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80" windowHeight="105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'10'!$A$5:$N$5</definedName>
    <definedName name="_xlnm._FilterDatabase" localSheetId="4" hidden="1">'11'!$A$5:$N$5</definedName>
    <definedName name="_xlnm._FilterDatabase" localSheetId="0" hidden="1">'7'!$A$5:$N$5</definedName>
    <definedName name="_xlnm._FilterDatabase" localSheetId="1" hidden="1">'8'!$A$5:$N$5</definedName>
    <definedName name="_xlnm._FilterDatabase" localSheetId="2" hidden="1">'9'!$A$5:$N$5</definedName>
    <definedName name="_xlnm.Print_Area" localSheetId="3">'10'!$A$1:$N$10</definedName>
    <definedName name="_xlnm.Print_Area" localSheetId="4">'11'!$A$1:$N$11</definedName>
    <definedName name="_xlnm.Print_Area" localSheetId="0">'7'!$A$1:$N$9</definedName>
    <definedName name="_xlnm.Print_Area" localSheetId="1">'8'!$A$1:$N$9</definedName>
    <definedName name="_xlnm.Print_Area" localSheetId="2">'9'!$A$1:$N$11</definedName>
    <definedName name="предмет">'[1]предметы'!$B$4:$B$24</definedName>
    <definedName name="район">'[2]предметы'!$E$1:$E$7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<sst xmlns="http://schemas.openxmlformats.org/spreadsheetml/2006/main" count="220" uniqueCount="87">
  <si>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</si>
  <si>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</si>
  <si>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</si>
  <si>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</si>
  <si>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</si>
  <si>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</si>
  <si>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</si>
  <si>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</si>
  <si>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Район</t>
  </si>
  <si>
    <t>Класс</t>
  </si>
  <si>
    <t>Письмо</t>
  </si>
  <si>
    <t>Дадашева Галина Сергеевна</t>
  </si>
  <si>
    <t>Лексико-грамматический тест</t>
  </si>
  <si>
    <t>Лингвострановедение</t>
  </si>
  <si>
    <t>Аудирование</t>
  </si>
  <si>
    <t>Чтение</t>
  </si>
  <si>
    <t>10 классы</t>
  </si>
  <si>
    <t>7 классы</t>
  </si>
  <si>
    <t>Кировский</t>
  </si>
  <si>
    <t>ЖД</t>
  </si>
  <si>
    <t>МАОУ Гимназия № 10</t>
  </si>
  <si>
    <t>ФИО</t>
  </si>
  <si>
    <t>8 классы</t>
  </si>
  <si>
    <t>9 классы</t>
  </si>
  <si>
    <t>11 классы</t>
  </si>
  <si>
    <t>максимальный балл</t>
  </si>
  <si>
    <t>Пивсаева С.К.</t>
  </si>
  <si>
    <t xml:space="preserve">Октябрьский </t>
  </si>
  <si>
    <t>Главинский Д.Д.</t>
  </si>
  <si>
    <t>Калоша В.И.</t>
  </si>
  <si>
    <t xml:space="preserve">Центральный </t>
  </si>
  <si>
    <t>Голикова С.А.</t>
  </si>
  <si>
    <t xml:space="preserve">Советский </t>
  </si>
  <si>
    <t>Мазурова Э.А.</t>
  </si>
  <si>
    <t>Самсонова К.С.</t>
  </si>
  <si>
    <t>Горбунова А.Е.</t>
  </si>
  <si>
    <t>Гаевский М.С.</t>
  </si>
  <si>
    <t>Железко А.А.</t>
  </si>
  <si>
    <t>Трофимов Р.А.</t>
  </si>
  <si>
    <t>Михайлюк Э.Р.</t>
  </si>
  <si>
    <t>Амбарцумян В.Э.</t>
  </si>
  <si>
    <t>Косов Н.А.</t>
  </si>
  <si>
    <t>Гендик К.А.</t>
  </si>
  <si>
    <t>Гагаркина П.Н.</t>
  </si>
  <si>
    <t>Архипенко А.К.</t>
  </si>
  <si>
    <t>Чкиря Г.А.</t>
  </si>
  <si>
    <t>Биленко К.А.</t>
  </si>
  <si>
    <t>Путинцева Е.О.</t>
  </si>
  <si>
    <t>Волкова С.А.</t>
  </si>
  <si>
    <t>Жбанова Е.М.</t>
  </si>
  <si>
    <t>Курбанова М.Э.</t>
  </si>
  <si>
    <t>Ясев В.В.</t>
  </si>
  <si>
    <t>Омельченко М.В.</t>
  </si>
  <si>
    <t>Челнокова К.Е.</t>
  </si>
  <si>
    <t>ИСП74</t>
  </si>
  <si>
    <t>ИСП73</t>
  </si>
  <si>
    <t>ИСП86</t>
  </si>
  <si>
    <t>ИСП85</t>
  </si>
  <si>
    <t>ИСП84</t>
  </si>
  <si>
    <t>ИСП71</t>
  </si>
  <si>
    <t>ИСП83</t>
  </si>
  <si>
    <t>ИСП81</t>
  </si>
  <si>
    <t>ИСП118</t>
  </si>
  <si>
    <t>ИСП117</t>
  </si>
  <si>
    <t>ИСП116</t>
  </si>
  <si>
    <t>ИСП102</t>
  </si>
  <si>
    <t>ИСП115</t>
  </si>
  <si>
    <t>ИСП114</t>
  </si>
  <si>
    <t>ИСП113</t>
  </si>
  <si>
    <t>ИСП112</t>
  </si>
  <si>
    <t>ИСП101</t>
  </si>
  <si>
    <t>ИСП111</t>
  </si>
  <si>
    <t>ИСП93</t>
  </si>
  <si>
    <t>ИСП94</t>
  </si>
  <si>
    <t>ИСП95</t>
  </si>
  <si>
    <t>ИСП97</t>
  </si>
  <si>
    <t>ИСП99</t>
  </si>
  <si>
    <t>ИСП96</t>
  </si>
  <si>
    <t>ИСП98</t>
  </si>
  <si>
    <t xml:space="preserve"> Таблица предварительных результатов муниципального этапа ВсОШ по испанскому языку</t>
  </si>
  <si>
    <t>Максимальное количество баллов</t>
  </si>
  <si>
    <t>Максимальный балл</t>
  </si>
  <si>
    <t>Победитель</t>
  </si>
  <si>
    <t>Участник</t>
  </si>
  <si>
    <t>участник</t>
  </si>
  <si>
    <t xml:space="preserve">Председатель </t>
  </si>
  <si>
    <t>Призер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</si>
</sst>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33" borderId="10" xfId="53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3" borderId="10" xfId="53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3" borderId="12" xfId="53" applyFont="1" applyFill="1" applyBorder="1" applyAlignment="1" applyProtection="1">
      <alignment horizontal="center" vertical="center"/>
      <protection/>
    </xf>
    <xf numFmtId="0" fontId="6" fillId="33" borderId="13" xfId="53" applyFont="1" applyFill="1" applyBorder="1" applyAlignment="1" applyProtection="1">
      <alignment horizontal="center" vertical="center" wrapText="1"/>
      <protection/>
    </xf>
    <xf numFmtId="0" fontId="1" fillId="33" borderId="13" xfId="53" applyFont="1" applyFill="1" applyBorder="1" applyAlignment="1" applyProtection="1">
      <alignment horizontal="center" vertical="center" wrapText="1"/>
      <protection/>
    </xf>
    <xf numFmtId="0" fontId="6" fillId="33" borderId="14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1" fontId="6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1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40;&#1085;&#1075;&#1083;&#1080;&#1081;&#1089;&#1082;&#1080;&#1081;%20&#1103;&#1079;&#1099;&#1082;\&#1072;&#1085;&#1075;&#1083;&#1080;&#1081;&#1089;&#1082;&#1080;&#1081;%20&#1083;&#1077;&#1085;&#1080;&#1085;&#1089;&#1082;&#1080;&#1081;\&#1040;&#1053;&#1043;&#1051;&#1048;&#1049;&#1057;&#1050;&#1048;&#1049;_&#1052;&#1041;&#1054;&#1059;%20&#1043;&#1080;&#1084;&#1085;&#1072;&#1079;&#1080;&#1103;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Лист1"/>
    </sheetNames>
    <sheetDataSet>
      <sheetData sheetId="1">
        <row r="1">
          <cell r="E1" t="str">
            <v>Ленинский</v>
          </cell>
        </row>
        <row r="2">
          <cell r="E2" t="str">
            <v>Октябрьский</v>
          </cell>
        </row>
        <row r="3">
          <cell r="E3" t="str">
            <v>Свердловский</v>
          </cell>
        </row>
        <row r="4">
          <cell r="E4" t="str">
            <v>Центральный</v>
          </cell>
        </row>
        <row r="5">
          <cell r="E5" t="str">
            <v>Советский</v>
          </cell>
        </row>
        <row r="6">
          <cell r="E6" t="str">
            <v>ЖД</v>
          </cell>
        </row>
        <row r="7">
          <cell r="E7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89" zoomScaleNormal="89" zoomScalePageLayoutView="0" workbookViewId="0" topLeftCell="A1">
      <selection activeCell="D7" sqref="D7:D9"/>
    </sheetView>
  </sheetViews>
  <sheetFormatPr defaultColWidth="9.25390625" defaultRowHeight="12.75"/>
  <cols>
    <col min="1" max="1" width="5.00390625" style="4" customWidth="1"/>
    <col min="2" max="2" width="21.625" style="4" customWidth="1"/>
    <col min="3" max="3" width="30.37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0" width="5.00390625" style="14" customWidth="1"/>
    <col min="11" max="11" width="7.625" style="14" customWidth="1"/>
    <col min="12" max="13" width="9.375" style="2" customWidth="1"/>
    <col min="14" max="14" width="11.75390625" style="2" customWidth="1"/>
    <col min="15" max="16384" width="9.25390625" style="2" customWidth="1"/>
  </cols>
  <sheetData>
    <row r="1" spans="1:14" ht="30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/>
      <c r="L1"/>
      <c r="M1"/>
      <c r="N1"/>
    </row>
    <row r="2" spans="1:14" ht="30" customHeight="1">
      <c r="A2" s="1"/>
      <c r="B2" s="1"/>
      <c r="C2" s="11"/>
      <c r="D2" s="8" t="s">
        <v>17</v>
      </c>
      <c r="E2" s="8"/>
      <c r="F2" s="1"/>
      <c r="G2" s="11"/>
      <c r="H2" s="11"/>
      <c r="I2" s="11"/>
      <c r="J2" s="11"/>
      <c r="K2"/>
      <c r="L2"/>
      <c r="M2"/>
      <c r="N2"/>
    </row>
    <row r="3" spans="1:14" ht="24" customHeight="1">
      <c r="A3" s="3"/>
      <c r="B3" s="26" t="s">
        <v>5</v>
      </c>
      <c r="C3" s="35" t="s">
        <v>0</v>
      </c>
      <c r="D3" s="35"/>
      <c r="E3" s="19"/>
      <c r="F3" s="36" t="s">
        <v>1</v>
      </c>
      <c r="G3" s="36"/>
      <c r="H3" s="36"/>
      <c r="I3" s="36"/>
      <c r="J3" s="36"/>
      <c r="K3" s="16"/>
      <c r="L3" s="16"/>
      <c r="M3" s="16"/>
      <c r="N3"/>
    </row>
    <row r="4" spans="1:14" s="6" customFormat="1" ht="54.75" customHeight="1">
      <c r="A4" s="5"/>
      <c r="B4" s="27" t="s">
        <v>20</v>
      </c>
      <c r="C4" s="37">
        <v>45251</v>
      </c>
      <c r="D4" s="38"/>
      <c r="E4" s="18"/>
      <c r="F4" s="38" t="s">
        <v>11</v>
      </c>
      <c r="G4" s="38"/>
      <c r="H4" s="38"/>
      <c r="I4" s="38"/>
      <c r="J4" s="38"/>
      <c r="K4" s="17"/>
      <c r="N4" s="17"/>
    </row>
    <row r="5" spans="1:14" s="7" customFormat="1" ht="108" customHeight="1">
      <c r="A5" s="12" t="s">
        <v>2</v>
      </c>
      <c r="B5" s="10" t="s">
        <v>21</v>
      </c>
      <c r="C5" s="10" t="s">
        <v>8</v>
      </c>
      <c r="D5" s="10" t="s">
        <v>7</v>
      </c>
      <c r="E5" s="10" t="s">
        <v>9</v>
      </c>
      <c r="F5" s="10" t="s">
        <v>6</v>
      </c>
      <c r="G5" s="15" t="s">
        <v>14</v>
      </c>
      <c r="H5" s="15" t="s">
        <v>12</v>
      </c>
      <c r="I5" s="15" t="s">
        <v>15</v>
      </c>
      <c r="J5" s="15" t="s">
        <v>13</v>
      </c>
      <c r="K5" s="21" t="s">
        <v>10</v>
      </c>
      <c r="L5" s="10" t="s">
        <v>3</v>
      </c>
      <c r="M5" s="10" t="s">
        <v>80</v>
      </c>
      <c r="N5" s="10" t="s">
        <v>4</v>
      </c>
    </row>
    <row r="6" spans="1:14" s="7" customFormat="1" ht="21.75" customHeight="1">
      <c r="A6" s="28"/>
      <c r="B6" s="29"/>
      <c r="C6" s="29"/>
      <c r="D6" s="30" t="s">
        <v>25</v>
      </c>
      <c r="E6" s="29"/>
      <c r="F6" s="31"/>
      <c r="G6" s="10">
        <v>15</v>
      </c>
      <c r="H6" s="10">
        <v>20</v>
      </c>
      <c r="I6" s="10">
        <v>10</v>
      </c>
      <c r="J6" s="10">
        <v>10</v>
      </c>
      <c r="K6" s="32">
        <v>20</v>
      </c>
      <c r="L6" s="10">
        <f>SUM(G6:K6)</f>
        <v>75</v>
      </c>
      <c r="M6" s="10">
        <f>L6/$L$6*100</f>
        <v>100</v>
      </c>
      <c r="N6" s="10"/>
    </row>
    <row r="7" spans="1:14" s="7" customFormat="1" ht="24" customHeight="1">
      <c r="A7" s="23">
        <v>1</v>
      </c>
      <c r="B7" s="24" t="s">
        <v>27</v>
      </c>
      <c r="C7" s="24" t="s">
        <v>28</v>
      </c>
      <c r="D7" s="24"/>
      <c r="E7" s="24">
        <v>7</v>
      </c>
      <c r="F7" s="22" t="s">
        <v>59</v>
      </c>
      <c r="G7" s="13">
        <v>9</v>
      </c>
      <c r="H7" s="13">
        <v>8</v>
      </c>
      <c r="I7" s="13">
        <v>4</v>
      </c>
      <c r="J7" s="13">
        <v>6</v>
      </c>
      <c r="K7" s="13">
        <v>0</v>
      </c>
      <c r="L7" s="10">
        <f>SUM(G7:K7)</f>
        <v>27</v>
      </c>
      <c r="M7" s="33">
        <f>L7/$L$6*100</f>
        <v>36</v>
      </c>
      <c r="N7" s="25" t="s">
        <v>82</v>
      </c>
    </row>
    <row r="8" spans="1:14" s="7" customFormat="1" ht="24" customHeight="1">
      <c r="A8" s="23">
        <v>2</v>
      </c>
      <c r="B8" s="24" t="s">
        <v>18</v>
      </c>
      <c r="C8" s="24" t="s">
        <v>29</v>
      </c>
      <c r="D8" s="24"/>
      <c r="E8" s="24">
        <v>7</v>
      </c>
      <c r="F8" s="22" t="s">
        <v>54</v>
      </c>
      <c r="G8" s="13">
        <v>7</v>
      </c>
      <c r="H8" s="13">
        <v>8</v>
      </c>
      <c r="I8" s="13">
        <v>5</v>
      </c>
      <c r="J8" s="13">
        <v>6</v>
      </c>
      <c r="K8" s="13">
        <v>0</v>
      </c>
      <c r="L8" s="10">
        <f>SUM(G8:K8)</f>
        <v>26</v>
      </c>
      <c r="M8" s="33">
        <f>L8/$L$6*100</f>
        <v>34.66666666666667</v>
      </c>
      <c r="N8" s="25" t="s">
        <v>83</v>
      </c>
    </row>
    <row r="9" spans="1:14" s="7" customFormat="1" ht="24" customHeight="1">
      <c r="A9" s="23">
        <v>3</v>
      </c>
      <c r="B9" s="24" t="s">
        <v>18</v>
      </c>
      <c r="C9" s="24" t="s">
        <v>26</v>
      </c>
      <c r="D9" s="24"/>
      <c r="E9" s="24">
        <v>7</v>
      </c>
      <c r="F9" s="22" t="s">
        <v>55</v>
      </c>
      <c r="G9" s="13">
        <v>8</v>
      </c>
      <c r="H9" s="13">
        <v>2</v>
      </c>
      <c r="I9" s="13">
        <v>2</v>
      </c>
      <c r="J9" s="13">
        <v>3</v>
      </c>
      <c r="K9" s="13">
        <v>0</v>
      </c>
      <c r="L9" s="10">
        <f>SUM(G9:K9)</f>
        <v>15</v>
      </c>
      <c r="M9" s="10">
        <f>L9/$L$6*100</f>
        <v>20</v>
      </c>
      <c r="N9" s="25" t="s">
        <v>84</v>
      </c>
    </row>
    <row r="11" spans="2:4" ht="12.75">
      <c r="B11" s="4" t="s">
        <v>85</v>
      </c>
      <c r="D11" s="9" t="s">
        <v>11</v>
      </c>
    </row>
  </sheetData>
  <sheetProtection/>
  <autoFilter ref="A5:N5">
    <sortState ref="A6:N11">
      <sortCondition descending="1" sortBy="value" ref="L6:L11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N1:N3 N5:N6 L4:M4 N9:N65536">
      <formula1>"победитель,призёр,участник,неявка"</formula1>
    </dataValidation>
    <dataValidation type="list" allowBlank="1" showInputMessage="1" showErrorMessage="1" sqref="N7:N8">
      <formula1>"Победитель,Призер,Участник,Неявка,Удаление"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89" zoomScaleNormal="89" zoomScalePageLayoutView="0" workbookViewId="0" topLeftCell="A4">
      <selection activeCell="D7" sqref="D7:D11"/>
    </sheetView>
  </sheetViews>
  <sheetFormatPr defaultColWidth="9.25390625" defaultRowHeight="12.75"/>
  <cols>
    <col min="1" max="1" width="5.00390625" style="4" customWidth="1"/>
    <col min="2" max="2" width="21.25390625" style="4" customWidth="1"/>
    <col min="3" max="3" width="23.62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0" width="5.00390625" style="14" customWidth="1"/>
    <col min="11" max="11" width="7.625" style="14" customWidth="1"/>
    <col min="12" max="13" width="9.375" style="2" customWidth="1"/>
    <col min="14" max="14" width="11.75390625" style="2" customWidth="1"/>
    <col min="15" max="16384" width="9.25390625" style="2" customWidth="1"/>
  </cols>
  <sheetData>
    <row r="1" spans="1:14" ht="30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/>
      <c r="L1"/>
      <c r="M1"/>
      <c r="N1"/>
    </row>
    <row r="2" spans="1:14" ht="30" customHeight="1">
      <c r="A2" s="1"/>
      <c r="B2" s="1"/>
      <c r="C2" s="11"/>
      <c r="D2" s="8" t="s">
        <v>22</v>
      </c>
      <c r="E2" s="8"/>
      <c r="F2" s="1"/>
      <c r="G2" s="11"/>
      <c r="H2" s="11"/>
      <c r="I2" s="11"/>
      <c r="J2" s="11"/>
      <c r="K2"/>
      <c r="L2"/>
      <c r="M2"/>
      <c r="N2"/>
    </row>
    <row r="3" spans="1:14" ht="24" customHeight="1">
      <c r="A3" s="3"/>
      <c r="B3" s="26" t="s">
        <v>5</v>
      </c>
      <c r="C3" s="35" t="s">
        <v>0</v>
      </c>
      <c r="D3" s="35"/>
      <c r="E3" s="19"/>
      <c r="F3" s="36" t="s">
        <v>1</v>
      </c>
      <c r="G3" s="36"/>
      <c r="H3" s="36"/>
      <c r="I3" s="36"/>
      <c r="J3" s="36"/>
      <c r="K3" s="16"/>
      <c r="L3" s="16"/>
      <c r="M3" s="16"/>
      <c r="N3"/>
    </row>
    <row r="4" spans="1:14" s="6" customFormat="1" ht="54.75" customHeight="1">
      <c r="A4" s="5"/>
      <c r="B4" s="27" t="s">
        <v>20</v>
      </c>
      <c r="C4" s="37">
        <v>45251</v>
      </c>
      <c r="D4" s="38"/>
      <c r="E4" s="18"/>
      <c r="F4" s="38" t="s">
        <v>11</v>
      </c>
      <c r="G4" s="38"/>
      <c r="H4" s="38"/>
      <c r="I4" s="38"/>
      <c r="J4" s="38"/>
      <c r="K4" s="17"/>
      <c r="N4" s="17"/>
    </row>
    <row r="5" spans="1:14" s="7" customFormat="1" ht="108" customHeight="1">
      <c r="A5" s="12" t="s">
        <v>2</v>
      </c>
      <c r="B5" s="10" t="s">
        <v>21</v>
      </c>
      <c r="C5" s="10" t="s">
        <v>8</v>
      </c>
      <c r="D5" s="10" t="s">
        <v>7</v>
      </c>
      <c r="E5" s="10" t="s">
        <v>9</v>
      </c>
      <c r="F5" s="10" t="s">
        <v>6</v>
      </c>
      <c r="G5" s="15" t="s">
        <v>14</v>
      </c>
      <c r="H5" s="15" t="s">
        <v>12</v>
      </c>
      <c r="I5" s="15" t="s">
        <v>15</v>
      </c>
      <c r="J5" s="15" t="s">
        <v>13</v>
      </c>
      <c r="K5" s="21" t="s">
        <v>10</v>
      </c>
      <c r="L5" s="10" t="s">
        <v>3</v>
      </c>
      <c r="M5" s="10" t="s">
        <v>81</v>
      </c>
      <c r="N5" s="10" t="s">
        <v>4</v>
      </c>
    </row>
    <row r="6" spans="1:14" s="7" customFormat="1" ht="27.75" customHeight="1">
      <c r="A6" s="28"/>
      <c r="B6" s="29"/>
      <c r="C6" s="29"/>
      <c r="D6" s="30" t="s">
        <v>25</v>
      </c>
      <c r="E6" s="29"/>
      <c r="F6" s="31"/>
      <c r="G6" s="10">
        <v>15</v>
      </c>
      <c r="H6" s="10">
        <v>20</v>
      </c>
      <c r="I6" s="10">
        <v>10</v>
      </c>
      <c r="J6" s="10">
        <v>10</v>
      </c>
      <c r="K6" s="32">
        <v>20</v>
      </c>
      <c r="L6" s="10">
        <f aca="true" t="shared" si="0" ref="L6:L11">SUM(G6:K6)</f>
        <v>75</v>
      </c>
      <c r="M6" s="10">
        <f aca="true" t="shared" si="1" ref="M6:M11">L6/$L$6*100</f>
        <v>100</v>
      </c>
      <c r="N6" s="10"/>
    </row>
    <row r="7" spans="1:14" s="7" customFormat="1" ht="24" customHeight="1">
      <c r="A7" s="23">
        <v>1</v>
      </c>
      <c r="B7" s="24" t="s">
        <v>32</v>
      </c>
      <c r="C7" s="24" t="s">
        <v>33</v>
      </c>
      <c r="D7" s="24"/>
      <c r="E7" s="24">
        <v>8</v>
      </c>
      <c r="F7" s="22" t="s">
        <v>61</v>
      </c>
      <c r="G7" s="13">
        <v>3</v>
      </c>
      <c r="H7" s="13">
        <v>10</v>
      </c>
      <c r="I7" s="13">
        <v>6</v>
      </c>
      <c r="J7" s="13">
        <v>6</v>
      </c>
      <c r="K7" s="13">
        <v>17</v>
      </c>
      <c r="L7" s="10">
        <f t="shared" si="0"/>
        <v>42</v>
      </c>
      <c r="M7" s="33">
        <f t="shared" si="1"/>
        <v>56.00000000000001</v>
      </c>
      <c r="N7" s="25" t="s">
        <v>82</v>
      </c>
    </row>
    <row r="8" spans="1:14" s="7" customFormat="1" ht="24" customHeight="1">
      <c r="A8" s="23">
        <v>2</v>
      </c>
      <c r="B8" s="24" t="s">
        <v>30</v>
      </c>
      <c r="C8" s="24" t="s">
        <v>31</v>
      </c>
      <c r="D8" s="24"/>
      <c r="E8" s="24">
        <v>8</v>
      </c>
      <c r="F8" s="22" t="s">
        <v>60</v>
      </c>
      <c r="G8" s="13">
        <v>7</v>
      </c>
      <c r="H8" s="13">
        <v>9</v>
      </c>
      <c r="I8" s="13">
        <v>5</v>
      </c>
      <c r="J8" s="13">
        <v>3</v>
      </c>
      <c r="K8" s="13">
        <v>0</v>
      </c>
      <c r="L8" s="10">
        <f t="shared" si="0"/>
        <v>24</v>
      </c>
      <c r="M8" s="33">
        <f t="shared" si="1"/>
        <v>32</v>
      </c>
      <c r="N8" s="25" t="s">
        <v>84</v>
      </c>
    </row>
    <row r="9" spans="1:14" s="7" customFormat="1" ht="24" customHeight="1">
      <c r="A9" s="23">
        <v>3</v>
      </c>
      <c r="B9" s="24" t="s">
        <v>19</v>
      </c>
      <c r="C9" s="24" t="s">
        <v>34</v>
      </c>
      <c r="D9" s="24"/>
      <c r="E9" s="24">
        <v>8</v>
      </c>
      <c r="F9" s="22" t="s">
        <v>58</v>
      </c>
      <c r="G9" s="13">
        <v>5</v>
      </c>
      <c r="H9" s="13">
        <v>8</v>
      </c>
      <c r="I9" s="13">
        <v>4</v>
      </c>
      <c r="J9" s="13">
        <v>3</v>
      </c>
      <c r="K9" s="13">
        <v>0</v>
      </c>
      <c r="L9" s="10">
        <f t="shared" si="0"/>
        <v>20</v>
      </c>
      <c r="M9" s="33">
        <f t="shared" si="1"/>
        <v>26.666666666666668</v>
      </c>
      <c r="N9" s="25" t="s">
        <v>84</v>
      </c>
    </row>
    <row r="10" spans="1:14" s="7" customFormat="1" ht="24" customHeight="1">
      <c r="A10" s="23">
        <v>4</v>
      </c>
      <c r="B10" s="24" t="s">
        <v>30</v>
      </c>
      <c r="C10" s="24" t="s">
        <v>36</v>
      </c>
      <c r="D10" s="24"/>
      <c r="E10" s="24">
        <v>8</v>
      </c>
      <c r="F10" s="22" t="s">
        <v>57</v>
      </c>
      <c r="G10" s="13">
        <v>2</v>
      </c>
      <c r="H10" s="13">
        <v>9</v>
      </c>
      <c r="I10" s="13">
        <v>5</v>
      </c>
      <c r="J10" s="13">
        <v>3</v>
      </c>
      <c r="K10" s="13">
        <v>0</v>
      </c>
      <c r="L10" s="10">
        <f t="shared" si="0"/>
        <v>19</v>
      </c>
      <c r="M10" s="33">
        <f t="shared" si="1"/>
        <v>25.333333333333336</v>
      </c>
      <c r="N10" s="25" t="s">
        <v>84</v>
      </c>
    </row>
    <row r="11" spans="1:14" s="7" customFormat="1" ht="24" customHeight="1">
      <c r="A11" s="23">
        <v>5</v>
      </c>
      <c r="B11" s="24" t="s">
        <v>30</v>
      </c>
      <c r="C11" s="24" t="s">
        <v>35</v>
      </c>
      <c r="D11" s="24"/>
      <c r="E11" s="24">
        <v>8</v>
      </c>
      <c r="F11" s="22" t="s">
        <v>56</v>
      </c>
      <c r="G11" s="13">
        <v>4</v>
      </c>
      <c r="H11" s="13">
        <v>5</v>
      </c>
      <c r="I11" s="13">
        <v>6</v>
      </c>
      <c r="J11" s="13">
        <v>2</v>
      </c>
      <c r="K11" s="13">
        <v>0</v>
      </c>
      <c r="L11" s="10">
        <f t="shared" si="0"/>
        <v>17</v>
      </c>
      <c r="M11" s="33">
        <f t="shared" si="1"/>
        <v>22.666666666666664</v>
      </c>
      <c r="N11" s="25" t="s">
        <v>84</v>
      </c>
    </row>
    <row r="13" spans="2:4" ht="12.75">
      <c r="B13" s="4" t="s">
        <v>85</v>
      </c>
      <c r="D13" s="9" t="s">
        <v>11</v>
      </c>
    </row>
  </sheetData>
  <sheetProtection/>
  <autoFilter ref="A5:N5">
    <sortState ref="A6:N13">
      <sortCondition descending="1" sortBy="value" ref="L6:L13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N1:N3 N5:N6 L4:M4 N8:N65536">
      <formula1>"победитель,призёр,участник,неявка"</formula1>
    </dataValidation>
    <dataValidation type="list" allowBlank="1" showInputMessage="1" showErrorMessage="1" sqref="N7">
      <formula1>"Победитель,Призер,Участник,Неявка,Удаление"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9" zoomScaleNormal="89" zoomScalePageLayoutView="0" workbookViewId="0" topLeftCell="A1">
      <selection activeCell="D7" sqref="D7:D13"/>
    </sheetView>
  </sheetViews>
  <sheetFormatPr defaultColWidth="9.25390625" defaultRowHeight="12.75"/>
  <cols>
    <col min="1" max="1" width="5.00390625" style="4" customWidth="1"/>
    <col min="2" max="2" width="16.75390625" style="4" customWidth="1"/>
    <col min="3" max="3" width="22.0039062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0" width="5.00390625" style="14" customWidth="1"/>
    <col min="11" max="11" width="7.625" style="14" customWidth="1"/>
    <col min="12" max="13" width="9.375" style="2" customWidth="1"/>
    <col min="14" max="14" width="11.75390625" style="2" customWidth="1"/>
    <col min="15" max="16384" width="9.25390625" style="2" customWidth="1"/>
  </cols>
  <sheetData>
    <row r="1" spans="1:14" ht="30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/>
      <c r="L1"/>
      <c r="M1"/>
      <c r="N1"/>
    </row>
    <row r="2" spans="1:14" ht="30" customHeight="1">
      <c r="A2" s="1"/>
      <c r="B2" s="1"/>
      <c r="C2" s="11"/>
      <c r="D2" s="8" t="s">
        <v>23</v>
      </c>
      <c r="E2" s="8"/>
      <c r="F2" s="1"/>
      <c r="G2" s="11"/>
      <c r="H2" s="11"/>
      <c r="I2" s="11"/>
      <c r="J2" s="11"/>
      <c r="K2"/>
      <c r="L2"/>
      <c r="M2"/>
      <c r="N2"/>
    </row>
    <row r="3" spans="1:14" ht="24" customHeight="1">
      <c r="A3" s="3"/>
      <c r="B3" s="26" t="s">
        <v>5</v>
      </c>
      <c r="C3" s="35" t="s">
        <v>0</v>
      </c>
      <c r="D3" s="35"/>
      <c r="E3" s="19"/>
      <c r="F3" s="36" t="s">
        <v>1</v>
      </c>
      <c r="G3" s="36"/>
      <c r="H3" s="36"/>
      <c r="I3" s="36"/>
      <c r="J3" s="36"/>
      <c r="K3" s="16"/>
      <c r="L3" s="16"/>
      <c r="M3" s="16"/>
      <c r="N3"/>
    </row>
    <row r="4" spans="1:14" s="6" customFormat="1" ht="54.75" customHeight="1">
      <c r="A4" s="5"/>
      <c r="B4" s="27" t="s">
        <v>20</v>
      </c>
      <c r="C4" s="37">
        <v>45251</v>
      </c>
      <c r="D4" s="38"/>
      <c r="E4" s="18"/>
      <c r="F4" s="38" t="s">
        <v>11</v>
      </c>
      <c r="G4" s="38"/>
      <c r="H4" s="38"/>
      <c r="I4" s="38"/>
      <c r="J4" s="38"/>
      <c r="K4" s="17"/>
      <c r="N4" s="17"/>
    </row>
    <row r="5" spans="1:14" s="7" customFormat="1" ht="108" customHeight="1">
      <c r="A5" s="12" t="s">
        <v>2</v>
      </c>
      <c r="B5" s="10" t="s">
        <v>21</v>
      </c>
      <c r="C5" s="10" t="s">
        <v>8</v>
      </c>
      <c r="D5" s="10" t="s">
        <v>7</v>
      </c>
      <c r="E5" s="10" t="s">
        <v>9</v>
      </c>
      <c r="F5" s="10" t="s">
        <v>6</v>
      </c>
      <c r="G5" s="15" t="s">
        <v>14</v>
      </c>
      <c r="H5" s="15" t="s">
        <v>12</v>
      </c>
      <c r="I5" s="15" t="s">
        <v>15</v>
      </c>
      <c r="J5" s="15" t="s">
        <v>13</v>
      </c>
      <c r="K5" s="21" t="s">
        <v>10</v>
      </c>
      <c r="L5" s="10" t="s">
        <v>3</v>
      </c>
      <c r="M5" s="10" t="s">
        <v>81</v>
      </c>
      <c r="N5" s="10" t="s">
        <v>4</v>
      </c>
    </row>
    <row r="6" spans="1:14" s="7" customFormat="1" ht="27" customHeight="1">
      <c r="A6" s="28"/>
      <c r="B6" s="29"/>
      <c r="C6" s="29"/>
      <c r="D6" s="30" t="s">
        <v>25</v>
      </c>
      <c r="E6" s="29"/>
      <c r="F6" s="31"/>
      <c r="G6" s="10">
        <v>15</v>
      </c>
      <c r="H6" s="10">
        <v>20</v>
      </c>
      <c r="I6" s="10">
        <v>10</v>
      </c>
      <c r="J6" s="10">
        <v>10</v>
      </c>
      <c r="K6" s="32">
        <v>20</v>
      </c>
      <c r="L6" s="10">
        <f aca="true" t="shared" si="0" ref="L6:L13">SUM(G6:K6)</f>
        <v>75</v>
      </c>
      <c r="M6" s="10">
        <f aca="true" t="shared" si="1" ref="M6:M13">L6/$L$6*100</f>
        <v>100</v>
      </c>
      <c r="N6" s="10"/>
    </row>
    <row r="7" spans="1:14" s="7" customFormat="1" ht="24" customHeight="1">
      <c r="A7" s="23">
        <v>1</v>
      </c>
      <c r="B7" s="24" t="s">
        <v>27</v>
      </c>
      <c r="C7" s="24" t="s">
        <v>39</v>
      </c>
      <c r="D7" s="24"/>
      <c r="E7" s="24">
        <v>9</v>
      </c>
      <c r="F7" s="22" t="s">
        <v>76</v>
      </c>
      <c r="G7" s="13">
        <v>12</v>
      </c>
      <c r="H7" s="13">
        <v>9</v>
      </c>
      <c r="I7" s="13">
        <v>7</v>
      </c>
      <c r="J7" s="13">
        <v>5</v>
      </c>
      <c r="K7" s="13">
        <v>15</v>
      </c>
      <c r="L7" s="10">
        <f t="shared" si="0"/>
        <v>48</v>
      </c>
      <c r="M7" s="33">
        <f t="shared" si="1"/>
        <v>64</v>
      </c>
      <c r="N7" s="25" t="s">
        <v>82</v>
      </c>
    </row>
    <row r="8" spans="1:14" ht="15">
      <c r="A8" s="23">
        <v>2</v>
      </c>
      <c r="B8" s="24" t="s">
        <v>32</v>
      </c>
      <c r="C8" s="24" t="s">
        <v>42</v>
      </c>
      <c r="D8" s="24"/>
      <c r="E8" s="24">
        <v>9</v>
      </c>
      <c r="F8" s="22" t="s">
        <v>77</v>
      </c>
      <c r="G8" s="13">
        <v>8</v>
      </c>
      <c r="H8" s="13">
        <v>8</v>
      </c>
      <c r="I8" s="13">
        <v>4</v>
      </c>
      <c r="J8" s="13">
        <v>5</v>
      </c>
      <c r="K8" s="13">
        <v>0</v>
      </c>
      <c r="L8" s="10">
        <f t="shared" si="0"/>
        <v>25</v>
      </c>
      <c r="M8" s="33">
        <f t="shared" si="1"/>
        <v>33.33333333333333</v>
      </c>
      <c r="N8" s="25" t="s">
        <v>83</v>
      </c>
    </row>
    <row r="9" spans="1:14" ht="15">
      <c r="A9" s="23">
        <v>3</v>
      </c>
      <c r="B9" s="24" t="s">
        <v>30</v>
      </c>
      <c r="C9" s="24" t="s">
        <v>40</v>
      </c>
      <c r="D9" s="24"/>
      <c r="E9" s="24">
        <v>9</v>
      </c>
      <c r="F9" s="22" t="s">
        <v>73</v>
      </c>
      <c r="G9" s="13">
        <v>7</v>
      </c>
      <c r="H9" s="13">
        <v>8</v>
      </c>
      <c r="I9" s="13">
        <v>3</v>
      </c>
      <c r="J9" s="13">
        <v>5</v>
      </c>
      <c r="K9" s="13">
        <v>0</v>
      </c>
      <c r="L9" s="10">
        <f t="shared" si="0"/>
        <v>23</v>
      </c>
      <c r="M9" s="33">
        <f t="shared" si="1"/>
        <v>30.666666666666664</v>
      </c>
      <c r="N9" s="25" t="s">
        <v>84</v>
      </c>
    </row>
    <row r="10" spans="1:14" ht="15">
      <c r="A10" s="23">
        <v>4</v>
      </c>
      <c r="B10" s="24" t="s">
        <v>32</v>
      </c>
      <c r="C10" s="24" t="s">
        <v>37</v>
      </c>
      <c r="D10" s="24"/>
      <c r="E10" s="24">
        <v>9</v>
      </c>
      <c r="F10" s="22" t="s">
        <v>74</v>
      </c>
      <c r="G10" s="13">
        <v>7</v>
      </c>
      <c r="H10" s="13">
        <v>8</v>
      </c>
      <c r="I10" s="13">
        <v>1</v>
      </c>
      <c r="J10" s="13">
        <v>5</v>
      </c>
      <c r="K10" s="13">
        <v>0</v>
      </c>
      <c r="L10" s="10">
        <f t="shared" si="0"/>
        <v>21</v>
      </c>
      <c r="M10" s="33">
        <f t="shared" si="1"/>
        <v>28.000000000000004</v>
      </c>
      <c r="N10" s="25" t="s">
        <v>84</v>
      </c>
    </row>
    <row r="11" spans="1:14" ht="15">
      <c r="A11" s="23">
        <v>5</v>
      </c>
      <c r="B11" s="24" t="s">
        <v>32</v>
      </c>
      <c r="C11" s="24" t="s">
        <v>43</v>
      </c>
      <c r="D11" s="24"/>
      <c r="E11" s="24">
        <v>9</v>
      </c>
      <c r="F11" s="22" t="s">
        <v>78</v>
      </c>
      <c r="G11" s="13">
        <v>9</v>
      </c>
      <c r="H11" s="13">
        <v>4</v>
      </c>
      <c r="I11" s="13">
        <v>4</v>
      </c>
      <c r="J11" s="13">
        <v>1</v>
      </c>
      <c r="K11" s="13">
        <v>0</v>
      </c>
      <c r="L11" s="10">
        <f t="shared" si="0"/>
        <v>18</v>
      </c>
      <c r="M11" s="33">
        <f t="shared" si="1"/>
        <v>24</v>
      </c>
      <c r="N11" s="22" t="s">
        <v>84</v>
      </c>
    </row>
    <row r="12" spans="1:14" ht="15">
      <c r="A12" s="23">
        <v>6</v>
      </c>
      <c r="B12" s="24" t="s">
        <v>32</v>
      </c>
      <c r="C12" s="24" t="s">
        <v>41</v>
      </c>
      <c r="D12" s="24"/>
      <c r="E12" s="24">
        <v>9</v>
      </c>
      <c r="F12" s="22" t="s">
        <v>72</v>
      </c>
      <c r="G12" s="13">
        <v>4</v>
      </c>
      <c r="H12" s="13">
        <v>5</v>
      </c>
      <c r="I12" s="13">
        <v>4</v>
      </c>
      <c r="J12" s="13">
        <v>3</v>
      </c>
      <c r="K12" s="13">
        <v>0</v>
      </c>
      <c r="L12" s="10">
        <f t="shared" si="0"/>
        <v>16</v>
      </c>
      <c r="M12" s="33">
        <f t="shared" si="1"/>
        <v>21.333333333333336</v>
      </c>
      <c r="N12" s="25" t="s">
        <v>84</v>
      </c>
    </row>
    <row r="13" spans="1:14" ht="15">
      <c r="A13" s="23">
        <v>7</v>
      </c>
      <c r="B13" s="24" t="s">
        <v>32</v>
      </c>
      <c r="C13" s="24" t="s">
        <v>38</v>
      </c>
      <c r="D13" s="24"/>
      <c r="E13" s="24">
        <v>9</v>
      </c>
      <c r="F13" s="22" t="s">
        <v>75</v>
      </c>
      <c r="G13" s="13">
        <v>4</v>
      </c>
      <c r="H13" s="13">
        <v>5</v>
      </c>
      <c r="I13" s="13">
        <v>5</v>
      </c>
      <c r="J13" s="13">
        <v>2</v>
      </c>
      <c r="K13" s="13">
        <v>0</v>
      </c>
      <c r="L13" s="10">
        <f t="shared" si="0"/>
        <v>16</v>
      </c>
      <c r="M13" s="33">
        <f t="shared" si="1"/>
        <v>21.333333333333336</v>
      </c>
      <c r="N13" s="25" t="s">
        <v>84</v>
      </c>
    </row>
    <row r="15" spans="2:4" ht="12.75">
      <c r="B15" s="4" t="s">
        <v>85</v>
      </c>
      <c r="D15" s="9" t="s">
        <v>11</v>
      </c>
    </row>
  </sheetData>
  <sheetProtection/>
  <autoFilter ref="A5:N5">
    <sortState ref="A6:N15">
      <sortCondition descending="1" sortBy="value" ref="L6:L15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N7:N8">
      <formula1>"Победитель,Призер,Участник,Неявка,Удаление"</formula1>
    </dataValidation>
    <dataValidation type="list" allowBlank="1" showInputMessage="1" showErrorMessage="1" sqref="N1:N3 N5:N6 L4:M4 N9:N65536">
      <formula1>"победитель,призёр,участник,неявка"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89" zoomScaleNormal="89" zoomScalePageLayoutView="0" workbookViewId="0" topLeftCell="A1">
      <selection activeCell="D7" sqref="D7:D8"/>
    </sheetView>
  </sheetViews>
  <sheetFormatPr defaultColWidth="9.25390625" defaultRowHeight="12.75"/>
  <cols>
    <col min="1" max="1" width="5.00390625" style="4" customWidth="1"/>
    <col min="2" max="2" width="33.125" style="4" customWidth="1"/>
    <col min="3" max="3" width="13.7539062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0" width="5.00390625" style="14" customWidth="1"/>
    <col min="11" max="11" width="7.625" style="14" customWidth="1"/>
    <col min="12" max="13" width="9.375" style="2" customWidth="1"/>
    <col min="14" max="14" width="11.75390625" style="2" customWidth="1"/>
    <col min="15" max="16384" width="9.25390625" style="2" customWidth="1"/>
  </cols>
  <sheetData>
    <row r="1" spans="1:14" ht="30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/>
      <c r="L1"/>
      <c r="M1"/>
      <c r="N1"/>
    </row>
    <row r="2" spans="1:14" ht="30" customHeight="1">
      <c r="A2" s="1"/>
      <c r="B2" s="1"/>
      <c r="C2" s="11"/>
      <c r="D2" s="8" t="s">
        <v>16</v>
      </c>
      <c r="E2" s="8"/>
      <c r="F2" s="1"/>
      <c r="G2" s="11"/>
      <c r="H2" s="11"/>
      <c r="I2" s="11"/>
      <c r="J2" s="11"/>
      <c r="K2"/>
      <c r="L2"/>
      <c r="M2"/>
      <c r="N2"/>
    </row>
    <row r="3" spans="1:14" ht="24" customHeight="1">
      <c r="A3" s="3"/>
      <c r="B3" s="26" t="s">
        <v>5</v>
      </c>
      <c r="C3" s="35" t="s">
        <v>0</v>
      </c>
      <c r="D3" s="35"/>
      <c r="E3" s="19"/>
      <c r="F3" s="36" t="s">
        <v>1</v>
      </c>
      <c r="G3" s="36"/>
      <c r="H3" s="36"/>
      <c r="I3" s="36"/>
      <c r="J3" s="36"/>
      <c r="K3" s="16"/>
      <c r="L3" s="16"/>
      <c r="M3" s="16"/>
      <c r="N3"/>
    </row>
    <row r="4" spans="1:14" s="6" customFormat="1" ht="54.75" customHeight="1">
      <c r="A4" s="5"/>
      <c r="B4" s="27" t="s">
        <v>20</v>
      </c>
      <c r="C4" s="37">
        <v>45251</v>
      </c>
      <c r="D4" s="38"/>
      <c r="E4" s="18"/>
      <c r="F4" s="38" t="s">
        <v>11</v>
      </c>
      <c r="G4" s="38"/>
      <c r="H4" s="38"/>
      <c r="I4" s="38"/>
      <c r="J4" s="38"/>
      <c r="K4" s="17"/>
      <c r="N4" s="17"/>
    </row>
    <row r="5" spans="1:14" s="7" customFormat="1" ht="108" customHeight="1">
      <c r="A5" s="12" t="s">
        <v>2</v>
      </c>
      <c r="B5" s="10" t="s">
        <v>21</v>
      </c>
      <c r="C5" s="10" t="s">
        <v>8</v>
      </c>
      <c r="D5" s="10" t="s">
        <v>7</v>
      </c>
      <c r="E5" s="10" t="s">
        <v>9</v>
      </c>
      <c r="F5" s="10" t="s">
        <v>6</v>
      </c>
      <c r="G5" s="15" t="s">
        <v>14</v>
      </c>
      <c r="H5" s="15" t="s">
        <v>12</v>
      </c>
      <c r="I5" s="15" t="s">
        <v>15</v>
      </c>
      <c r="J5" s="15" t="s">
        <v>13</v>
      </c>
      <c r="K5" s="21" t="s">
        <v>10</v>
      </c>
      <c r="L5" s="10" t="s">
        <v>3</v>
      </c>
      <c r="M5" s="10" t="s">
        <v>81</v>
      </c>
      <c r="N5" s="10" t="s">
        <v>4</v>
      </c>
    </row>
    <row r="6" spans="1:14" s="7" customFormat="1" ht="25.5" customHeight="1">
      <c r="A6" s="28"/>
      <c r="B6" s="29"/>
      <c r="C6" s="29"/>
      <c r="D6" s="30" t="s">
        <v>25</v>
      </c>
      <c r="E6" s="29"/>
      <c r="F6" s="31"/>
      <c r="G6" s="10">
        <v>15</v>
      </c>
      <c r="H6" s="10">
        <v>20</v>
      </c>
      <c r="I6" s="10">
        <v>10</v>
      </c>
      <c r="J6" s="10">
        <v>10</v>
      </c>
      <c r="K6" s="32">
        <v>20</v>
      </c>
      <c r="L6" s="10">
        <f>SUM(G6:K6)</f>
        <v>75</v>
      </c>
      <c r="M6" s="33">
        <f>L6/$L$6*100</f>
        <v>100</v>
      </c>
      <c r="N6" s="10"/>
    </row>
    <row r="7" spans="1:14" s="7" customFormat="1" ht="24" customHeight="1">
      <c r="A7" s="23">
        <v>1</v>
      </c>
      <c r="B7" s="24" t="s">
        <v>32</v>
      </c>
      <c r="C7" s="24" t="s">
        <v>45</v>
      </c>
      <c r="D7" s="24"/>
      <c r="E7" s="24">
        <v>10</v>
      </c>
      <c r="F7" s="22" t="s">
        <v>70</v>
      </c>
      <c r="G7" s="13">
        <v>12</v>
      </c>
      <c r="H7" s="13">
        <v>9</v>
      </c>
      <c r="I7" s="13">
        <v>6</v>
      </c>
      <c r="J7" s="13">
        <v>8</v>
      </c>
      <c r="K7" s="13">
        <v>18</v>
      </c>
      <c r="L7" s="10">
        <f>SUM(G7:K7)</f>
        <v>53</v>
      </c>
      <c r="M7" s="33">
        <f>L7/$L$6*100</f>
        <v>70.66666666666667</v>
      </c>
      <c r="N7" s="25" t="s">
        <v>82</v>
      </c>
    </row>
    <row r="8" spans="1:14" ht="15">
      <c r="A8" s="23">
        <v>2</v>
      </c>
      <c r="B8" s="24" t="s">
        <v>32</v>
      </c>
      <c r="C8" s="24" t="s">
        <v>44</v>
      </c>
      <c r="D8" s="24"/>
      <c r="E8" s="24">
        <v>10</v>
      </c>
      <c r="F8" s="22" t="s">
        <v>65</v>
      </c>
      <c r="G8" s="13">
        <v>14</v>
      </c>
      <c r="H8" s="13">
        <v>10</v>
      </c>
      <c r="I8" s="13">
        <v>4</v>
      </c>
      <c r="J8" s="13">
        <v>6</v>
      </c>
      <c r="K8" s="13">
        <v>13</v>
      </c>
      <c r="L8" s="10">
        <f>SUM(G8:K8)</f>
        <v>47</v>
      </c>
      <c r="M8" s="33">
        <f>L8/$L$6*100</f>
        <v>62.66666666666667</v>
      </c>
      <c r="N8" s="25" t="s">
        <v>86</v>
      </c>
    </row>
    <row r="10" spans="2:4" ht="12.75">
      <c r="B10" s="4" t="s">
        <v>85</v>
      </c>
      <c r="D10" s="9" t="s">
        <v>11</v>
      </c>
    </row>
  </sheetData>
  <sheetProtection/>
  <autoFilter ref="A5:N5">
    <sortState ref="A6:N10">
      <sortCondition descending="1" sortBy="value" ref="L6:L10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N1:N3 N5:N6 L4:M4 N9:N65536">
      <formula1>"победитель,призёр,участник,неявка"</formula1>
    </dataValidation>
    <dataValidation type="list" allowBlank="1" showInputMessage="1" showErrorMessage="1" sqref="N7:N8">
      <formula1>"Победитель,Призер,Участник,Неявка,Удаление"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="89" zoomScaleNormal="89" zoomScalePageLayoutView="0" workbookViewId="0" topLeftCell="A5">
      <selection activeCell="T9" sqref="T9"/>
    </sheetView>
  </sheetViews>
  <sheetFormatPr defaultColWidth="9.25390625" defaultRowHeight="12.75"/>
  <cols>
    <col min="1" max="1" width="5.00390625" style="4" customWidth="1"/>
    <col min="2" max="2" width="17.625" style="4" customWidth="1"/>
    <col min="3" max="3" width="25.87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0" width="5.00390625" style="14" customWidth="1"/>
    <col min="11" max="11" width="7.625" style="14" customWidth="1"/>
    <col min="12" max="13" width="9.375" style="2" customWidth="1"/>
    <col min="14" max="14" width="11.75390625" style="2" customWidth="1"/>
    <col min="15" max="16384" width="9.25390625" style="2" customWidth="1"/>
  </cols>
  <sheetData>
    <row r="1" spans="1:14" ht="30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/>
      <c r="L1"/>
      <c r="M1"/>
      <c r="N1"/>
    </row>
    <row r="2" spans="1:14" ht="30" customHeight="1">
      <c r="A2" s="1"/>
      <c r="B2" s="1"/>
      <c r="C2" s="11"/>
      <c r="D2" s="8" t="s">
        <v>24</v>
      </c>
      <c r="E2" s="8"/>
      <c r="F2" s="1"/>
      <c r="G2" s="11"/>
      <c r="H2" s="11"/>
      <c r="I2" s="11"/>
      <c r="J2" s="11"/>
      <c r="K2"/>
      <c r="L2"/>
      <c r="M2"/>
      <c r="N2"/>
    </row>
    <row r="3" spans="1:14" ht="24" customHeight="1">
      <c r="A3" s="3"/>
      <c r="B3" s="26" t="s">
        <v>5</v>
      </c>
      <c r="C3" s="35" t="s">
        <v>0</v>
      </c>
      <c r="D3" s="35"/>
      <c r="E3" s="19"/>
      <c r="F3" s="36" t="s">
        <v>1</v>
      </c>
      <c r="G3" s="36"/>
      <c r="H3" s="36"/>
      <c r="I3" s="36"/>
      <c r="J3" s="36"/>
      <c r="K3" s="16"/>
      <c r="L3" s="16"/>
      <c r="M3" s="16"/>
      <c r="N3"/>
    </row>
    <row r="4" spans="1:14" s="6" customFormat="1" ht="54.75" customHeight="1">
      <c r="A4" s="5"/>
      <c r="B4" s="27" t="s">
        <v>20</v>
      </c>
      <c r="C4" s="37">
        <v>45251</v>
      </c>
      <c r="D4" s="38"/>
      <c r="E4" s="18"/>
      <c r="F4" s="38" t="s">
        <v>11</v>
      </c>
      <c r="G4" s="38"/>
      <c r="H4" s="38"/>
      <c r="I4" s="38"/>
      <c r="J4" s="38"/>
      <c r="K4" s="17"/>
      <c r="N4" s="17"/>
    </row>
    <row r="5" spans="1:14" s="7" customFormat="1" ht="108" customHeight="1">
      <c r="A5" s="12" t="s">
        <v>2</v>
      </c>
      <c r="B5" s="10" t="s">
        <v>21</v>
      </c>
      <c r="C5" s="10" t="s">
        <v>8</v>
      </c>
      <c r="D5" s="10" t="s">
        <v>7</v>
      </c>
      <c r="E5" s="10" t="s">
        <v>9</v>
      </c>
      <c r="F5" s="10" t="s">
        <v>6</v>
      </c>
      <c r="G5" s="15" t="s">
        <v>14</v>
      </c>
      <c r="H5" s="15" t="s">
        <v>12</v>
      </c>
      <c r="I5" s="15" t="s">
        <v>15</v>
      </c>
      <c r="J5" s="15" t="s">
        <v>13</v>
      </c>
      <c r="K5" s="21" t="s">
        <v>10</v>
      </c>
      <c r="L5" s="10" t="s">
        <v>3</v>
      </c>
      <c r="M5" s="10" t="s">
        <v>81</v>
      </c>
      <c r="N5" s="10" t="s">
        <v>4</v>
      </c>
    </row>
    <row r="6" spans="1:14" s="7" customFormat="1" ht="27" customHeight="1">
      <c r="A6" s="28"/>
      <c r="B6" s="29"/>
      <c r="C6" s="29"/>
      <c r="D6" s="30" t="s">
        <v>25</v>
      </c>
      <c r="E6" s="29"/>
      <c r="F6" s="31"/>
      <c r="G6" s="10">
        <v>15</v>
      </c>
      <c r="H6" s="10">
        <v>20</v>
      </c>
      <c r="I6" s="10">
        <v>10</v>
      </c>
      <c r="J6" s="10">
        <v>10</v>
      </c>
      <c r="K6" s="32">
        <v>20</v>
      </c>
      <c r="L6" s="10">
        <f aca="true" t="shared" si="0" ref="L6:L14">SUM(G6:K6)</f>
        <v>75</v>
      </c>
      <c r="M6" s="10">
        <f aca="true" t="shared" si="1" ref="M6:M14">L6/$L$6*100</f>
        <v>100</v>
      </c>
      <c r="N6" s="10"/>
    </row>
    <row r="7" spans="1:14" s="7" customFormat="1" ht="24" customHeight="1">
      <c r="A7" s="23">
        <v>1</v>
      </c>
      <c r="B7" s="24" t="s">
        <v>27</v>
      </c>
      <c r="C7" s="24" t="s">
        <v>50</v>
      </c>
      <c r="D7" s="24"/>
      <c r="E7" s="24">
        <v>11</v>
      </c>
      <c r="F7" s="22" t="s">
        <v>69</v>
      </c>
      <c r="G7" s="13">
        <v>9</v>
      </c>
      <c r="H7" s="13">
        <v>5</v>
      </c>
      <c r="I7" s="13">
        <v>3</v>
      </c>
      <c r="J7" s="13">
        <v>5</v>
      </c>
      <c r="K7" s="13">
        <v>10</v>
      </c>
      <c r="L7" s="10">
        <f t="shared" si="0"/>
        <v>32</v>
      </c>
      <c r="M7" s="33">
        <f t="shared" si="1"/>
        <v>42.66666666666667</v>
      </c>
      <c r="N7" s="25" t="s">
        <v>82</v>
      </c>
    </row>
    <row r="8" spans="1:14" s="7" customFormat="1" ht="24" customHeight="1">
      <c r="A8" s="23">
        <v>2</v>
      </c>
      <c r="B8" s="24" t="s">
        <v>32</v>
      </c>
      <c r="C8" s="24" t="s">
        <v>52</v>
      </c>
      <c r="D8" s="24"/>
      <c r="E8" s="24">
        <v>11</v>
      </c>
      <c r="F8" s="22" t="s">
        <v>64</v>
      </c>
      <c r="G8" s="13">
        <v>9</v>
      </c>
      <c r="H8" s="13">
        <v>11</v>
      </c>
      <c r="I8" s="13">
        <v>5</v>
      </c>
      <c r="J8" s="13">
        <v>6</v>
      </c>
      <c r="K8" s="13">
        <v>0</v>
      </c>
      <c r="L8" s="10">
        <f t="shared" si="0"/>
        <v>31</v>
      </c>
      <c r="M8" s="33">
        <f t="shared" si="1"/>
        <v>41.333333333333336</v>
      </c>
      <c r="N8" s="25" t="s">
        <v>83</v>
      </c>
    </row>
    <row r="9" spans="1:14" s="7" customFormat="1" ht="24" customHeight="1">
      <c r="A9" s="23">
        <v>3</v>
      </c>
      <c r="B9" s="24" t="s">
        <v>32</v>
      </c>
      <c r="C9" s="24" t="s">
        <v>51</v>
      </c>
      <c r="D9" s="24"/>
      <c r="E9" s="24">
        <v>11</v>
      </c>
      <c r="F9" s="22" t="s">
        <v>67</v>
      </c>
      <c r="G9" s="13">
        <v>11</v>
      </c>
      <c r="H9" s="13">
        <v>3</v>
      </c>
      <c r="I9" s="13">
        <v>6</v>
      </c>
      <c r="J9" s="13">
        <v>5</v>
      </c>
      <c r="K9" s="13">
        <v>0</v>
      </c>
      <c r="L9" s="10">
        <f t="shared" si="0"/>
        <v>25</v>
      </c>
      <c r="M9" s="33">
        <f t="shared" si="1"/>
        <v>33.33333333333333</v>
      </c>
      <c r="N9" s="25" t="s">
        <v>83</v>
      </c>
    </row>
    <row r="10" spans="1:14" s="7" customFormat="1" ht="24" customHeight="1">
      <c r="A10" s="23">
        <v>4</v>
      </c>
      <c r="B10" s="24" t="s">
        <v>18</v>
      </c>
      <c r="C10" s="24" t="s">
        <v>53</v>
      </c>
      <c r="D10" s="24"/>
      <c r="E10" s="24">
        <v>11</v>
      </c>
      <c r="F10" s="22" t="s">
        <v>71</v>
      </c>
      <c r="G10" s="13">
        <v>4</v>
      </c>
      <c r="H10" s="13">
        <v>6</v>
      </c>
      <c r="I10" s="13">
        <v>5</v>
      </c>
      <c r="J10" s="13">
        <v>7</v>
      </c>
      <c r="K10" s="13">
        <v>0</v>
      </c>
      <c r="L10" s="10">
        <f t="shared" si="0"/>
        <v>22</v>
      </c>
      <c r="M10" s="33">
        <f t="shared" si="1"/>
        <v>29.333333333333332</v>
      </c>
      <c r="N10" s="25" t="s">
        <v>83</v>
      </c>
    </row>
    <row r="11" spans="1:14" s="7" customFormat="1" ht="24" customHeight="1">
      <c r="A11" s="23">
        <v>5</v>
      </c>
      <c r="B11" s="24" t="s">
        <v>32</v>
      </c>
      <c r="C11" s="24" t="s">
        <v>46</v>
      </c>
      <c r="D11" s="24"/>
      <c r="E11" s="24">
        <v>11</v>
      </c>
      <c r="F11" s="22" t="s">
        <v>63</v>
      </c>
      <c r="G11" s="13">
        <v>6</v>
      </c>
      <c r="H11" s="13">
        <v>4</v>
      </c>
      <c r="I11" s="13">
        <v>4</v>
      </c>
      <c r="J11" s="13">
        <v>6</v>
      </c>
      <c r="K11" s="13">
        <v>0</v>
      </c>
      <c r="L11" s="10">
        <f t="shared" si="0"/>
        <v>20</v>
      </c>
      <c r="M11" s="33">
        <f t="shared" si="1"/>
        <v>26.666666666666668</v>
      </c>
      <c r="N11" s="25" t="s">
        <v>83</v>
      </c>
    </row>
    <row r="12" spans="1:14" s="7" customFormat="1" ht="24" customHeight="1">
      <c r="A12" s="23">
        <v>6</v>
      </c>
      <c r="B12" s="24" t="s">
        <v>30</v>
      </c>
      <c r="C12" s="24" t="s">
        <v>48</v>
      </c>
      <c r="D12" s="24"/>
      <c r="E12" s="24">
        <v>11</v>
      </c>
      <c r="F12" s="22" t="s">
        <v>62</v>
      </c>
      <c r="G12" s="13">
        <v>6</v>
      </c>
      <c r="H12" s="13">
        <v>8</v>
      </c>
      <c r="I12" s="13">
        <v>2</v>
      </c>
      <c r="J12" s="13">
        <v>2</v>
      </c>
      <c r="K12" s="13">
        <v>0</v>
      </c>
      <c r="L12" s="10">
        <f t="shared" si="0"/>
        <v>18</v>
      </c>
      <c r="M12" s="33">
        <f t="shared" si="1"/>
        <v>24</v>
      </c>
      <c r="N12" s="25" t="s">
        <v>83</v>
      </c>
    </row>
    <row r="13" spans="1:14" s="7" customFormat="1" ht="24" customHeight="1">
      <c r="A13" s="23">
        <v>7</v>
      </c>
      <c r="B13" s="24" t="s">
        <v>32</v>
      </c>
      <c r="C13" s="24" t="s">
        <v>49</v>
      </c>
      <c r="D13" s="24"/>
      <c r="E13" s="24">
        <v>11</v>
      </c>
      <c r="F13" s="22" t="s">
        <v>68</v>
      </c>
      <c r="G13" s="13">
        <v>4</v>
      </c>
      <c r="H13" s="13">
        <v>9</v>
      </c>
      <c r="I13" s="13">
        <v>1</v>
      </c>
      <c r="J13" s="13">
        <v>4</v>
      </c>
      <c r="K13" s="13">
        <v>0</v>
      </c>
      <c r="L13" s="10">
        <f t="shared" si="0"/>
        <v>18</v>
      </c>
      <c r="M13" s="33">
        <f t="shared" si="1"/>
        <v>24</v>
      </c>
      <c r="N13" s="25" t="s">
        <v>83</v>
      </c>
    </row>
    <row r="14" spans="1:14" s="7" customFormat="1" ht="24" customHeight="1">
      <c r="A14" s="23">
        <v>8</v>
      </c>
      <c r="B14" s="24" t="s">
        <v>30</v>
      </c>
      <c r="C14" s="24" t="s">
        <v>47</v>
      </c>
      <c r="D14" s="24"/>
      <c r="E14" s="24">
        <v>11</v>
      </c>
      <c r="F14" s="22" t="s">
        <v>66</v>
      </c>
      <c r="G14" s="13">
        <v>7</v>
      </c>
      <c r="H14" s="13">
        <v>3</v>
      </c>
      <c r="I14" s="13">
        <v>1</v>
      </c>
      <c r="J14" s="13">
        <v>1</v>
      </c>
      <c r="K14" s="13">
        <v>0</v>
      </c>
      <c r="L14" s="10">
        <f t="shared" si="0"/>
        <v>12</v>
      </c>
      <c r="M14" s="33">
        <f t="shared" si="1"/>
        <v>16</v>
      </c>
      <c r="N14" s="25" t="s">
        <v>83</v>
      </c>
    </row>
    <row r="16" spans="2:4" ht="12.75">
      <c r="B16" s="4" t="s">
        <v>85</v>
      </c>
      <c r="D16" s="9" t="s">
        <v>11</v>
      </c>
    </row>
  </sheetData>
  <sheetProtection/>
  <autoFilter ref="A5:N5">
    <sortState ref="A6:N16">
      <sortCondition descending="1" sortBy="value" ref="L6:L16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N7:N14">
      <formula1>"Победитель,Призер,Участник,Неявка,Удаление"</formula1>
    </dataValidation>
    <dataValidation type="list" allowBlank="1" showInputMessage="1" showErrorMessage="1" sqref="L4:M4 N1:N3 N5:N6 N15:N65536">
      <formula1>"победитель,призёр,участник,неявка"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2023-11-21T07:41:05Z</cp:lastPrinted>
  <dcterms:created xsi:type="dcterms:W3CDTF">2016-11-08T02:45:58Z</dcterms:created>
  <dcterms:modified xsi:type="dcterms:W3CDTF">2023-11-24T03:00:55Z</dcterms:modified>
  <cp:category/>
  <cp:version/>
  <cp:contentType/>
  <cp:contentStatus/>
</cp:coreProperties>
</file>