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235" windowHeight="7950" tabRatio="738"/>
  </bookViews>
  <sheets>
    <sheet name="Французский-11 2020-2025" sheetId="11" r:id="rId1"/>
    <sheet name="Французский-11 2020 расклад" sheetId="10" r:id="rId2"/>
    <sheet name="Французский-11 2021 расклад" sheetId="9" r:id="rId3"/>
    <sheet name="Французский-11 2022 расклад" sheetId="14" r:id="rId4"/>
    <sheet name="Французский-11 2023 расклад" sheetId="15" r:id="rId5"/>
    <sheet name="Французский-11 2025 расклад " sheetId="16" r:id="rId6"/>
  </sheets>
  <calcPr calcId="145621"/>
</workbook>
</file>

<file path=xl/calcChain.xml><?xml version="1.0" encoding="utf-8"?>
<calcChain xmlns="http://schemas.openxmlformats.org/spreadsheetml/2006/main">
  <c r="H107" i="11" l="1"/>
  <c r="H82" i="11"/>
  <c r="M82" i="11"/>
  <c r="M107" i="11"/>
  <c r="R107" i="11"/>
  <c r="R82" i="11"/>
  <c r="W82" i="11"/>
  <c r="W107" i="11"/>
  <c r="AB107" i="11"/>
  <c r="AB82" i="11"/>
  <c r="AB6" i="11"/>
  <c r="W6" i="11"/>
  <c r="R6" i="11"/>
  <c r="M6" i="11"/>
  <c r="H6" i="11"/>
  <c r="P6" i="16"/>
  <c r="N6" i="16"/>
  <c r="P82" i="16"/>
  <c r="O82" i="16"/>
  <c r="N82" i="16"/>
  <c r="M82" i="16"/>
  <c r="P107" i="16"/>
  <c r="N107" i="16"/>
  <c r="M107" i="16"/>
  <c r="O107" i="16"/>
  <c r="L107" i="16"/>
  <c r="J123" i="16"/>
  <c r="J6" i="16"/>
  <c r="I6" i="16"/>
  <c r="H6" i="16"/>
  <c r="G6" i="16"/>
  <c r="F6" i="16"/>
  <c r="E6" i="16"/>
  <c r="I82" i="16"/>
  <c r="H82" i="16"/>
  <c r="G82" i="16"/>
  <c r="F82" i="16"/>
  <c r="E82" i="16"/>
  <c r="D82" i="16"/>
  <c r="J82" i="16"/>
  <c r="P113" i="16"/>
  <c r="O113" i="16"/>
  <c r="N113" i="16"/>
  <c r="M113" i="16"/>
  <c r="D113" i="16"/>
  <c r="L113" i="16" s="1"/>
  <c r="L82" i="16"/>
  <c r="P67" i="16"/>
  <c r="O67" i="16"/>
  <c r="N67" i="16"/>
  <c r="M67" i="16"/>
  <c r="D67" i="16"/>
  <c r="L67" i="16" s="1"/>
  <c r="M47" i="16"/>
  <c r="P47" i="16"/>
  <c r="N47" i="16"/>
  <c r="D47" i="16"/>
  <c r="L47" i="16" s="1"/>
  <c r="P29" i="16"/>
  <c r="O29" i="16"/>
  <c r="N29" i="16"/>
  <c r="M29" i="16"/>
  <c r="L29" i="16"/>
  <c r="D29" i="16"/>
  <c r="P16" i="16"/>
  <c r="O16" i="16"/>
  <c r="N16" i="16"/>
  <c r="M16" i="16"/>
  <c r="L16" i="16"/>
  <c r="D16" i="16"/>
  <c r="P7" i="16"/>
  <c r="O7" i="16"/>
  <c r="N7" i="16"/>
  <c r="M7" i="16"/>
  <c r="D7" i="16"/>
  <c r="L7" i="16" s="1"/>
  <c r="D6" i="16"/>
  <c r="L6" i="16" s="1"/>
  <c r="M6" i="16" l="1"/>
  <c r="O47" i="16"/>
  <c r="O6" i="16" s="1"/>
  <c r="AA50" i="11"/>
  <c r="AA47" i="11"/>
  <c r="V50" i="11"/>
  <c r="Q50" i="11"/>
  <c r="G50" i="11"/>
  <c r="G47" i="11"/>
  <c r="Q47" i="11"/>
  <c r="L50" i="11"/>
  <c r="L47" i="11"/>
  <c r="H47" i="15"/>
  <c r="G47" i="15"/>
  <c r="P50" i="15"/>
  <c r="N50" i="15"/>
  <c r="L50" i="15"/>
  <c r="O50" i="15" s="1"/>
  <c r="M50" i="15" l="1"/>
  <c r="J123" i="15" l="1"/>
  <c r="P113" i="15"/>
  <c r="O113" i="15"/>
  <c r="N113" i="15"/>
  <c r="M113" i="15"/>
  <c r="D113" i="15"/>
  <c r="L113" i="15" s="1"/>
  <c r="P82" i="15"/>
  <c r="O82" i="15"/>
  <c r="N82" i="15"/>
  <c r="M82" i="15"/>
  <c r="D82" i="15"/>
  <c r="L82" i="15" s="1"/>
  <c r="P67" i="15"/>
  <c r="O67" i="15"/>
  <c r="N67" i="15"/>
  <c r="M67" i="15"/>
  <c r="D67" i="15"/>
  <c r="L67" i="15" s="1"/>
  <c r="O47" i="15"/>
  <c r="P47" i="15"/>
  <c r="N47" i="15"/>
  <c r="J47" i="15"/>
  <c r="D47" i="15"/>
  <c r="L47" i="15" s="1"/>
  <c r="P29" i="15"/>
  <c r="O29" i="15"/>
  <c r="N29" i="15"/>
  <c r="M29" i="15"/>
  <c r="D29" i="15"/>
  <c r="L29" i="15" s="1"/>
  <c r="P16" i="15"/>
  <c r="O16" i="15"/>
  <c r="N16" i="15"/>
  <c r="M16" i="15"/>
  <c r="D16" i="15"/>
  <c r="L16" i="15" s="1"/>
  <c r="P7" i="15"/>
  <c r="O7" i="15"/>
  <c r="O6" i="15" s="1"/>
  <c r="N7" i="15"/>
  <c r="M7" i="15"/>
  <c r="D7" i="15"/>
  <c r="P6" i="15"/>
  <c r="AA6" i="11" s="1"/>
  <c r="N6" i="15"/>
  <c r="Q6" i="11" s="1"/>
  <c r="L7" i="15" l="1"/>
  <c r="D6" i="15"/>
  <c r="L6" i="15" s="1"/>
  <c r="G6" i="11" s="1"/>
  <c r="V6" i="11"/>
  <c r="M47" i="15"/>
  <c r="A6" i="11"/>
  <c r="M6" i="15" l="1"/>
  <c r="L6" i="11" s="1"/>
  <c r="Z6" i="11"/>
  <c r="U6" i="11"/>
  <c r="P6" i="11"/>
  <c r="K6" i="11"/>
  <c r="F6" i="11"/>
  <c r="P113" i="14"/>
  <c r="O113" i="14"/>
  <c r="N113" i="14"/>
  <c r="M113" i="14"/>
  <c r="D113" i="14"/>
  <c r="L113" i="14" s="1"/>
  <c r="P82" i="14"/>
  <c r="O82" i="14"/>
  <c r="N82" i="14"/>
  <c r="M82" i="14"/>
  <c r="D82" i="14"/>
  <c r="L82" i="14" s="1"/>
  <c r="P67" i="14"/>
  <c r="O67" i="14"/>
  <c r="N67" i="14"/>
  <c r="M67" i="14"/>
  <c r="D67" i="14"/>
  <c r="L67" i="14" s="1"/>
  <c r="P47" i="14"/>
  <c r="O47" i="14"/>
  <c r="N47" i="14"/>
  <c r="M47" i="14"/>
  <c r="D47" i="14"/>
  <c r="L47" i="14" s="1"/>
  <c r="P29" i="14"/>
  <c r="O29" i="14"/>
  <c r="N29" i="14"/>
  <c r="M29" i="14"/>
  <c r="D29" i="14"/>
  <c r="L29" i="14" s="1"/>
  <c r="P16" i="14"/>
  <c r="O16" i="14"/>
  <c r="N16" i="14"/>
  <c r="M16" i="14"/>
  <c r="D16" i="14"/>
  <c r="L16" i="14" s="1"/>
  <c r="P7" i="14"/>
  <c r="O7" i="14"/>
  <c r="O6" i="14" s="1"/>
  <c r="N7" i="14"/>
  <c r="M7" i="14"/>
  <c r="M6" i="14" s="1"/>
  <c r="D7" i="14"/>
  <c r="L7" i="14" s="1"/>
  <c r="P6" i="14"/>
  <c r="N6" i="14"/>
  <c r="D6" i="14" l="1"/>
  <c r="L6" i="14" s="1"/>
  <c r="X52" i="11"/>
  <c r="S52" i="11"/>
  <c r="N52" i="11"/>
  <c r="I52" i="11"/>
  <c r="D52" i="11"/>
  <c r="N53" i="10"/>
  <c r="N8" i="9"/>
  <c r="N6" i="9"/>
  <c r="N17" i="9"/>
  <c r="N30" i="9"/>
  <c r="N48" i="9"/>
  <c r="N68" i="9"/>
  <c r="N115" i="9"/>
  <c r="N83" i="9"/>
  <c r="F48" i="10"/>
  <c r="O6" i="11" l="1"/>
  <c r="N115" i="10"/>
  <c r="N83" i="10"/>
  <c r="N68" i="10"/>
  <c r="N48" i="10"/>
  <c r="N47" i="11" s="1"/>
  <c r="N30" i="10"/>
  <c r="N17" i="10"/>
  <c r="N8" i="10"/>
  <c r="N6" i="10"/>
  <c r="N6" i="11" s="1"/>
  <c r="D30" i="9" l="1"/>
  <c r="D17" i="9"/>
  <c r="D8" i="9"/>
  <c r="P53" i="10"/>
  <c r="J125" i="10"/>
  <c r="L53" i="10"/>
  <c r="D17" i="10"/>
  <c r="D8" i="10"/>
  <c r="M53" i="10" l="1"/>
  <c r="O53" i="10"/>
  <c r="P115" i="10" l="1"/>
  <c r="D115" i="10"/>
  <c r="L115" i="10" s="1"/>
  <c r="P83" i="10"/>
  <c r="D83" i="10"/>
  <c r="L83" i="10" s="1"/>
  <c r="P68" i="10"/>
  <c r="D68" i="10"/>
  <c r="L68" i="10" s="1"/>
  <c r="P48" i="10"/>
  <c r="X47" i="11" s="1"/>
  <c r="D48" i="10"/>
  <c r="L48" i="10" s="1"/>
  <c r="D47" i="11" s="1"/>
  <c r="P30" i="10"/>
  <c r="D30" i="10"/>
  <c r="L30" i="10" s="1"/>
  <c r="P17" i="10"/>
  <c r="L17" i="10"/>
  <c r="P8" i="10"/>
  <c r="L8" i="10"/>
  <c r="P6" i="10"/>
  <c r="X6" i="11" s="1"/>
  <c r="J48" i="10" l="1"/>
  <c r="D6" i="10"/>
  <c r="L6" i="10" s="1"/>
  <c r="D6" i="11" s="1"/>
  <c r="O48" i="10"/>
  <c r="S47" i="11" s="1"/>
  <c r="P6" i="9"/>
  <c r="Y6" i="11" s="1"/>
  <c r="M115" i="10" l="1"/>
  <c r="M8" i="10"/>
  <c r="O115" i="10"/>
  <c r="M48" i="10"/>
  <c r="I47" i="11" s="1"/>
  <c r="M30" i="10"/>
  <c r="M17" i="10"/>
  <c r="O17" i="10"/>
  <c r="M68" i="10"/>
  <c r="O8" i="10"/>
  <c r="O83" i="10"/>
  <c r="M83" i="10"/>
  <c r="O68" i="10"/>
  <c r="O30" i="10"/>
  <c r="M8" i="9" l="1"/>
  <c r="M115" i="9"/>
  <c r="M17" i="9"/>
  <c r="O17" i="9"/>
  <c r="M83" i="9"/>
  <c r="M68" i="9"/>
  <c r="M48" i="9"/>
  <c r="M30" i="9"/>
  <c r="O8" i="9"/>
  <c r="O115" i="9"/>
  <c r="O68" i="9"/>
  <c r="O30" i="9"/>
  <c r="O83" i="9"/>
  <c r="O48" i="9"/>
  <c r="O6" i="10"/>
  <c r="S6" i="11" s="1"/>
  <c r="M6" i="10"/>
  <c r="I6" i="11" s="1"/>
  <c r="M6" i="9" l="1"/>
  <c r="J6" i="11" s="1"/>
  <c r="O6" i="9"/>
  <c r="T6" i="11" s="1"/>
  <c r="P115" i="9"/>
  <c r="P83" i="9"/>
  <c r="P68" i="9"/>
  <c r="P48" i="9"/>
  <c r="P17" i="9"/>
  <c r="P30" i="9"/>
  <c r="P8" i="9"/>
  <c r="L8" i="9" l="1"/>
  <c r="D115" i="9"/>
  <c r="L115" i="9" s="1"/>
  <c r="D83" i="9"/>
  <c r="L83" i="9" s="1"/>
  <c r="D68" i="9"/>
  <c r="L68" i="9" s="1"/>
  <c r="D48" i="9"/>
  <c r="L48" i="9" s="1"/>
  <c r="L30" i="9"/>
  <c r="L17" i="9"/>
  <c r="D6" i="9" l="1"/>
  <c r="L6" i="9" s="1"/>
  <c r="E6" i="11" s="1"/>
</calcChain>
</file>

<file path=xl/sharedStrings.xml><?xml version="1.0" encoding="utf-8"?>
<sst xmlns="http://schemas.openxmlformats.org/spreadsheetml/2006/main" count="824" uniqueCount="189">
  <si>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</si>
  <si>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</si>
  <si>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</si>
  <si>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</si>
  <si>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</si>
  <si>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</si>
  <si>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</si>
  <si>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</si>
  <si>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</si>
  <si>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</si>
  <si>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</si>
  <si>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</si>
  <si>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</si>
  <si>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</si>
  <si>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</si>
  <si>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</si>
  <si>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</si>
  <si>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</si>
  <si>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</si>
  <si>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</si>
  <si>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</si>
  <si>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</si>
  <si>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</si>
  <si>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</si>
  <si>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</si>
  <si>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</si>
  <si>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</si>
  <si>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</si>
  <si>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</si>
  <si>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</si>
  <si>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</si>
  <si>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</si>
  <si>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</si>
  <si>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</si>
  <si>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</si>
  <si>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</si>
  <si>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</si>
  <si>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</si>
  <si>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</si>
  <si>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</si>
  <si>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</si>
  <si>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</si>
  <si>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</si>
  <si>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</si>
  <si>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</si>
  <si>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</si>
  <si>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</si>
  <si>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</si>
  <si>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</si>
  <si>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</si>
  <si>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</si>
  <si>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</si>
  <si>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</si>
  <si>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</si>
  <si>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</si>
  <si>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</si>
  <si>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</si>
  <si>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</si>
  <si>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</si>
  <si>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</si>
  <si>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</si>
  <si>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</si>
  <si>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</si>
  <si>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</si>
  <si>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</si>
  <si>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</si>
  <si>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</si>
  <si>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</si>
  <si>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</si>
  <si>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</si>
  <si>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</si>
  <si>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</si>
  <si>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</si>
  <si>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</si>
  <si>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</si>
  <si>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</si>
  <si>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</si>
  <si>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</si>
  <si>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</si>
  <si>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</si>
  <si>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</si>
  <si>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</si>
  <si>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</si>
  <si>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</si>
  <si>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</si>
  <si>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</si>
  <si>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</si>
  <si>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</si>
  <si>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</si>
  <si>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</si>
  <si>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</si>
  <si>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</si>
  <si>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</si>
  <si>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</si>
  <si>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</si>
  <si>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</si>
  <si>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</si>
  <si>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</si>
  <si>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</si>
  <si>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</si>
  <si>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</si>
  <si>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</si>
  <si>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</si>
  <si>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</si>
  <si>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</si>
  <si>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</si>
  <si>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</si>
  <si>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</si>
  <si>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</si>
  <si>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</si>
  <si>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</si>
  <si>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</si>
  <si>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</si>
  <si>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</si>
  <si>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</si>
  <si>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</si>
  <si>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</si>
  <si>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</si>
  <si>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</si>
  <si>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</si>
  <si>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</si>
  <si>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</si>
  <si>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</si>
  <si>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</si>
  <si>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</si>
  <si>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менее 27</t>
  </si>
  <si>
    <t>80-99</t>
  </si>
  <si>
    <t>Сдали на 27% и ниже, чел.</t>
  </si>
  <si>
    <t>Сдали на 27% и ниже, %</t>
  </si>
  <si>
    <t>Полученные баллы, %</t>
  </si>
  <si>
    <t>Код КИАСУО</t>
  </si>
  <si>
    <t>Сумма (чел.)/Среднее значение по городу (%)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</si>
  <si>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</si>
  <si>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</si>
  <si>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</si>
  <si>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</si>
  <si>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</si>
  <si>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</si>
  <si>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</si>
  <si>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ФРАНЦУЗСКИЙ ЯЗЫК, 11 класс</t>
  </si>
  <si>
    <t>27-67</t>
  </si>
  <si>
    <t>68-79</t>
  </si>
  <si>
    <t>МАОУ СШ № 158 "Грани"</t>
  </si>
  <si>
    <t>МАОУ Гимназия № 8</t>
  </si>
  <si>
    <t>МАОУ СШ  № 12</t>
  </si>
  <si>
    <t>МАОУ СШ № 19</t>
  </si>
  <si>
    <t>МАОУ СШ № 8 "Созидание"</t>
  </si>
  <si>
    <t>МАОУ СШ № 50</t>
  </si>
  <si>
    <t>МАОУ СШ № 53</t>
  </si>
  <si>
    <t>МАОУ Школа-интернат № 1</t>
  </si>
  <si>
    <t>МАОУ СШ № 72</t>
  </si>
  <si>
    <t>МАОУ СШ № 82</t>
  </si>
  <si>
    <t>МАОУ СШ № 42</t>
  </si>
  <si>
    <t>МАОУ СШ № 45</t>
  </si>
  <si>
    <t>МАОУ СШ № 34</t>
  </si>
  <si>
    <t>МАОУ СШ № 1</t>
  </si>
  <si>
    <t>МАОУ СШ № 108</t>
  </si>
  <si>
    <t>МАОУ СШ № 115</t>
  </si>
  <si>
    <t>МАОУ СШ № 121</t>
  </si>
  <si>
    <t>МАОУ СШ № 154</t>
  </si>
  <si>
    <t>МАОУ СШ № 156</t>
  </si>
  <si>
    <t>МАОУ СШ № 157</t>
  </si>
  <si>
    <t>МАОУ СШ № 144</t>
  </si>
  <si>
    <t>МАОУ СШ № 141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</si>
  <si>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</si>
  <si>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</si>
  <si>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</si>
  <si>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</si>
  <si>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</si>
  <si>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</si>
  <si>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65</t>
  </si>
  <si>
    <t>МАОУ СШ № 89</t>
  </si>
  <si>
    <t>МБОУ СШ № 3</t>
  </si>
  <si>
    <t>МАОУ СШ № 6</t>
  </si>
  <si>
    <t>МАОУ СШ № 17</t>
  </si>
  <si>
    <t>МАОУ СШ № 76</t>
  </si>
  <si>
    <t>МАОУ СШ № 78</t>
  </si>
  <si>
    <t>МАОУ СШ № 93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</si>
  <si>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</si>
  <si>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</si>
  <si>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</si>
  <si>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</si>
  <si>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</si>
  <si>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</si>
  <si>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</si>
  <si>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134</t>
  </si>
  <si>
    <t>МАОУ СШ № 139</t>
  </si>
  <si>
    <t xml:space="preserve">МБОУ СОШ № 10 </t>
  </si>
  <si>
    <t>Полученные 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</si>
</sst>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0"/>
        <bgColor rgb="FF000000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6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44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1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7" xfId="7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9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/>
    </xf>
    <xf numFmtId="0" fontId="13" fillId="0" borderId="34" xfId="10" applyBorder="1"/>
    <xf numFmtId="2" fontId="3" fillId="0" borderId="32" xfId="0" applyNumberFormat="1" applyFont="1" applyBorder="1" applyAlignment="1">
      <alignment horizontal="lef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48" xfId="0" applyNumberFormat="1" applyFont="1" applyBorder="1" applyAlignment="1">
      <alignment horizontal="lef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3" fillId="0" borderId="0" xfId="10" applyNumberFormat="1" applyBorder="1"/>
    <xf numFmtId="2" fontId="11" fillId="0" borderId="48" xfId="0" applyNumberFormat="1" applyFont="1" applyBorder="1" applyAlignment="1">
      <alignment horizontal="center"/>
    </xf>
    <xf numFmtId="0" fontId="7" fillId="0" borderId="11" xfId="0" applyFont="1" applyBorder="1"/>
    <xf numFmtId="0" fontId="3" fillId="0" borderId="1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/>
    </xf>
    <xf numFmtId="3" fontId="0" fillId="2" borderId="11" xfId="0" applyNumberFormat="1" applyFill="1" applyBorder="1"/>
    <xf numFmtId="3" fontId="0" fillId="2" borderId="20" xfId="0" applyNumberFormat="1" applyFill="1" applyBorder="1"/>
    <xf numFmtId="2" fontId="1" fillId="0" borderId="51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0" fontId="7" fillId="0" borderId="7" xfId="0" applyFont="1" applyBorder="1"/>
    <xf numFmtId="2" fontId="11" fillId="0" borderId="49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1" fillId="0" borderId="50" xfId="13" applyNumberFormat="1" applyFont="1" applyBorder="1" applyAlignment="1">
      <alignment horizontal="right" vertical="center"/>
    </xf>
    <xf numFmtId="2" fontId="0" fillId="2" borderId="21" xfId="0" applyNumberFormat="1" applyFill="1" applyBorder="1"/>
    <xf numFmtId="0" fontId="7" fillId="0" borderId="0" xfId="0" applyFont="1" applyFill="1"/>
    <xf numFmtId="0" fontId="7" fillId="10" borderId="0" xfId="0" applyFont="1" applyFill="1"/>
    <xf numFmtId="0" fontId="2" fillId="0" borderId="5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5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4" fontId="0" fillId="0" borderId="5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4" fillId="3" borderId="50" xfId="0" applyFont="1" applyFill="1" applyBorder="1" applyAlignment="1">
      <alignment wrapText="1"/>
    </xf>
    <xf numFmtId="3" fontId="0" fillId="0" borderId="5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50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4" fillId="3" borderId="55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3" fontId="0" fillId="0" borderId="5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wrapText="1"/>
    </xf>
    <xf numFmtId="3" fontId="0" fillId="0" borderId="5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10" fillId="0" borderId="35" xfId="8" applyBorder="1"/>
    <xf numFmtId="0" fontId="10" fillId="0" borderId="44" xfId="8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2" fontId="13" fillId="0" borderId="34" xfId="10" applyNumberFormat="1" applyBorder="1"/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0" fontId="3" fillId="0" borderId="29" xfId="0" applyFont="1" applyBorder="1" applyAlignment="1">
      <alignment horizontal="left"/>
    </xf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9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36" xfId="8" applyNumberFormat="1" applyBorder="1"/>
    <xf numFmtId="2" fontId="10" fillId="0" borderId="42" xfId="8" applyNumberFormat="1" applyBorder="1"/>
    <xf numFmtId="2" fontId="10" fillId="0" borderId="41" xfId="8" applyNumberFormat="1" applyBorder="1"/>
    <xf numFmtId="2" fontId="10" fillId="0" borderId="45" xfId="8" applyNumberFormat="1" applyBorder="1"/>
    <xf numFmtId="2" fontId="10" fillId="0" borderId="34" xfId="8" applyNumberFormat="1" applyBorder="1"/>
    <xf numFmtId="0" fontId="10" fillId="0" borderId="43" xfId="8" applyBorder="1"/>
    <xf numFmtId="2" fontId="10" fillId="0" borderId="43" xfId="8" applyNumberFormat="1" applyBorder="1"/>
    <xf numFmtId="2" fontId="5" fillId="0" borderId="31" xfId="1" applyNumberFormat="1" applyFont="1" applyBorder="1" applyAlignment="1">
      <alignment horizontal="center" vertical="center"/>
    </xf>
    <xf numFmtId="2" fontId="1" fillId="2" borderId="7" xfId="2" applyNumberFormat="1" applyFont="1" applyFill="1" applyBorder="1" applyAlignment="1">
      <alignment horizontal="right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7" fillId="0" borderId="7" xfId="0" applyFont="1" applyBorder="1"/>
    <xf numFmtId="0" fontId="7" fillId="0" borderId="0" xfId="0" applyFont="1"/>
    <xf numFmtId="2" fontId="2" fillId="0" borderId="11" xfId="0" applyNumberFormat="1" applyFont="1" applyBorder="1"/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2" fillId="0" borderId="30" xfId="0" applyNumberFormat="1" applyFont="1" applyBorder="1" applyAlignment="1">
      <alignment horizontal="left"/>
    </xf>
    <xf numFmtId="2" fontId="11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wrapText="1"/>
    </xf>
    <xf numFmtId="2" fontId="2" fillId="0" borderId="32" xfId="0" applyNumberFormat="1" applyFont="1" applyBorder="1" applyAlignment="1">
      <alignment horizontal="left"/>
    </xf>
    <xf numFmtId="2" fontId="0" fillId="0" borderId="54" xfId="0" applyNumberFormat="1" applyBorder="1" applyAlignment="1">
      <alignment horizontal="left"/>
    </xf>
    <xf numFmtId="2" fontId="0" fillId="0" borderId="50" xfId="0" applyNumberFormat="1" applyBorder="1" applyAlignment="1">
      <alignment horizontal="left"/>
    </xf>
    <xf numFmtId="2" fontId="0" fillId="0" borderId="55" xfId="0" applyNumberFormat="1" applyBorder="1" applyAlignment="1">
      <alignment horizontal="left"/>
    </xf>
    <xf numFmtId="2" fontId="0" fillId="0" borderId="56" xfId="0" applyNumberFormat="1" applyBorder="1" applyAlignment="1">
      <alignment horizontal="left"/>
    </xf>
    <xf numFmtId="0" fontId="2" fillId="0" borderId="5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/>
    </xf>
    <xf numFmtId="3" fontId="11" fillId="0" borderId="6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2" fillId="2" borderId="32" xfId="0" applyNumberFormat="1" applyFont="1" applyFill="1" applyBorder="1" applyAlignment="1">
      <alignment horizontal="left"/>
    </xf>
    <xf numFmtId="0" fontId="7" fillId="11" borderId="0" xfId="0" applyFont="1" applyFill="1"/>
    <xf numFmtId="0" fontId="7" fillId="2" borderId="0" xfId="0" applyFont="1" applyFill="1"/>
    <xf numFmtId="0" fontId="2" fillId="0" borderId="3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4" fontId="11" fillId="0" borderId="60" xfId="0" applyNumberFormat="1" applyFont="1" applyBorder="1" applyAlignment="1">
      <alignment horizontal="center"/>
    </xf>
    <xf numFmtId="3" fontId="11" fillId="0" borderId="17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left"/>
    </xf>
    <xf numFmtId="3" fontId="0" fillId="0" borderId="51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3" fontId="2" fillId="2" borderId="31" xfId="0" applyNumberFormat="1" applyFont="1" applyFill="1" applyBorder="1" applyAlignment="1">
      <alignment horizontal="left"/>
    </xf>
    <xf numFmtId="3" fontId="0" fillId="0" borderId="63" xfId="0" applyNumberForma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27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left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3" fillId="0" borderId="5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3" fontId="11" fillId="0" borderId="53" xfId="0" applyNumberFormat="1" applyFon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18" xfId="0" applyBorder="1"/>
    <xf numFmtId="1" fontId="5" fillId="0" borderId="31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right" vertical="center" wrapText="1"/>
    </xf>
    <xf numFmtId="2" fontId="1" fillId="0" borderId="26" xfId="1" applyNumberFormat="1" applyFont="1" applyBorder="1" applyAlignment="1">
      <alignment horizontal="right" vertical="center" wrapText="1"/>
    </xf>
    <xf numFmtId="1" fontId="3" fillId="2" borderId="29" xfId="0" applyNumberFormat="1" applyFont="1" applyFill="1" applyBorder="1" applyAlignment="1">
      <alignment horizontal="left" vertical="center" wrapText="1"/>
    </xf>
    <xf numFmtId="1" fontId="1" fillId="2" borderId="7" xfId="2" applyNumberFormat="1" applyFont="1" applyFill="1" applyBorder="1" applyAlignment="1">
      <alignment horizontal="right"/>
    </xf>
    <xf numFmtId="1" fontId="13" fillId="0" borderId="34" xfId="10" applyNumberFormat="1" applyBorder="1"/>
    <xf numFmtId="1" fontId="1" fillId="2" borderId="12" xfId="2" applyNumberFormat="1" applyFont="1" applyFill="1" applyBorder="1" applyAlignment="1">
      <alignment horizontal="right" vertical="center"/>
    </xf>
    <xf numFmtId="1" fontId="3" fillId="0" borderId="29" xfId="0" applyNumberFormat="1" applyFont="1" applyBorder="1" applyAlignment="1">
      <alignment horizontal="left" vertical="center"/>
    </xf>
    <xf numFmtId="1" fontId="10" fillId="0" borderId="34" xfId="8" applyNumberFormat="1" applyBorder="1"/>
    <xf numFmtId="1" fontId="10" fillId="0" borderId="34" xfId="11" applyNumberFormat="1" applyBorder="1"/>
    <xf numFmtId="1" fontId="10" fillId="0" borderId="38" xfId="8" applyNumberFormat="1" applyBorder="1"/>
    <xf numFmtId="1" fontId="1" fillId="2" borderId="7" xfId="2" applyNumberFormat="1" applyFont="1" applyFill="1" applyBorder="1" applyAlignment="1">
      <alignment horizontal="right" vertical="center"/>
    </xf>
    <xf numFmtId="1" fontId="10" fillId="0" borderId="39" xfId="8" applyNumberFormat="1" applyBorder="1"/>
    <xf numFmtId="1" fontId="1" fillId="2" borderId="11" xfId="2" applyNumberFormat="1" applyFont="1" applyFill="1" applyBorder="1" applyAlignment="1">
      <alignment horizontal="right" vertical="center"/>
    </xf>
    <xf numFmtId="1" fontId="3" fillId="2" borderId="32" xfId="0" applyNumberFormat="1" applyFont="1" applyFill="1" applyBorder="1" applyAlignment="1">
      <alignment horizontal="left" vertical="center" wrapText="1"/>
    </xf>
    <xf numFmtId="1" fontId="13" fillId="0" borderId="0" xfId="10" applyNumberFormat="1" applyBorder="1"/>
    <xf numFmtId="1" fontId="10" fillId="0" borderId="36" xfId="8" applyNumberFormat="1" applyBorder="1"/>
    <xf numFmtId="1" fontId="10" fillId="0" borderId="42" xfId="8" applyNumberFormat="1" applyBorder="1"/>
    <xf numFmtId="1" fontId="10" fillId="0" borderId="41" xfId="8" applyNumberFormat="1" applyBorder="1"/>
    <xf numFmtId="1" fontId="1" fillId="0" borderId="11" xfId="1" applyNumberFormat="1" applyFont="1" applyBorder="1" applyAlignment="1">
      <alignment horizontal="right" vertical="center" wrapText="1"/>
    </xf>
    <xf numFmtId="1" fontId="1" fillId="0" borderId="11" xfId="1" applyNumberFormat="1" applyFont="1" applyBorder="1" applyAlignment="1">
      <alignment horizontal="right" vertical="center"/>
    </xf>
    <xf numFmtId="1" fontId="10" fillId="0" borderId="45" xfId="8" applyNumberFormat="1" applyBorder="1"/>
  </cellXfs>
  <cellStyles count="126">
    <cellStyle name="Excel Built-in Normal" xfId="3"/>
    <cellStyle name="Excel Built-in Normal 1" xfId="4"/>
    <cellStyle name="Excel Built-in Normal 1 2" xfId="19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</cellStyles>
  <dxfs count="164"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solid"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solid"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63"/>
    </tableStyle>
  </tableStyles>
  <colors>
    <mruColors>
      <color rgb="FFFFCCCC"/>
      <color rgb="FFFFFF66"/>
      <color rgb="FFCCFF99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4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8" width="6.7109375" style="215" customWidth="1"/>
    <col min="9" max="10" width="6.7109375" customWidth="1"/>
    <col min="11" max="13" width="6.7109375" style="215" customWidth="1"/>
    <col min="14" max="15" width="6.7109375" customWidth="1"/>
    <col min="16" max="16" width="6.7109375" style="215" customWidth="1"/>
    <col min="17" max="18" width="7.85546875" style="215" customWidth="1"/>
    <col min="19" max="20" width="6.7109375" customWidth="1"/>
    <col min="21" max="23" width="6.7109375" style="215" customWidth="1"/>
    <col min="24" max="27" width="6.7109375" customWidth="1"/>
    <col min="28" max="28" width="7.140625" customWidth="1"/>
  </cols>
  <sheetData>
    <row r="1" spans="1:28" ht="18" customHeight="1" x14ac:dyDescent="0.25">
      <c r="D1" s="188"/>
      <c r="E1" s="313"/>
      <c r="F1" s="335" t="s">
        <v>132</v>
      </c>
      <c r="G1" s="188"/>
      <c r="H1" s="188"/>
      <c r="I1" s="17"/>
      <c r="O1" s="368"/>
      <c r="P1" s="369"/>
      <c r="S1" s="189"/>
      <c r="T1" s="335" t="s">
        <v>134</v>
      </c>
    </row>
    <row r="2" spans="1:28" ht="18" customHeight="1" x14ac:dyDescent="0.25">
      <c r="A2" s="4"/>
      <c r="B2" s="374" t="s">
        <v>139</v>
      </c>
      <c r="C2" s="374"/>
      <c r="D2" s="188"/>
      <c r="E2" s="301"/>
      <c r="F2" s="335" t="s">
        <v>133</v>
      </c>
      <c r="G2" s="188"/>
      <c r="H2" s="188"/>
      <c r="I2" s="17"/>
      <c r="O2" s="368"/>
      <c r="P2" s="369"/>
      <c r="S2" s="232"/>
      <c r="T2" s="335" t="s">
        <v>135</v>
      </c>
    </row>
    <row r="3" spans="1:28" ht="18" customHeight="1" thickBot="1" x14ac:dyDescent="0.3">
      <c r="A3" s="4"/>
      <c r="B3" s="4"/>
      <c r="C3" s="4"/>
    </row>
    <row r="4" spans="1:28" ht="18" customHeight="1" thickBot="1" x14ac:dyDescent="0.3">
      <c r="A4" s="377" t="s">
        <v>0</v>
      </c>
      <c r="B4" s="379" t="s">
        <v>130</v>
      </c>
      <c r="C4" s="404" t="s">
        <v>2</v>
      </c>
      <c r="D4" s="373" t="s">
        <v>124</v>
      </c>
      <c r="E4" s="371"/>
      <c r="F4" s="371"/>
      <c r="G4" s="371"/>
      <c r="H4" s="372"/>
      <c r="I4" s="371" t="s">
        <v>136</v>
      </c>
      <c r="J4" s="371"/>
      <c r="K4" s="371"/>
      <c r="L4" s="371"/>
      <c r="M4" s="371"/>
      <c r="N4" s="373" t="s">
        <v>137</v>
      </c>
      <c r="O4" s="371"/>
      <c r="P4" s="371"/>
      <c r="Q4" s="371"/>
      <c r="R4" s="372"/>
      <c r="S4" s="373" t="s">
        <v>127</v>
      </c>
      <c r="T4" s="371"/>
      <c r="U4" s="371"/>
      <c r="V4" s="371"/>
      <c r="W4" s="371"/>
      <c r="X4" s="373" t="s">
        <v>128</v>
      </c>
      <c r="Y4" s="371"/>
      <c r="Z4" s="371"/>
      <c r="AA4" s="371"/>
      <c r="AB4" s="372"/>
    </row>
    <row r="5" spans="1:28" ht="15" customHeight="1" thickBot="1" x14ac:dyDescent="0.3">
      <c r="A5" s="378"/>
      <c r="B5" s="380"/>
      <c r="C5" s="405"/>
      <c r="D5" s="269">
        <v>2020</v>
      </c>
      <c r="E5" s="190">
        <v>2021</v>
      </c>
      <c r="F5" s="190">
        <v>2022</v>
      </c>
      <c r="G5" s="190">
        <v>2023</v>
      </c>
      <c r="H5" s="191">
        <v>2025</v>
      </c>
      <c r="I5" s="406">
        <v>2020</v>
      </c>
      <c r="J5" s="190">
        <v>2021</v>
      </c>
      <c r="K5" s="190">
        <v>2022</v>
      </c>
      <c r="L5" s="190">
        <v>2023</v>
      </c>
      <c r="M5" s="190">
        <v>2025</v>
      </c>
      <c r="N5" s="414">
        <v>2020</v>
      </c>
      <c r="O5" s="370">
        <v>2021</v>
      </c>
      <c r="P5" s="370">
        <v>2022</v>
      </c>
      <c r="Q5" s="370">
        <v>2023</v>
      </c>
      <c r="R5" s="362">
        <v>2025</v>
      </c>
      <c r="S5" s="414">
        <v>2020</v>
      </c>
      <c r="T5" s="370">
        <v>2021</v>
      </c>
      <c r="U5" s="370">
        <v>2022</v>
      </c>
      <c r="V5" s="370">
        <v>2023</v>
      </c>
      <c r="W5" s="370">
        <v>2025</v>
      </c>
      <c r="X5" s="420">
        <v>2020</v>
      </c>
      <c r="Y5" s="359">
        <v>2021</v>
      </c>
      <c r="Z5" s="360">
        <v>2022</v>
      </c>
      <c r="AA5" s="360">
        <v>2023</v>
      </c>
      <c r="AB5" s="421">
        <v>2025</v>
      </c>
    </row>
    <row r="6" spans="1:28" ht="15" customHeight="1" thickBot="1" x14ac:dyDescent="0.3">
      <c r="A6" s="29">
        <f>A15+A28+A46+A66+A81+A112+A122</f>
        <v>109</v>
      </c>
      <c r="B6" s="375" t="s">
        <v>131</v>
      </c>
      <c r="C6" s="376"/>
      <c r="D6" s="337">
        <f>'Французский-11 2020 расклад'!L6</f>
        <v>2</v>
      </c>
      <c r="E6" s="339">
        <f>'Французский-11 2021 расклад'!L6</f>
        <v>0</v>
      </c>
      <c r="F6" s="339">
        <f>'Французский-11 2021 расклад'!L6</f>
        <v>0</v>
      </c>
      <c r="G6" s="339">
        <f>'Французский-11 2023 расклад'!L6</f>
        <v>2</v>
      </c>
      <c r="H6" s="340">
        <f>'Французский-11 2025 расклад '!L6</f>
        <v>1</v>
      </c>
      <c r="I6" s="407">
        <f>'Французский-11 2020 расклад'!M6</f>
        <v>0</v>
      </c>
      <c r="J6" s="339">
        <f>'Французский-11 2021 расклад'!M6</f>
        <v>0</v>
      </c>
      <c r="K6" s="339">
        <f>'Французский-11 2022 расклад'!M6</f>
        <v>0</v>
      </c>
      <c r="L6" s="339">
        <f>'Французский-11 2023 расклад'!M6</f>
        <v>2</v>
      </c>
      <c r="M6" s="339">
        <f>'Французский-11 2025 расклад '!M6</f>
        <v>0</v>
      </c>
      <c r="N6" s="413">
        <f>'Французский-11 2020 расклад'!N6</f>
        <v>0</v>
      </c>
      <c r="O6" s="389">
        <f>'Французский-11 2021 расклад'!N6</f>
        <v>0</v>
      </c>
      <c r="P6" s="389">
        <f>'Французский-11 2022 расклад'!N6</f>
        <v>0</v>
      </c>
      <c r="Q6" s="389">
        <f>'Французский-11 2023 расклад'!N6</f>
        <v>100</v>
      </c>
      <c r="R6" s="398">
        <f>'Французский-11 2025 расклад '!N6</f>
        <v>0</v>
      </c>
      <c r="S6" s="390">
        <f>'Французский-11 2020 расклад'!O6</f>
        <v>0</v>
      </c>
      <c r="T6" s="361">
        <f>'Французский-11 2021 расклад'!O6</f>
        <v>0</v>
      </c>
      <c r="U6" s="361">
        <f>'Французский-11 2022 расклад'!O6</f>
        <v>0</v>
      </c>
      <c r="V6" s="415">
        <f>'Французский-11 2023 расклад'!O6</f>
        <v>0</v>
      </c>
      <c r="W6" s="415">
        <f>'Французский-11 2025 расклад '!O6</f>
        <v>1</v>
      </c>
      <c r="X6" s="397">
        <f>'Французский-11 2020 расклад'!P6</f>
        <v>0</v>
      </c>
      <c r="Y6" s="341">
        <f>'Французский-11 2021 расклад'!P6</f>
        <v>0</v>
      </c>
      <c r="Z6" s="159">
        <f>'Французский-11 2022 расклад'!P6</f>
        <v>0</v>
      </c>
      <c r="AA6" s="159">
        <f>'Французский-11 2023 расклад'!P6</f>
        <v>0</v>
      </c>
      <c r="AB6" s="348">
        <f>'Французский-11 2025 расклад '!P6</f>
        <v>100</v>
      </c>
    </row>
    <row r="7" spans="1:28" ht="15" customHeight="1" thickBot="1" x14ac:dyDescent="0.3">
      <c r="A7" s="32"/>
      <c r="B7" s="25"/>
      <c r="C7" s="192" t="s">
        <v>101</v>
      </c>
      <c r="D7" s="342"/>
      <c r="E7" s="344"/>
      <c r="F7" s="344"/>
      <c r="G7" s="344"/>
      <c r="H7" s="345"/>
      <c r="I7" s="391"/>
      <c r="J7" s="344"/>
      <c r="K7" s="344"/>
      <c r="L7" s="344"/>
      <c r="M7" s="344"/>
      <c r="N7" s="399"/>
      <c r="O7" s="346"/>
      <c r="P7" s="346"/>
      <c r="Q7" s="346"/>
      <c r="R7" s="347"/>
      <c r="S7" s="391"/>
      <c r="T7" s="344"/>
      <c r="U7" s="344"/>
      <c r="V7" s="344"/>
      <c r="W7" s="344"/>
      <c r="X7" s="399"/>
      <c r="Y7" s="346"/>
      <c r="Z7" s="354"/>
      <c r="AA7" s="354"/>
      <c r="AB7" s="350"/>
    </row>
    <row r="8" spans="1:28" s="1" customFormat="1" ht="15" customHeight="1" x14ac:dyDescent="0.25">
      <c r="A8" s="11">
        <v>1</v>
      </c>
      <c r="B8" s="48">
        <v>10002</v>
      </c>
      <c r="C8" s="198" t="s">
        <v>143</v>
      </c>
      <c r="D8" s="408"/>
      <c r="E8" s="199"/>
      <c r="F8" s="199"/>
      <c r="G8" s="199"/>
      <c r="H8" s="200"/>
      <c r="I8" s="392"/>
      <c r="J8" s="199"/>
      <c r="K8" s="199"/>
      <c r="L8" s="199"/>
      <c r="M8" s="199"/>
      <c r="N8" s="400"/>
      <c r="O8" s="201"/>
      <c r="P8" s="201"/>
      <c r="Q8" s="201"/>
      <c r="R8" s="202"/>
      <c r="S8" s="392"/>
      <c r="T8" s="199"/>
      <c r="U8" s="199"/>
      <c r="V8" s="194"/>
      <c r="W8" s="194"/>
      <c r="X8" s="402"/>
      <c r="Y8" s="196"/>
      <c r="Z8" s="355"/>
      <c r="AA8" s="416"/>
      <c r="AB8" s="363"/>
    </row>
    <row r="9" spans="1:28" s="1" customFormat="1" ht="15" customHeight="1" x14ac:dyDescent="0.25">
      <c r="A9" s="11">
        <v>2</v>
      </c>
      <c r="B9" s="48">
        <v>10090</v>
      </c>
      <c r="C9" s="198" t="s">
        <v>7</v>
      </c>
      <c r="D9" s="408"/>
      <c r="E9" s="199"/>
      <c r="F9" s="199"/>
      <c r="G9" s="199"/>
      <c r="H9" s="200"/>
      <c r="I9" s="392"/>
      <c r="J9" s="199"/>
      <c r="K9" s="199"/>
      <c r="L9" s="199"/>
      <c r="M9" s="199"/>
      <c r="N9" s="400"/>
      <c r="O9" s="201"/>
      <c r="P9" s="201"/>
      <c r="Q9" s="201"/>
      <c r="R9" s="202"/>
      <c r="S9" s="392"/>
      <c r="T9" s="199"/>
      <c r="U9" s="199"/>
      <c r="V9" s="199"/>
      <c r="W9" s="199"/>
      <c r="X9" s="400"/>
      <c r="Y9" s="201"/>
      <c r="Z9" s="356"/>
      <c r="AA9" s="417"/>
      <c r="AB9" s="364"/>
    </row>
    <row r="10" spans="1:28" s="1" customFormat="1" ht="15" customHeight="1" x14ac:dyDescent="0.25">
      <c r="A10" s="11">
        <v>3</v>
      </c>
      <c r="B10" s="50">
        <v>10004</v>
      </c>
      <c r="C10" s="203" t="s">
        <v>6</v>
      </c>
      <c r="D10" s="408"/>
      <c r="E10" s="199"/>
      <c r="F10" s="199"/>
      <c r="G10" s="199"/>
      <c r="H10" s="200"/>
      <c r="I10" s="392"/>
      <c r="J10" s="199"/>
      <c r="K10" s="199"/>
      <c r="L10" s="199"/>
      <c r="M10" s="199"/>
      <c r="N10" s="400"/>
      <c r="O10" s="201"/>
      <c r="P10" s="201"/>
      <c r="Q10" s="201"/>
      <c r="R10" s="202"/>
      <c r="S10" s="392"/>
      <c r="T10" s="199"/>
      <c r="U10" s="199"/>
      <c r="V10" s="199"/>
      <c r="W10" s="199"/>
      <c r="X10" s="400"/>
      <c r="Y10" s="201"/>
      <c r="Z10" s="356"/>
      <c r="AA10" s="417"/>
      <c r="AB10" s="364"/>
    </row>
    <row r="11" spans="1:28" s="1" customFormat="1" ht="14.25" customHeight="1" x14ac:dyDescent="0.25">
      <c r="A11" s="11">
        <v>4</v>
      </c>
      <c r="B11" s="48">
        <v>10001</v>
      </c>
      <c r="C11" s="198" t="s">
        <v>4</v>
      </c>
      <c r="D11" s="408"/>
      <c r="E11" s="199"/>
      <c r="F11" s="199"/>
      <c r="G11" s="199"/>
      <c r="H11" s="200"/>
      <c r="I11" s="392"/>
      <c r="J11" s="199"/>
      <c r="K11" s="199"/>
      <c r="L11" s="199"/>
      <c r="M11" s="199"/>
      <c r="N11" s="400"/>
      <c r="O11" s="201"/>
      <c r="P11" s="201"/>
      <c r="Q11" s="201"/>
      <c r="R11" s="202"/>
      <c r="S11" s="392"/>
      <c r="T11" s="199"/>
      <c r="U11" s="199"/>
      <c r="V11" s="199"/>
      <c r="W11" s="199"/>
      <c r="X11" s="400"/>
      <c r="Y11" s="201"/>
      <c r="Z11" s="356"/>
      <c r="AA11" s="417"/>
      <c r="AB11" s="364"/>
    </row>
    <row r="12" spans="1:28" s="1" customFormat="1" ht="15" customHeight="1" x14ac:dyDescent="0.25">
      <c r="A12" s="11">
        <v>5</v>
      </c>
      <c r="B12" s="48">
        <v>10120</v>
      </c>
      <c r="C12" s="198" t="s">
        <v>144</v>
      </c>
      <c r="D12" s="408"/>
      <c r="E12" s="199"/>
      <c r="F12" s="199"/>
      <c r="G12" s="199"/>
      <c r="H12" s="200"/>
      <c r="I12" s="392"/>
      <c r="J12" s="199"/>
      <c r="K12" s="199"/>
      <c r="L12" s="199"/>
      <c r="M12" s="199"/>
      <c r="N12" s="400"/>
      <c r="O12" s="201"/>
      <c r="P12" s="201"/>
      <c r="Q12" s="201"/>
      <c r="R12" s="202"/>
      <c r="S12" s="392"/>
      <c r="T12" s="199"/>
      <c r="U12" s="199"/>
      <c r="V12" s="199"/>
      <c r="W12" s="199"/>
      <c r="X12" s="400"/>
      <c r="Y12" s="201"/>
      <c r="Z12" s="356"/>
      <c r="AA12" s="417"/>
      <c r="AB12" s="364"/>
    </row>
    <row r="13" spans="1:28" s="1" customFormat="1" ht="15" customHeight="1" x14ac:dyDescent="0.25">
      <c r="A13" s="11">
        <v>6</v>
      </c>
      <c r="B13" s="48">
        <v>10190</v>
      </c>
      <c r="C13" s="198" t="s">
        <v>145</v>
      </c>
      <c r="D13" s="408"/>
      <c r="E13" s="199"/>
      <c r="F13" s="199"/>
      <c r="G13" s="199"/>
      <c r="H13" s="200"/>
      <c r="I13" s="392"/>
      <c r="J13" s="199"/>
      <c r="K13" s="199"/>
      <c r="L13" s="199"/>
      <c r="M13" s="199"/>
      <c r="N13" s="400"/>
      <c r="O13" s="201"/>
      <c r="P13" s="201"/>
      <c r="Q13" s="201"/>
      <c r="R13" s="202"/>
      <c r="S13" s="392"/>
      <c r="T13" s="199"/>
      <c r="U13" s="199"/>
      <c r="V13" s="199"/>
      <c r="W13" s="199"/>
      <c r="X13" s="400"/>
      <c r="Y13" s="201"/>
      <c r="Z13" s="356"/>
      <c r="AA13" s="417"/>
      <c r="AB13" s="364"/>
    </row>
    <row r="14" spans="1:28" s="1" customFormat="1" ht="15" customHeight="1" x14ac:dyDescent="0.25">
      <c r="A14" s="11">
        <v>7</v>
      </c>
      <c r="B14" s="48">
        <v>10320</v>
      </c>
      <c r="C14" s="198" t="s">
        <v>10</v>
      </c>
      <c r="D14" s="408"/>
      <c r="E14" s="199"/>
      <c r="F14" s="199"/>
      <c r="G14" s="199"/>
      <c r="H14" s="200"/>
      <c r="I14" s="392"/>
      <c r="J14" s="199"/>
      <c r="K14" s="199"/>
      <c r="L14" s="199"/>
      <c r="M14" s="199"/>
      <c r="N14" s="400"/>
      <c r="O14" s="201"/>
      <c r="P14" s="201"/>
      <c r="Q14" s="201"/>
      <c r="R14" s="202"/>
      <c r="S14" s="392"/>
      <c r="T14" s="199"/>
      <c r="U14" s="199"/>
      <c r="V14" s="199"/>
      <c r="W14" s="199"/>
      <c r="X14" s="400"/>
      <c r="Y14" s="201"/>
      <c r="Z14" s="356"/>
      <c r="AA14" s="417"/>
      <c r="AB14" s="364"/>
    </row>
    <row r="15" spans="1:28" s="1" customFormat="1" ht="15" customHeight="1" thickBot="1" x14ac:dyDescent="0.3">
      <c r="A15" s="12">
        <v>8</v>
      </c>
      <c r="B15" s="52">
        <v>10860</v>
      </c>
      <c r="C15" s="204" t="s">
        <v>112</v>
      </c>
      <c r="D15" s="409"/>
      <c r="E15" s="205"/>
      <c r="F15" s="205"/>
      <c r="G15" s="205"/>
      <c r="H15" s="206"/>
      <c r="I15" s="393"/>
      <c r="J15" s="205"/>
      <c r="K15" s="205"/>
      <c r="L15" s="205"/>
      <c r="M15" s="205"/>
      <c r="N15" s="401"/>
      <c r="O15" s="207"/>
      <c r="P15" s="207"/>
      <c r="Q15" s="207"/>
      <c r="R15" s="208"/>
      <c r="S15" s="393"/>
      <c r="T15" s="205"/>
      <c r="U15" s="205"/>
      <c r="V15" s="205"/>
      <c r="W15" s="205"/>
      <c r="X15" s="401"/>
      <c r="Y15" s="207"/>
      <c r="Z15" s="357"/>
      <c r="AA15" s="418"/>
      <c r="AB15" s="365"/>
    </row>
    <row r="16" spans="1:28" s="1" customFormat="1" ht="15" customHeight="1" thickBot="1" x14ac:dyDescent="0.3">
      <c r="A16" s="35"/>
      <c r="B16" s="51"/>
      <c r="C16" s="209" t="s">
        <v>102</v>
      </c>
      <c r="D16" s="342"/>
      <c r="E16" s="344"/>
      <c r="F16" s="344"/>
      <c r="G16" s="344"/>
      <c r="H16" s="345"/>
      <c r="I16" s="391"/>
      <c r="J16" s="344"/>
      <c r="K16" s="344"/>
      <c r="L16" s="344"/>
      <c r="M16" s="344"/>
      <c r="N16" s="399"/>
      <c r="O16" s="346"/>
      <c r="P16" s="346"/>
      <c r="Q16" s="346"/>
      <c r="R16" s="347"/>
      <c r="S16" s="391"/>
      <c r="T16" s="344"/>
      <c r="U16" s="344"/>
      <c r="V16" s="344"/>
      <c r="W16" s="344"/>
      <c r="X16" s="399"/>
      <c r="Y16" s="346"/>
      <c r="Z16" s="354"/>
      <c r="AA16" s="354"/>
      <c r="AB16" s="350"/>
    </row>
    <row r="17" spans="1:28" s="1" customFormat="1" ht="15" customHeight="1" x14ac:dyDescent="0.25">
      <c r="A17" s="10">
        <v>1</v>
      </c>
      <c r="B17" s="49">
        <v>20040</v>
      </c>
      <c r="C17" s="193" t="s">
        <v>11</v>
      </c>
      <c r="D17" s="410"/>
      <c r="E17" s="194"/>
      <c r="F17" s="194"/>
      <c r="G17" s="194"/>
      <c r="H17" s="195"/>
      <c r="I17" s="394"/>
      <c r="J17" s="194"/>
      <c r="K17" s="194"/>
      <c r="L17" s="194"/>
      <c r="M17" s="194"/>
      <c r="N17" s="402"/>
      <c r="O17" s="196"/>
      <c r="P17" s="196"/>
      <c r="Q17" s="196"/>
      <c r="R17" s="197"/>
      <c r="S17" s="394"/>
      <c r="T17" s="194"/>
      <c r="U17" s="194"/>
      <c r="V17" s="194"/>
      <c r="W17" s="194"/>
      <c r="X17" s="402"/>
      <c r="Y17" s="196"/>
      <c r="Z17" s="355"/>
      <c r="AA17" s="416"/>
      <c r="AB17" s="363"/>
    </row>
    <row r="18" spans="1:28" s="1" customFormat="1" ht="15" customHeight="1" x14ac:dyDescent="0.25">
      <c r="A18" s="16">
        <v>2</v>
      </c>
      <c r="B18" s="48">
        <v>20061</v>
      </c>
      <c r="C18" s="198" t="s">
        <v>13</v>
      </c>
      <c r="D18" s="408"/>
      <c r="E18" s="199"/>
      <c r="F18" s="199"/>
      <c r="G18" s="199"/>
      <c r="H18" s="200"/>
      <c r="I18" s="392"/>
      <c r="J18" s="199"/>
      <c r="K18" s="199"/>
      <c r="L18" s="199"/>
      <c r="M18" s="199"/>
      <c r="N18" s="400"/>
      <c r="O18" s="201"/>
      <c r="P18" s="201"/>
      <c r="Q18" s="201"/>
      <c r="R18" s="202"/>
      <c r="S18" s="392"/>
      <c r="T18" s="199"/>
      <c r="U18" s="199"/>
      <c r="V18" s="199"/>
      <c r="W18" s="199"/>
      <c r="X18" s="400"/>
      <c r="Y18" s="201"/>
      <c r="Z18" s="356"/>
      <c r="AA18" s="417"/>
      <c r="AB18" s="364"/>
    </row>
    <row r="19" spans="1:28" s="1" customFormat="1" ht="15" customHeight="1" x14ac:dyDescent="0.25">
      <c r="A19" s="16">
        <v>3</v>
      </c>
      <c r="B19" s="48">
        <v>21020</v>
      </c>
      <c r="C19" s="198" t="s">
        <v>21</v>
      </c>
      <c r="D19" s="408"/>
      <c r="E19" s="199"/>
      <c r="F19" s="199"/>
      <c r="G19" s="199"/>
      <c r="H19" s="200"/>
      <c r="I19" s="392"/>
      <c r="J19" s="199"/>
      <c r="K19" s="199"/>
      <c r="L19" s="199"/>
      <c r="M19" s="199"/>
      <c r="N19" s="400"/>
      <c r="O19" s="201"/>
      <c r="P19" s="201"/>
      <c r="Q19" s="201"/>
      <c r="R19" s="202"/>
      <c r="S19" s="392"/>
      <c r="T19" s="199"/>
      <c r="U19" s="199"/>
      <c r="V19" s="199"/>
      <c r="W19" s="199"/>
      <c r="X19" s="400"/>
      <c r="Y19" s="201"/>
      <c r="Z19" s="356"/>
      <c r="AA19" s="417"/>
      <c r="AB19" s="364"/>
    </row>
    <row r="20" spans="1:28" s="1" customFormat="1" ht="15" customHeight="1" x14ac:dyDescent="0.25">
      <c r="A20" s="11">
        <v>4</v>
      </c>
      <c r="B20" s="48">
        <v>20060</v>
      </c>
      <c r="C20" s="198" t="s">
        <v>12</v>
      </c>
      <c r="D20" s="408"/>
      <c r="E20" s="199"/>
      <c r="F20" s="199"/>
      <c r="G20" s="199"/>
      <c r="H20" s="200"/>
      <c r="I20" s="392"/>
      <c r="J20" s="199"/>
      <c r="K20" s="199"/>
      <c r="L20" s="199"/>
      <c r="M20" s="199"/>
      <c r="N20" s="400"/>
      <c r="O20" s="201"/>
      <c r="P20" s="201"/>
      <c r="Q20" s="201"/>
      <c r="R20" s="202"/>
      <c r="S20" s="392"/>
      <c r="T20" s="199"/>
      <c r="U20" s="199"/>
      <c r="V20" s="199"/>
      <c r="W20" s="199"/>
      <c r="X20" s="400"/>
      <c r="Y20" s="201"/>
      <c r="Z20" s="356"/>
      <c r="AA20" s="417"/>
      <c r="AB20" s="364"/>
    </row>
    <row r="21" spans="1:28" s="1" customFormat="1" ht="15" customHeight="1" x14ac:dyDescent="0.25">
      <c r="A21" s="11">
        <v>5</v>
      </c>
      <c r="B21" s="48">
        <v>20400</v>
      </c>
      <c r="C21" s="198" t="s">
        <v>15</v>
      </c>
      <c r="D21" s="408"/>
      <c r="E21" s="199"/>
      <c r="F21" s="199"/>
      <c r="G21" s="199"/>
      <c r="H21" s="200"/>
      <c r="I21" s="392"/>
      <c r="J21" s="199"/>
      <c r="K21" s="199"/>
      <c r="L21" s="199"/>
      <c r="M21" s="199"/>
      <c r="N21" s="400"/>
      <c r="O21" s="201"/>
      <c r="P21" s="201"/>
      <c r="Q21" s="201"/>
      <c r="R21" s="202"/>
      <c r="S21" s="392"/>
      <c r="T21" s="199"/>
      <c r="U21" s="199"/>
      <c r="V21" s="199"/>
      <c r="W21" s="199"/>
      <c r="X21" s="400"/>
      <c r="Y21" s="201"/>
      <c r="Z21" s="356"/>
      <c r="AA21" s="417"/>
      <c r="AB21" s="364"/>
    </row>
    <row r="22" spans="1:28" s="1" customFormat="1" ht="15" customHeight="1" x14ac:dyDescent="0.25">
      <c r="A22" s="11">
        <v>6</v>
      </c>
      <c r="B22" s="48">
        <v>20080</v>
      </c>
      <c r="C22" s="198" t="s">
        <v>146</v>
      </c>
      <c r="D22" s="408"/>
      <c r="E22" s="199"/>
      <c r="F22" s="199"/>
      <c r="G22" s="199"/>
      <c r="H22" s="200"/>
      <c r="I22" s="392"/>
      <c r="J22" s="199"/>
      <c r="K22" s="199"/>
      <c r="L22" s="199"/>
      <c r="M22" s="199"/>
      <c r="N22" s="400"/>
      <c r="O22" s="201"/>
      <c r="P22" s="201"/>
      <c r="Q22" s="201"/>
      <c r="R22" s="202"/>
      <c r="S22" s="392"/>
      <c r="T22" s="199"/>
      <c r="U22" s="199"/>
      <c r="V22" s="199"/>
      <c r="W22" s="199"/>
      <c r="X22" s="400"/>
      <c r="Y22" s="201"/>
      <c r="Z22" s="356"/>
      <c r="AA22" s="417"/>
      <c r="AB22" s="364"/>
    </row>
    <row r="23" spans="1:28" s="1" customFormat="1" ht="15" customHeight="1" x14ac:dyDescent="0.25">
      <c r="A23" s="11">
        <v>7</v>
      </c>
      <c r="B23" s="48">
        <v>20460</v>
      </c>
      <c r="C23" s="198" t="s">
        <v>164</v>
      </c>
      <c r="D23" s="408"/>
      <c r="E23" s="199"/>
      <c r="F23" s="199"/>
      <c r="G23" s="199"/>
      <c r="H23" s="200"/>
      <c r="I23" s="392"/>
      <c r="J23" s="199"/>
      <c r="K23" s="199"/>
      <c r="L23" s="199"/>
      <c r="M23" s="199"/>
      <c r="N23" s="400"/>
      <c r="O23" s="201"/>
      <c r="P23" s="201"/>
      <c r="Q23" s="201"/>
      <c r="R23" s="202"/>
      <c r="S23" s="392"/>
      <c r="T23" s="199"/>
      <c r="U23" s="199"/>
      <c r="V23" s="199"/>
      <c r="W23" s="199"/>
      <c r="X23" s="400"/>
      <c r="Y23" s="201"/>
      <c r="Z23" s="356"/>
      <c r="AA23" s="417"/>
      <c r="AB23" s="364"/>
    </row>
    <row r="24" spans="1:28" s="1" customFormat="1" ht="15" customHeight="1" x14ac:dyDescent="0.25">
      <c r="A24" s="11">
        <v>8</v>
      </c>
      <c r="B24" s="48">
        <v>20550</v>
      </c>
      <c r="C24" s="198" t="s">
        <v>17</v>
      </c>
      <c r="D24" s="408"/>
      <c r="E24" s="199"/>
      <c r="F24" s="199"/>
      <c r="G24" s="199"/>
      <c r="H24" s="200"/>
      <c r="I24" s="392"/>
      <c r="J24" s="199"/>
      <c r="K24" s="199"/>
      <c r="L24" s="199"/>
      <c r="M24" s="199"/>
      <c r="N24" s="400"/>
      <c r="O24" s="201"/>
      <c r="P24" s="201"/>
      <c r="Q24" s="201"/>
      <c r="R24" s="202"/>
      <c r="S24" s="392"/>
      <c r="T24" s="199"/>
      <c r="U24" s="199"/>
      <c r="V24" s="199"/>
      <c r="W24" s="199"/>
      <c r="X24" s="400"/>
      <c r="Y24" s="201"/>
      <c r="Z24" s="356"/>
      <c r="AA24" s="417"/>
      <c r="AB24" s="364"/>
    </row>
    <row r="25" spans="1:28" s="1" customFormat="1" ht="15" customHeight="1" x14ac:dyDescent="0.25">
      <c r="A25" s="11">
        <v>9</v>
      </c>
      <c r="B25" s="48">
        <v>20630</v>
      </c>
      <c r="C25" s="198" t="s">
        <v>18</v>
      </c>
      <c r="D25" s="408"/>
      <c r="E25" s="199"/>
      <c r="F25" s="199"/>
      <c r="G25" s="199"/>
      <c r="H25" s="200"/>
      <c r="I25" s="392"/>
      <c r="J25" s="199"/>
      <c r="K25" s="199"/>
      <c r="L25" s="199"/>
      <c r="M25" s="199"/>
      <c r="N25" s="400"/>
      <c r="O25" s="201"/>
      <c r="P25" s="201"/>
      <c r="Q25" s="201"/>
      <c r="R25" s="202"/>
      <c r="S25" s="392"/>
      <c r="T25" s="199"/>
      <c r="U25" s="199"/>
      <c r="V25" s="199"/>
      <c r="W25" s="199"/>
      <c r="X25" s="400"/>
      <c r="Y25" s="201"/>
      <c r="Z25" s="356"/>
      <c r="AA25" s="417"/>
      <c r="AB25" s="364"/>
    </row>
    <row r="26" spans="1:28" s="1" customFormat="1" ht="15" customHeight="1" x14ac:dyDescent="0.25">
      <c r="A26" s="11">
        <v>10</v>
      </c>
      <c r="B26" s="48">
        <v>20810</v>
      </c>
      <c r="C26" s="198" t="s">
        <v>165</v>
      </c>
      <c r="D26" s="408"/>
      <c r="E26" s="199"/>
      <c r="F26" s="199"/>
      <c r="G26" s="199"/>
      <c r="H26" s="200"/>
      <c r="I26" s="392"/>
      <c r="J26" s="199"/>
      <c r="K26" s="199"/>
      <c r="L26" s="199"/>
      <c r="M26" s="199"/>
      <c r="N26" s="400"/>
      <c r="O26" s="201"/>
      <c r="P26" s="201"/>
      <c r="Q26" s="201"/>
      <c r="R26" s="202"/>
      <c r="S26" s="392"/>
      <c r="T26" s="199"/>
      <c r="U26" s="199"/>
      <c r="V26" s="199"/>
      <c r="W26" s="199"/>
      <c r="X26" s="400"/>
      <c r="Y26" s="201"/>
      <c r="Z26" s="356"/>
      <c r="AA26" s="417"/>
      <c r="AB26" s="364"/>
    </row>
    <row r="27" spans="1:28" s="1" customFormat="1" ht="15" customHeight="1" x14ac:dyDescent="0.25">
      <c r="A27" s="11">
        <v>11</v>
      </c>
      <c r="B27" s="48">
        <v>20900</v>
      </c>
      <c r="C27" s="198" t="s">
        <v>166</v>
      </c>
      <c r="D27" s="408"/>
      <c r="E27" s="199"/>
      <c r="F27" s="199"/>
      <c r="G27" s="199"/>
      <c r="H27" s="200"/>
      <c r="I27" s="392"/>
      <c r="J27" s="199"/>
      <c r="K27" s="199"/>
      <c r="L27" s="199"/>
      <c r="M27" s="199"/>
      <c r="N27" s="400"/>
      <c r="O27" s="201"/>
      <c r="P27" s="201"/>
      <c r="Q27" s="201"/>
      <c r="R27" s="202"/>
      <c r="S27" s="392"/>
      <c r="T27" s="199"/>
      <c r="U27" s="199"/>
      <c r="V27" s="199"/>
      <c r="W27" s="199"/>
      <c r="X27" s="400"/>
      <c r="Y27" s="201"/>
      <c r="Z27" s="356"/>
      <c r="AA27" s="417"/>
      <c r="AB27" s="364"/>
    </row>
    <row r="28" spans="1:28" s="1" customFormat="1" ht="15" customHeight="1" thickBot="1" x14ac:dyDescent="0.3">
      <c r="A28" s="12">
        <v>12</v>
      </c>
      <c r="B28" s="52">
        <v>21350</v>
      </c>
      <c r="C28" s="204" t="s">
        <v>167</v>
      </c>
      <c r="D28" s="409"/>
      <c r="E28" s="205"/>
      <c r="F28" s="205"/>
      <c r="G28" s="205"/>
      <c r="H28" s="206"/>
      <c r="I28" s="393"/>
      <c r="J28" s="205"/>
      <c r="K28" s="205"/>
      <c r="L28" s="205"/>
      <c r="M28" s="205"/>
      <c r="N28" s="401"/>
      <c r="O28" s="207"/>
      <c r="P28" s="207"/>
      <c r="Q28" s="207"/>
      <c r="R28" s="208"/>
      <c r="S28" s="393"/>
      <c r="T28" s="205"/>
      <c r="U28" s="205"/>
      <c r="V28" s="205"/>
      <c r="W28" s="205"/>
      <c r="X28" s="401"/>
      <c r="Y28" s="207"/>
      <c r="Z28" s="357"/>
      <c r="AA28" s="418"/>
      <c r="AB28" s="365"/>
    </row>
    <row r="29" spans="1:28" s="1" customFormat="1" ht="15" customHeight="1" thickBot="1" x14ac:dyDescent="0.3">
      <c r="A29" s="35"/>
      <c r="B29" s="51"/>
      <c r="C29" s="209" t="s">
        <v>103</v>
      </c>
      <c r="D29" s="342"/>
      <c r="E29" s="344"/>
      <c r="F29" s="344"/>
      <c r="G29" s="344"/>
      <c r="H29" s="345"/>
      <c r="I29" s="391"/>
      <c r="J29" s="344"/>
      <c r="K29" s="344"/>
      <c r="L29" s="344"/>
      <c r="M29" s="344"/>
      <c r="N29" s="399"/>
      <c r="O29" s="346"/>
      <c r="P29" s="346"/>
      <c r="Q29" s="346"/>
      <c r="R29" s="347"/>
      <c r="S29" s="395"/>
      <c r="T29" s="367"/>
      <c r="U29" s="367"/>
      <c r="V29" s="367"/>
      <c r="W29" s="367"/>
      <c r="X29" s="399"/>
      <c r="Y29" s="346"/>
      <c r="Z29" s="354"/>
      <c r="AA29" s="354"/>
      <c r="AB29" s="350"/>
    </row>
    <row r="30" spans="1:28" s="1" customFormat="1" ht="15" customHeight="1" x14ac:dyDescent="0.25">
      <c r="A30" s="10">
        <v>1</v>
      </c>
      <c r="B30" s="49">
        <v>30070</v>
      </c>
      <c r="C30" s="193" t="s">
        <v>24</v>
      </c>
      <c r="D30" s="410"/>
      <c r="E30" s="194"/>
      <c r="F30" s="194"/>
      <c r="G30" s="194"/>
      <c r="H30" s="195"/>
      <c r="I30" s="394"/>
      <c r="J30" s="194"/>
      <c r="K30" s="194"/>
      <c r="L30" s="194"/>
      <c r="M30" s="194"/>
      <c r="N30" s="402"/>
      <c r="O30" s="196"/>
      <c r="P30" s="196"/>
      <c r="Q30" s="196"/>
      <c r="R30" s="197"/>
      <c r="S30" s="394"/>
      <c r="T30" s="194"/>
      <c r="U30" s="194"/>
      <c r="V30" s="194"/>
      <c r="W30" s="194"/>
      <c r="X30" s="402"/>
      <c r="Y30" s="196"/>
      <c r="Z30" s="355"/>
      <c r="AA30" s="416"/>
      <c r="AB30" s="363"/>
    </row>
    <row r="31" spans="1:28" s="1" customFormat="1" ht="15" customHeight="1" x14ac:dyDescent="0.25">
      <c r="A31" s="11">
        <v>2</v>
      </c>
      <c r="B31" s="48">
        <v>30480</v>
      </c>
      <c r="C31" s="198" t="s">
        <v>111</v>
      </c>
      <c r="D31" s="408"/>
      <c r="E31" s="199"/>
      <c r="F31" s="199"/>
      <c r="G31" s="199"/>
      <c r="H31" s="200"/>
      <c r="I31" s="392"/>
      <c r="J31" s="199"/>
      <c r="K31" s="199"/>
      <c r="L31" s="199"/>
      <c r="M31" s="199"/>
      <c r="N31" s="400"/>
      <c r="O31" s="201"/>
      <c r="P31" s="201"/>
      <c r="Q31" s="201"/>
      <c r="R31" s="202"/>
      <c r="S31" s="392"/>
      <c r="T31" s="199"/>
      <c r="U31" s="199"/>
      <c r="V31" s="199"/>
      <c r="W31" s="199"/>
      <c r="X31" s="400"/>
      <c r="Y31" s="201"/>
      <c r="Z31" s="356"/>
      <c r="AA31" s="417"/>
      <c r="AB31" s="364"/>
    </row>
    <row r="32" spans="1:28" s="1" customFormat="1" ht="15" customHeight="1" x14ac:dyDescent="0.25">
      <c r="A32" s="11">
        <v>3</v>
      </c>
      <c r="B32" s="50">
        <v>30460</v>
      </c>
      <c r="C32" s="203" t="s">
        <v>29</v>
      </c>
      <c r="D32" s="408"/>
      <c r="E32" s="199"/>
      <c r="F32" s="199"/>
      <c r="G32" s="199"/>
      <c r="H32" s="200"/>
      <c r="I32" s="392"/>
      <c r="J32" s="199"/>
      <c r="K32" s="199"/>
      <c r="L32" s="199"/>
      <c r="M32" s="199"/>
      <c r="N32" s="400"/>
      <c r="O32" s="201"/>
      <c r="P32" s="201"/>
      <c r="Q32" s="201"/>
      <c r="R32" s="202"/>
      <c r="S32" s="392"/>
      <c r="T32" s="199"/>
      <c r="U32" s="199"/>
      <c r="V32" s="199"/>
      <c r="W32" s="199"/>
      <c r="X32" s="400"/>
      <c r="Y32" s="201"/>
      <c r="Z32" s="356"/>
      <c r="AA32" s="417"/>
      <c r="AB32" s="364"/>
    </row>
    <row r="33" spans="1:28" s="1" customFormat="1" ht="15" customHeight="1" x14ac:dyDescent="0.25">
      <c r="A33" s="11">
        <v>4</v>
      </c>
      <c r="B33" s="48">
        <v>30030</v>
      </c>
      <c r="C33" s="198" t="s">
        <v>168</v>
      </c>
      <c r="D33" s="408"/>
      <c r="E33" s="199"/>
      <c r="F33" s="199"/>
      <c r="G33" s="199"/>
      <c r="H33" s="200"/>
      <c r="I33" s="392"/>
      <c r="J33" s="199"/>
      <c r="K33" s="199"/>
      <c r="L33" s="199"/>
      <c r="M33" s="199"/>
      <c r="N33" s="400"/>
      <c r="O33" s="201"/>
      <c r="P33" s="201"/>
      <c r="Q33" s="201"/>
      <c r="R33" s="202"/>
      <c r="S33" s="392"/>
      <c r="T33" s="199"/>
      <c r="U33" s="199"/>
      <c r="V33" s="199"/>
      <c r="W33" s="199"/>
      <c r="X33" s="400"/>
      <c r="Y33" s="201"/>
      <c r="Z33" s="356"/>
      <c r="AA33" s="417"/>
      <c r="AB33" s="364"/>
    </row>
    <row r="34" spans="1:28" s="1" customFormat="1" ht="15" customHeight="1" x14ac:dyDescent="0.25">
      <c r="A34" s="11">
        <v>5</v>
      </c>
      <c r="B34" s="48">
        <v>31000</v>
      </c>
      <c r="C34" s="198" t="s">
        <v>37</v>
      </c>
      <c r="D34" s="408"/>
      <c r="E34" s="199"/>
      <c r="F34" s="199"/>
      <c r="G34" s="199"/>
      <c r="H34" s="200"/>
      <c r="I34" s="392"/>
      <c r="J34" s="199"/>
      <c r="K34" s="199"/>
      <c r="L34" s="199"/>
      <c r="M34" s="199"/>
      <c r="N34" s="400"/>
      <c r="O34" s="201"/>
      <c r="P34" s="201"/>
      <c r="Q34" s="201"/>
      <c r="R34" s="202"/>
      <c r="S34" s="392"/>
      <c r="T34" s="199"/>
      <c r="U34" s="199"/>
      <c r="V34" s="199"/>
      <c r="W34" s="199"/>
      <c r="X34" s="400"/>
      <c r="Y34" s="201"/>
      <c r="Z34" s="356"/>
      <c r="AA34" s="417"/>
      <c r="AB34" s="364"/>
    </row>
    <row r="35" spans="1:28" s="1" customFormat="1" ht="15" customHeight="1" x14ac:dyDescent="0.25">
      <c r="A35" s="11">
        <v>6</v>
      </c>
      <c r="B35" s="48">
        <v>30130</v>
      </c>
      <c r="C35" s="198" t="s">
        <v>25</v>
      </c>
      <c r="D35" s="408"/>
      <c r="E35" s="199"/>
      <c r="F35" s="199"/>
      <c r="G35" s="199"/>
      <c r="H35" s="200"/>
      <c r="I35" s="392"/>
      <c r="J35" s="199"/>
      <c r="K35" s="199"/>
      <c r="L35" s="199"/>
      <c r="M35" s="199"/>
      <c r="N35" s="400"/>
      <c r="O35" s="201"/>
      <c r="P35" s="201"/>
      <c r="Q35" s="201"/>
      <c r="R35" s="202"/>
      <c r="S35" s="392"/>
      <c r="T35" s="199"/>
      <c r="U35" s="199"/>
      <c r="V35" s="199"/>
      <c r="W35" s="199"/>
      <c r="X35" s="400"/>
      <c r="Y35" s="201"/>
      <c r="Z35" s="356"/>
      <c r="AA35" s="417"/>
      <c r="AB35" s="364"/>
    </row>
    <row r="36" spans="1:28" s="1" customFormat="1" ht="15" customHeight="1" x14ac:dyDescent="0.25">
      <c r="A36" s="11">
        <v>7</v>
      </c>
      <c r="B36" s="48">
        <v>30160</v>
      </c>
      <c r="C36" s="198" t="s">
        <v>169</v>
      </c>
      <c r="D36" s="408"/>
      <c r="E36" s="199"/>
      <c r="F36" s="199"/>
      <c r="G36" s="199"/>
      <c r="H36" s="200"/>
      <c r="I36" s="392"/>
      <c r="J36" s="199"/>
      <c r="K36" s="199"/>
      <c r="L36" s="199"/>
      <c r="M36" s="199"/>
      <c r="N36" s="400"/>
      <c r="O36" s="201"/>
      <c r="P36" s="201"/>
      <c r="Q36" s="201"/>
      <c r="R36" s="202"/>
      <c r="S36" s="392"/>
      <c r="T36" s="199"/>
      <c r="U36" s="199"/>
      <c r="V36" s="199"/>
      <c r="W36" s="199"/>
      <c r="X36" s="400"/>
      <c r="Y36" s="201"/>
      <c r="Z36" s="356"/>
      <c r="AA36" s="417"/>
      <c r="AB36" s="364"/>
    </row>
    <row r="37" spans="1:28" s="1" customFormat="1" ht="15" customHeight="1" x14ac:dyDescent="0.25">
      <c r="A37" s="11">
        <v>8</v>
      </c>
      <c r="B37" s="48">
        <v>30310</v>
      </c>
      <c r="C37" s="198" t="s">
        <v>27</v>
      </c>
      <c r="D37" s="408"/>
      <c r="E37" s="199"/>
      <c r="F37" s="199"/>
      <c r="G37" s="199"/>
      <c r="H37" s="200"/>
      <c r="I37" s="392"/>
      <c r="J37" s="199"/>
      <c r="K37" s="199"/>
      <c r="L37" s="199"/>
      <c r="M37" s="199"/>
      <c r="N37" s="400"/>
      <c r="O37" s="201"/>
      <c r="P37" s="201"/>
      <c r="Q37" s="201"/>
      <c r="R37" s="202"/>
      <c r="S37" s="392"/>
      <c r="T37" s="199"/>
      <c r="U37" s="199"/>
      <c r="V37" s="199"/>
      <c r="W37" s="199"/>
      <c r="X37" s="400"/>
      <c r="Y37" s="201"/>
      <c r="Z37" s="356"/>
      <c r="AA37" s="417"/>
      <c r="AB37" s="364"/>
    </row>
    <row r="38" spans="1:28" s="1" customFormat="1" ht="15" customHeight="1" x14ac:dyDescent="0.25">
      <c r="A38" s="11">
        <v>9</v>
      </c>
      <c r="B38" s="48">
        <v>30440</v>
      </c>
      <c r="C38" s="198" t="s">
        <v>28</v>
      </c>
      <c r="D38" s="408"/>
      <c r="E38" s="199"/>
      <c r="F38" s="199"/>
      <c r="G38" s="199"/>
      <c r="H38" s="200"/>
      <c r="I38" s="392"/>
      <c r="J38" s="199"/>
      <c r="K38" s="199"/>
      <c r="L38" s="199"/>
      <c r="M38" s="199"/>
      <c r="N38" s="400"/>
      <c r="O38" s="201"/>
      <c r="P38" s="201"/>
      <c r="Q38" s="201"/>
      <c r="R38" s="202"/>
      <c r="S38" s="392"/>
      <c r="T38" s="199"/>
      <c r="U38" s="199"/>
      <c r="V38" s="199"/>
      <c r="W38" s="199"/>
      <c r="X38" s="400"/>
      <c r="Y38" s="201"/>
      <c r="Z38" s="356"/>
      <c r="AA38" s="417"/>
      <c r="AB38" s="364"/>
    </row>
    <row r="39" spans="1:28" s="1" customFormat="1" ht="15" customHeight="1" x14ac:dyDescent="0.25">
      <c r="A39" s="11">
        <v>10</v>
      </c>
      <c r="B39" s="48">
        <v>30500</v>
      </c>
      <c r="C39" s="198" t="s">
        <v>147</v>
      </c>
      <c r="D39" s="408"/>
      <c r="E39" s="199"/>
      <c r="F39" s="199"/>
      <c r="G39" s="199"/>
      <c r="H39" s="200"/>
      <c r="I39" s="392"/>
      <c r="J39" s="199"/>
      <c r="K39" s="199"/>
      <c r="L39" s="199"/>
      <c r="M39" s="199"/>
      <c r="N39" s="400"/>
      <c r="O39" s="201"/>
      <c r="P39" s="201"/>
      <c r="Q39" s="201"/>
      <c r="R39" s="202"/>
      <c r="S39" s="392"/>
      <c r="T39" s="199"/>
      <c r="U39" s="199"/>
      <c r="V39" s="199"/>
      <c r="W39" s="199"/>
      <c r="X39" s="400"/>
      <c r="Y39" s="201"/>
      <c r="Z39" s="356"/>
      <c r="AA39" s="417"/>
      <c r="AB39" s="364"/>
    </row>
    <row r="40" spans="1:28" s="1" customFormat="1" ht="15" customHeight="1" x14ac:dyDescent="0.25">
      <c r="A40" s="11">
        <v>11</v>
      </c>
      <c r="B40" s="48">
        <v>30530</v>
      </c>
      <c r="C40" s="198" t="s">
        <v>148</v>
      </c>
      <c r="D40" s="408"/>
      <c r="E40" s="199"/>
      <c r="F40" s="199"/>
      <c r="G40" s="199"/>
      <c r="H40" s="200"/>
      <c r="I40" s="392"/>
      <c r="J40" s="199"/>
      <c r="K40" s="199"/>
      <c r="L40" s="199"/>
      <c r="M40" s="199"/>
      <c r="N40" s="400"/>
      <c r="O40" s="201"/>
      <c r="P40" s="201"/>
      <c r="Q40" s="201"/>
      <c r="R40" s="202"/>
      <c r="S40" s="392"/>
      <c r="T40" s="199"/>
      <c r="U40" s="199"/>
      <c r="V40" s="199"/>
      <c r="W40" s="199"/>
      <c r="X40" s="400"/>
      <c r="Y40" s="201"/>
      <c r="Z40" s="356"/>
      <c r="AA40" s="417"/>
      <c r="AB40" s="364"/>
    </row>
    <row r="41" spans="1:28" s="1" customFormat="1" ht="15" customHeight="1" x14ac:dyDescent="0.25">
      <c r="A41" s="11">
        <v>12</v>
      </c>
      <c r="B41" s="48">
        <v>30640</v>
      </c>
      <c r="C41" s="198" t="s">
        <v>32</v>
      </c>
      <c r="D41" s="408"/>
      <c r="E41" s="199"/>
      <c r="F41" s="199"/>
      <c r="G41" s="199"/>
      <c r="H41" s="200"/>
      <c r="I41" s="392"/>
      <c r="J41" s="199"/>
      <c r="K41" s="199"/>
      <c r="L41" s="199"/>
      <c r="M41" s="199"/>
      <c r="N41" s="400"/>
      <c r="O41" s="201"/>
      <c r="P41" s="201"/>
      <c r="Q41" s="201"/>
      <c r="R41" s="202"/>
      <c r="S41" s="392"/>
      <c r="T41" s="199"/>
      <c r="U41" s="199"/>
      <c r="V41" s="199"/>
      <c r="W41" s="199"/>
      <c r="X41" s="400"/>
      <c r="Y41" s="201"/>
      <c r="Z41" s="356"/>
      <c r="AA41" s="417"/>
      <c r="AB41" s="364"/>
    </row>
    <row r="42" spans="1:28" s="1" customFormat="1" ht="15" customHeight="1" x14ac:dyDescent="0.25">
      <c r="A42" s="11">
        <v>13</v>
      </c>
      <c r="B42" s="48">
        <v>30650</v>
      </c>
      <c r="C42" s="198" t="s">
        <v>170</v>
      </c>
      <c r="D42" s="408"/>
      <c r="E42" s="199"/>
      <c r="F42" s="199"/>
      <c r="G42" s="199"/>
      <c r="H42" s="200"/>
      <c r="I42" s="392"/>
      <c r="J42" s="199"/>
      <c r="K42" s="199"/>
      <c r="L42" s="199"/>
      <c r="M42" s="199"/>
      <c r="N42" s="400"/>
      <c r="O42" s="201"/>
      <c r="P42" s="201"/>
      <c r="Q42" s="201"/>
      <c r="R42" s="202"/>
      <c r="S42" s="392"/>
      <c r="T42" s="199"/>
      <c r="U42" s="199"/>
      <c r="V42" s="199"/>
      <c r="W42" s="199"/>
      <c r="X42" s="400"/>
      <c r="Y42" s="201"/>
      <c r="Z42" s="356"/>
      <c r="AA42" s="417"/>
      <c r="AB42" s="364"/>
    </row>
    <row r="43" spans="1:28" s="1" customFormat="1" ht="15" customHeight="1" x14ac:dyDescent="0.25">
      <c r="A43" s="11">
        <v>14</v>
      </c>
      <c r="B43" s="48">
        <v>30790</v>
      </c>
      <c r="C43" s="198" t="s">
        <v>34</v>
      </c>
      <c r="D43" s="408"/>
      <c r="E43" s="199"/>
      <c r="F43" s="199"/>
      <c r="G43" s="199"/>
      <c r="H43" s="200"/>
      <c r="I43" s="392"/>
      <c r="J43" s="199"/>
      <c r="K43" s="199"/>
      <c r="L43" s="199"/>
      <c r="M43" s="199"/>
      <c r="N43" s="400"/>
      <c r="O43" s="201"/>
      <c r="P43" s="201"/>
      <c r="Q43" s="201"/>
      <c r="R43" s="202"/>
      <c r="S43" s="392"/>
      <c r="T43" s="199"/>
      <c r="U43" s="199"/>
      <c r="V43" s="199"/>
      <c r="W43" s="199"/>
      <c r="X43" s="400"/>
      <c r="Y43" s="201"/>
      <c r="Z43" s="356"/>
      <c r="AA43" s="417"/>
      <c r="AB43" s="364"/>
    </row>
    <row r="44" spans="1:28" s="1" customFormat="1" ht="15" customHeight="1" x14ac:dyDescent="0.25">
      <c r="A44" s="11">
        <v>15</v>
      </c>
      <c r="B44" s="48">
        <v>30890</v>
      </c>
      <c r="C44" s="198" t="s">
        <v>171</v>
      </c>
      <c r="D44" s="408"/>
      <c r="E44" s="199"/>
      <c r="F44" s="199"/>
      <c r="G44" s="199"/>
      <c r="H44" s="200"/>
      <c r="I44" s="392"/>
      <c r="J44" s="199"/>
      <c r="K44" s="199"/>
      <c r="L44" s="199"/>
      <c r="M44" s="199"/>
      <c r="N44" s="400"/>
      <c r="O44" s="201"/>
      <c r="P44" s="201"/>
      <c r="Q44" s="201"/>
      <c r="R44" s="202"/>
      <c r="S44" s="392"/>
      <c r="T44" s="199"/>
      <c r="U44" s="199"/>
      <c r="V44" s="199"/>
      <c r="W44" s="199"/>
      <c r="X44" s="400"/>
      <c r="Y44" s="201"/>
      <c r="Z44" s="356"/>
      <c r="AA44" s="417"/>
      <c r="AB44" s="364"/>
    </row>
    <row r="45" spans="1:28" s="1" customFormat="1" ht="15" customHeight="1" x14ac:dyDescent="0.25">
      <c r="A45" s="11">
        <v>16</v>
      </c>
      <c r="B45" s="48">
        <v>30940</v>
      </c>
      <c r="C45" s="198" t="s">
        <v>36</v>
      </c>
      <c r="D45" s="408"/>
      <c r="E45" s="199"/>
      <c r="F45" s="199"/>
      <c r="G45" s="199"/>
      <c r="H45" s="200"/>
      <c r="I45" s="392"/>
      <c r="J45" s="199"/>
      <c r="K45" s="199"/>
      <c r="L45" s="199"/>
      <c r="M45" s="199"/>
      <c r="N45" s="400"/>
      <c r="O45" s="201"/>
      <c r="P45" s="201"/>
      <c r="Q45" s="201"/>
      <c r="R45" s="202"/>
      <c r="S45" s="392"/>
      <c r="T45" s="199"/>
      <c r="U45" s="199"/>
      <c r="V45" s="199"/>
      <c r="W45" s="199"/>
      <c r="X45" s="400"/>
      <c r="Y45" s="201"/>
      <c r="Z45" s="356"/>
      <c r="AA45" s="417"/>
      <c r="AB45" s="364"/>
    </row>
    <row r="46" spans="1:28" s="1" customFormat="1" ht="15" customHeight="1" thickBot="1" x14ac:dyDescent="0.3">
      <c r="A46" s="11">
        <v>17</v>
      </c>
      <c r="B46" s="52">
        <v>31480</v>
      </c>
      <c r="C46" s="204" t="s">
        <v>38</v>
      </c>
      <c r="D46" s="409"/>
      <c r="E46" s="205"/>
      <c r="F46" s="205"/>
      <c r="G46" s="205"/>
      <c r="H46" s="206"/>
      <c r="I46" s="393"/>
      <c r="J46" s="205"/>
      <c r="K46" s="205"/>
      <c r="L46" s="205"/>
      <c r="M46" s="205"/>
      <c r="N46" s="401"/>
      <c r="O46" s="207"/>
      <c r="P46" s="207"/>
      <c r="Q46" s="207"/>
      <c r="R46" s="208"/>
      <c r="S46" s="393"/>
      <c r="T46" s="205"/>
      <c r="U46" s="205"/>
      <c r="V46" s="205"/>
      <c r="W46" s="205"/>
      <c r="X46" s="401"/>
      <c r="Y46" s="207"/>
      <c r="Z46" s="357"/>
      <c r="AA46" s="418"/>
      <c r="AB46" s="365"/>
    </row>
    <row r="47" spans="1:28" s="1" customFormat="1" ht="15" customHeight="1" thickBot="1" x14ac:dyDescent="0.3">
      <c r="A47" s="35"/>
      <c r="B47" s="51"/>
      <c r="C47" s="209" t="s">
        <v>104</v>
      </c>
      <c r="D47" s="342">
        <f>'Французский-11 2020 расклад'!L48</f>
        <v>2</v>
      </c>
      <c r="E47" s="344"/>
      <c r="F47" s="344"/>
      <c r="G47" s="344">
        <f>'Французский-11 2023 расклад'!L47</f>
        <v>2</v>
      </c>
      <c r="H47" s="345"/>
      <c r="I47" s="391">
        <f>'Французский-11 2020 расклад'!M48</f>
        <v>0</v>
      </c>
      <c r="J47" s="344"/>
      <c r="K47" s="344"/>
      <c r="L47" s="344">
        <f>'Французский-11 2023 расклад'!M47</f>
        <v>2</v>
      </c>
      <c r="M47" s="344"/>
      <c r="N47" s="399">
        <f>'Французский-11 2020 расклад'!N48</f>
        <v>0</v>
      </c>
      <c r="O47" s="346"/>
      <c r="P47" s="346"/>
      <c r="Q47" s="346">
        <f>'Французский-11 2023 расклад'!N47</f>
        <v>100</v>
      </c>
      <c r="R47" s="347"/>
      <c r="S47" s="391">
        <f>'Французский-11 2020 расклад'!O48</f>
        <v>0</v>
      </c>
      <c r="T47" s="344"/>
      <c r="U47" s="344"/>
      <c r="V47" s="344">
        <v>0</v>
      </c>
      <c r="W47" s="344"/>
      <c r="X47" s="399">
        <f>'Французский-11 2020 расклад'!P48</f>
        <v>0</v>
      </c>
      <c r="Y47" s="346"/>
      <c r="Z47" s="354"/>
      <c r="AA47" s="354">
        <f>'Французский-11 2023 расклад'!P47</f>
        <v>0</v>
      </c>
      <c r="AB47" s="350"/>
    </row>
    <row r="48" spans="1:28" s="1" customFormat="1" ht="15" customHeight="1" x14ac:dyDescent="0.25">
      <c r="A48" s="59">
        <v>1</v>
      </c>
      <c r="B48" s="49">
        <v>40010</v>
      </c>
      <c r="C48" s="193" t="s">
        <v>39</v>
      </c>
      <c r="D48" s="410"/>
      <c r="E48" s="194"/>
      <c r="F48" s="194"/>
      <c r="G48" s="194"/>
      <c r="H48" s="195"/>
      <c r="I48" s="394"/>
      <c r="J48" s="194"/>
      <c r="K48" s="194"/>
      <c r="L48" s="194"/>
      <c r="M48" s="194"/>
      <c r="N48" s="402"/>
      <c r="O48" s="196"/>
      <c r="P48" s="196"/>
      <c r="Q48" s="196"/>
      <c r="R48" s="197"/>
      <c r="S48" s="394"/>
      <c r="T48" s="194"/>
      <c r="U48" s="194"/>
      <c r="V48" s="194"/>
      <c r="W48" s="194"/>
      <c r="X48" s="402"/>
      <c r="Y48" s="196"/>
      <c r="Z48" s="355"/>
      <c r="AA48" s="416"/>
      <c r="AB48" s="363"/>
    </row>
    <row r="49" spans="1:28" s="1" customFormat="1" ht="15" customHeight="1" x14ac:dyDescent="0.25">
      <c r="A49" s="23">
        <v>2</v>
      </c>
      <c r="B49" s="48">
        <v>40030</v>
      </c>
      <c r="C49" s="198" t="s">
        <v>41</v>
      </c>
      <c r="D49" s="408"/>
      <c r="E49" s="199"/>
      <c r="F49" s="199"/>
      <c r="G49" s="199"/>
      <c r="H49" s="200"/>
      <c r="I49" s="392"/>
      <c r="J49" s="199"/>
      <c r="K49" s="199"/>
      <c r="L49" s="199"/>
      <c r="M49" s="199"/>
      <c r="N49" s="400"/>
      <c r="O49" s="201"/>
      <c r="P49" s="201"/>
      <c r="Q49" s="201"/>
      <c r="R49" s="202"/>
      <c r="S49" s="392"/>
      <c r="T49" s="199"/>
      <c r="U49" s="199"/>
      <c r="V49" s="199"/>
      <c r="W49" s="199"/>
      <c r="X49" s="400"/>
      <c r="Y49" s="201"/>
      <c r="Z49" s="356"/>
      <c r="AA49" s="417"/>
      <c r="AB49" s="364"/>
    </row>
    <row r="50" spans="1:28" s="1" customFormat="1" ht="15" customHeight="1" x14ac:dyDescent="0.25">
      <c r="A50" s="23">
        <v>3</v>
      </c>
      <c r="B50" s="48">
        <v>40410</v>
      </c>
      <c r="C50" s="198" t="s">
        <v>48</v>
      </c>
      <c r="D50" s="408"/>
      <c r="E50" s="199"/>
      <c r="F50" s="199"/>
      <c r="G50" s="199">
        <f>'Французский-11 2023 расклад'!L50</f>
        <v>2</v>
      </c>
      <c r="H50" s="200"/>
      <c r="I50" s="392"/>
      <c r="J50" s="199"/>
      <c r="K50" s="199"/>
      <c r="L50" s="199">
        <f>'Французский-11 2023 расклад'!M50</f>
        <v>2</v>
      </c>
      <c r="M50" s="199"/>
      <c r="N50" s="400"/>
      <c r="O50" s="201"/>
      <c r="P50" s="201"/>
      <c r="Q50" s="201">
        <f>'Французский-11 2023 расклад'!N50</f>
        <v>100</v>
      </c>
      <c r="R50" s="202"/>
      <c r="S50" s="392"/>
      <c r="T50" s="199"/>
      <c r="U50" s="199"/>
      <c r="V50" s="199">
        <f>'Французский-11 2023 расклад'!O50</f>
        <v>0</v>
      </c>
      <c r="W50" s="199"/>
      <c r="X50" s="400"/>
      <c r="Y50" s="201"/>
      <c r="Z50" s="356"/>
      <c r="AA50" s="417">
        <f>'Французский-11 2023 расклад'!P50</f>
        <v>0</v>
      </c>
      <c r="AB50" s="364"/>
    </row>
    <row r="51" spans="1:28" s="1" customFormat="1" ht="15" customHeight="1" x14ac:dyDescent="0.25">
      <c r="A51" s="23">
        <v>4</v>
      </c>
      <c r="B51" s="48">
        <v>40011</v>
      </c>
      <c r="C51" s="198" t="s">
        <v>40</v>
      </c>
      <c r="D51" s="409"/>
      <c r="E51" s="199"/>
      <c r="F51" s="199"/>
      <c r="G51" s="199"/>
      <c r="H51" s="200"/>
      <c r="I51" s="392"/>
      <c r="J51" s="199"/>
      <c r="K51" s="199"/>
      <c r="L51" s="199"/>
      <c r="M51" s="199"/>
      <c r="N51" s="400"/>
      <c r="O51" s="201"/>
      <c r="P51" s="201"/>
      <c r="Q51" s="201"/>
      <c r="R51" s="202"/>
      <c r="S51" s="392"/>
      <c r="T51" s="199"/>
      <c r="U51" s="199"/>
      <c r="V51" s="199"/>
      <c r="W51" s="199"/>
      <c r="X51" s="400"/>
      <c r="Y51" s="201"/>
      <c r="Z51" s="356"/>
      <c r="AA51" s="417"/>
      <c r="AB51" s="364"/>
    </row>
    <row r="52" spans="1:28" s="1" customFormat="1" ht="15" customHeight="1" x14ac:dyDescent="0.25">
      <c r="A52" s="23">
        <v>5</v>
      </c>
      <c r="B52" s="48">
        <v>40080</v>
      </c>
      <c r="C52" s="198" t="s">
        <v>96</v>
      </c>
      <c r="D52" s="411">
        <f>'Французский-11 2020 расклад'!L53</f>
        <v>2</v>
      </c>
      <c r="E52" s="199"/>
      <c r="F52" s="199"/>
      <c r="G52" s="199"/>
      <c r="H52" s="200"/>
      <c r="I52" s="392">
        <f>'Французский-11 2020 расклад'!M53</f>
        <v>0</v>
      </c>
      <c r="J52" s="199"/>
      <c r="K52" s="199"/>
      <c r="L52" s="199"/>
      <c r="M52" s="199"/>
      <c r="N52" s="400">
        <f>'Французский-11 2020 расклад'!N53</f>
        <v>0</v>
      </c>
      <c r="O52" s="201"/>
      <c r="P52" s="201"/>
      <c r="Q52" s="201"/>
      <c r="R52" s="202"/>
      <c r="S52" s="392">
        <f>'Французский-11 2020 расклад'!O53</f>
        <v>0</v>
      </c>
      <c r="T52" s="199"/>
      <c r="U52" s="199"/>
      <c r="V52" s="199"/>
      <c r="W52" s="199"/>
      <c r="X52" s="400">
        <f>'Французский-11 2020 расклад'!P53</f>
        <v>0</v>
      </c>
      <c r="Y52" s="201"/>
      <c r="Z52" s="356"/>
      <c r="AA52" s="417"/>
      <c r="AB52" s="364"/>
    </row>
    <row r="53" spans="1:28" s="1" customFormat="1" ht="15" customHeight="1" x14ac:dyDescent="0.25">
      <c r="A53" s="23">
        <v>6</v>
      </c>
      <c r="B53" s="48">
        <v>40100</v>
      </c>
      <c r="C53" s="198" t="s">
        <v>42</v>
      </c>
      <c r="D53" s="410"/>
      <c r="E53" s="199"/>
      <c r="F53" s="199"/>
      <c r="G53" s="199"/>
      <c r="H53" s="200"/>
      <c r="I53" s="392"/>
      <c r="J53" s="199"/>
      <c r="K53" s="199"/>
      <c r="L53" s="199"/>
      <c r="M53" s="199"/>
      <c r="N53" s="400"/>
      <c r="O53" s="201"/>
      <c r="P53" s="201"/>
      <c r="Q53" s="201"/>
      <c r="R53" s="202"/>
      <c r="S53" s="392"/>
      <c r="T53" s="199"/>
      <c r="U53" s="199"/>
      <c r="V53" s="199"/>
      <c r="W53" s="199"/>
      <c r="X53" s="400"/>
      <c r="Y53" s="201"/>
      <c r="Z53" s="356"/>
      <c r="AA53" s="417"/>
      <c r="AB53" s="364"/>
    </row>
    <row r="54" spans="1:28" s="1" customFormat="1" ht="15" customHeight="1" x14ac:dyDescent="0.25">
      <c r="A54" s="23">
        <v>7</v>
      </c>
      <c r="B54" s="48">
        <v>40020</v>
      </c>
      <c r="C54" s="198" t="s">
        <v>149</v>
      </c>
      <c r="D54" s="408"/>
      <c r="E54" s="199"/>
      <c r="F54" s="199"/>
      <c r="G54" s="199"/>
      <c r="H54" s="200"/>
      <c r="I54" s="392"/>
      <c r="J54" s="199"/>
      <c r="K54" s="199"/>
      <c r="L54" s="199"/>
      <c r="M54" s="199"/>
      <c r="N54" s="400"/>
      <c r="O54" s="201"/>
      <c r="P54" s="201"/>
      <c r="Q54" s="201"/>
      <c r="R54" s="202"/>
      <c r="S54" s="392"/>
      <c r="T54" s="199"/>
      <c r="U54" s="199"/>
      <c r="V54" s="199"/>
      <c r="W54" s="199"/>
      <c r="X54" s="400"/>
      <c r="Y54" s="201"/>
      <c r="Z54" s="356"/>
      <c r="AA54" s="417"/>
      <c r="AB54" s="364"/>
    </row>
    <row r="55" spans="1:28" s="1" customFormat="1" ht="15" customHeight="1" x14ac:dyDescent="0.25">
      <c r="A55" s="23">
        <v>8</v>
      </c>
      <c r="B55" s="48">
        <v>40031</v>
      </c>
      <c r="C55" s="198" t="s">
        <v>172</v>
      </c>
      <c r="D55" s="408"/>
      <c r="E55" s="199"/>
      <c r="F55" s="199"/>
      <c r="G55" s="199"/>
      <c r="H55" s="200"/>
      <c r="I55" s="392"/>
      <c r="J55" s="199"/>
      <c r="K55" s="199"/>
      <c r="L55" s="199"/>
      <c r="M55" s="199"/>
      <c r="N55" s="400"/>
      <c r="O55" s="201"/>
      <c r="P55" s="201"/>
      <c r="Q55" s="201"/>
      <c r="R55" s="202"/>
      <c r="S55" s="392"/>
      <c r="T55" s="199"/>
      <c r="U55" s="199"/>
      <c r="V55" s="199"/>
      <c r="W55" s="199"/>
      <c r="X55" s="400"/>
      <c r="Y55" s="201"/>
      <c r="Z55" s="356"/>
      <c r="AA55" s="417"/>
      <c r="AB55" s="364"/>
    </row>
    <row r="56" spans="1:28" s="1" customFormat="1" ht="15" customHeight="1" x14ac:dyDescent="0.25">
      <c r="A56" s="23">
        <v>9</v>
      </c>
      <c r="B56" s="48">
        <v>40210</v>
      </c>
      <c r="C56" s="198" t="s">
        <v>44</v>
      </c>
      <c r="D56" s="408"/>
      <c r="E56" s="199"/>
      <c r="F56" s="199"/>
      <c r="G56" s="199"/>
      <c r="H56" s="200"/>
      <c r="I56" s="392"/>
      <c r="J56" s="199"/>
      <c r="K56" s="199"/>
      <c r="L56" s="199"/>
      <c r="M56" s="199"/>
      <c r="N56" s="400"/>
      <c r="O56" s="201"/>
      <c r="P56" s="201"/>
      <c r="Q56" s="201"/>
      <c r="R56" s="202"/>
      <c r="S56" s="392"/>
      <c r="T56" s="199"/>
      <c r="U56" s="199"/>
      <c r="V56" s="199"/>
      <c r="W56" s="199"/>
      <c r="X56" s="400"/>
      <c r="Y56" s="201"/>
      <c r="Z56" s="356"/>
      <c r="AA56" s="417"/>
      <c r="AB56" s="364"/>
    </row>
    <row r="57" spans="1:28" s="1" customFormat="1" ht="15" customHeight="1" x14ac:dyDescent="0.25">
      <c r="A57" s="23">
        <v>10</v>
      </c>
      <c r="B57" s="48">
        <v>40300</v>
      </c>
      <c r="C57" s="198" t="s">
        <v>45</v>
      </c>
      <c r="D57" s="408"/>
      <c r="E57" s="199"/>
      <c r="F57" s="199"/>
      <c r="G57" s="199"/>
      <c r="H57" s="200"/>
      <c r="I57" s="392"/>
      <c r="J57" s="199"/>
      <c r="K57" s="199"/>
      <c r="L57" s="199"/>
      <c r="M57" s="199"/>
      <c r="N57" s="400"/>
      <c r="O57" s="201"/>
      <c r="P57" s="201"/>
      <c r="Q57" s="201"/>
      <c r="R57" s="202"/>
      <c r="S57" s="392"/>
      <c r="T57" s="199"/>
      <c r="U57" s="199"/>
      <c r="V57" s="199"/>
      <c r="W57" s="199"/>
      <c r="X57" s="400"/>
      <c r="Y57" s="201"/>
      <c r="Z57" s="356"/>
      <c r="AA57" s="417"/>
      <c r="AB57" s="364"/>
    </row>
    <row r="58" spans="1:28" s="1" customFormat="1" ht="15" customHeight="1" x14ac:dyDescent="0.25">
      <c r="A58" s="23">
        <v>11</v>
      </c>
      <c r="B58" s="48">
        <v>40360</v>
      </c>
      <c r="C58" s="198" t="s">
        <v>46</v>
      </c>
      <c r="D58" s="408"/>
      <c r="E58" s="199"/>
      <c r="F58" s="199"/>
      <c r="G58" s="199"/>
      <c r="H58" s="200"/>
      <c r="I58" s="392"/>
      <c r="J58" s="199"/>
      <c r="K58" s="199"/>
      <c r="L58" s="199"/>
      <c r="M58" s="199"/>
      <c r="N58" s="400"/>
      <c r="O58" s="201"/>
      <c r="P58" s="201"/>
      <c r="Q58" s="201"/>
      <c r="R58" s="202"/>
      <c r="S58" s="392"/>
      <c r="T58" s="199"/>
      <c r="U58" s="199"/>
      <c r="V58" s="199"/>
      <c r="W58" s="199"/>
      <c r="X58" s="400"/>
      <c r="Y58" s="201"/>
      <c r="Z58" s="356"/>
      <c r="AA58" s="417"/>
      <c r="AB58" s="364"/>
    </row>
    <row r="59" spans="1:28" s="1" customFormat="1" ht="15" customHeight="1" x14ac:dyDescent="0.25">
      <c r="A59" s="23">
        <v>12</v>
      </c>
      <c r="B59" s="48">
        <v>40390</v>
      </c>
      <c r="C59" s="198" t="s">
        <v>47</v>
      </c>
      <c r="D59" s="408"/>
      <c r="E59" s="199"/>
      <c r="F59" s="199"/>
      <c r="G59" s="199"/>
      <c r="H59" s="200"/>
      <c r="I59" s="392"/>
      <c r="J59" s="199"/>
      <c r="K59" s="199"/>
      <c r="L59" s="199"/>
      <c r="M59" s="199"/>
      <c r="N59" s="400"/>
      <c r="O59" s="201"/>
      <c r="P59" s="201"/>
      <c r="Q59" s="201"/>
      <c r="R59" s="202"/>
      <c r="S59" s="392"/>
      <c r="T59" s="199"/>
      <c r="U59" s="199"/>
      <c r="V59" s="199"/>
      <c r="W59" s="199"/>
      <c r="X59" s="400"/>
      <c r="Y59" s="201"/>
      <c r="Z59" s="356"/>
      <c r="AA59" s="417"/>
      <c r="AB59" s="364"/>
    </row>
    <row r="60" spans="1:28" s="1" customFormat="1" ht="15" customHeight="1" x14ac:dyDescent="0.25">
      <c r="A60" s="23">
        <v>13</v>
      </c>
      <c r="B60" s="48">
        <v>40720</v>
      </c>
      <c r="C60" s="198" t="s">
        <v>109</v>
      </c>
      <c r="D60" s="408"/>
      <c r="E60" s="199"/>
      <c r="F60" s="199"/>
      <c r="G60" s="199"/>
      <c r="H60" s="200"/>
      <c r="I60" s="392"/>
      <c r="J60" s="199"/>
      <c r="K60" s="199"/>
      <c r="L60" s="199"/>
      <c r="M60" s="199"/>
      <c r="N60" s="400"/>
      <c r="O60" s="201"/>
      <c r="P60" s="201"/>
      <c r="Q60" s="201"/>
      <c r="R60" s="202"/>
      <c r="S60" s="392"/>
      <c r="T60" s="199"/>
      <c r="U60" s="199"/>
      <c r="V60" s="199"/>
      <c r="W60" s="199"/>
      <c r="X60" s="400"/>
      <c r="Y60" s="201"/>
      <c r="Z60" s="356"/>
      <c r="AA60" s="417"/>
      <c r="AB60" s="364"/>
    </row>
    <row r="61" spans="1:28" s="1" customFormat="1" ht="15" customHeight="1" x14ac:dyDescent="0.25">
      <c r="A61" s="23">
        <v>14</v>
      </c>
      <c r="B61" s="48">
        <v>40730</v>
      </c>
      <c r="C61" s="198" t="s">
        <v>49</v>
      </c>
      <c r="D61" s="408"/>
      <c r="E61" s="199"/>
      <c r="F61" s="199"/>
      <c r="G61" s="199"/>
      <c r="H61" s="200"/>
      <c r="I61" s="392"/>
      <c r="J61" s="199"/>
      <c r="K61" s="199"/>
      <c r="L61" s="199"/>
      <c r="M61" s="199"/>
      <c r="N61" s="400"/>
      <c r="O61" s="201"/>
      <c r="P61" s="201"/>
      <c r="Q61" s="201"/>
      <c r="R61" s="202"/>
      <c r="S61" s="392"/>
      <c r="T61" s="199"/>
      <c r="U61" s="199"/>
      <c r="V61" s="199"/>
      <c r="W61" s="199"/>
      <c r="X61" s="400"/>
      <c r="Y61" s="201"/>
      <c r="Z61" s="356"/>
      <c r="AA61" s="417"/>
      <c r="AB61" s="364"/>
    </row>
    <row r="62" spans="1:28" s="1" customFormat="1" ht="15" customHeight="1" x14ac:dyDescent="0.25">
      <c r="A62" s="23">
        <v>15</v>
      </c>
      <c r="B62" s="48">
        <v>40820</v>
      </c>
      <c r="C62" s="198" t="s">
        <v>50</v>
      </c>
      <c r="D62" s="408"/>
      <c r="E62" s="199"/>
      <c r="F62" s="199"/>
      <c r="G62" s="199"/>
      <c r="H62" s="200"/>
      <c r="I62" s="392"/>
      <c r="J62" s="199"/>
      <c r="K62" s="199"/>
      <c r="L62" s="199"/>
      <c r="M62" s="199"/>
      <c r="N62" s="400"/>
      <c r="O62" s="201"/>
      <c r="P62" s="201"/>
      <c r="Q62" s="201"/>
      <c r="R62" s="202"/>
      <c r="S62" s="392"/>
      <c r="T62" s="199"/>
      <c r="U62" s="199"/>
      <c r="V62" s="199"/>
      <c r="W62" s="199"/>
      <c r="X62" s="400"/>
      <c r="Y62" s="201"/>
      <c r="Z62" s="356"/>
      <c r="AA62" s="417"/>
      <c r="AB62" s="364"/>
    </row>
    <row r="63" spans="1:28" s="1" customFormat="1" ht="15" customHeight="1" x14ac:dyDescent="0.25">
      <c r="A63" s="23">
        <v>16</v>
      </c>
      <c r="B63" s="48">
        <v>40840</v>
      </c>
      <c r="C63" s="198" t="s">
        <v>51</v>
      </c>
      <c r="D63" s="408"/>
      <c r="E63" s="199"/>
      <c r="F63" s="199"/>
      <c r="G63" s="199"/>
      <c r="H63" s="200"/>
      <c r="I63" s="392"/>
      <c r="J63" s="199"/>
      <c r="K63" s="199"/>
      <c r="L63" s="199"/>
      <c r="M63" s="199"/>
      <c r="N63" s="400"/>
      <c r="O63" s="201"/>
      <c r="P63" s="201"/>
      <c r="Q63" s="201"/>
      <c r="R63" s="202"/>
      <c r="S63" s="392"/>
      <c r="T63" s="199"/>
      <c r="U63" s="199"/>
      <c r="V63" s="199"/>
      <c r="W63" s="199"/>
      <c r="X63" s="400"/>
      <c r="Y63" s="201"/>
      <c r="Z63" s="356"/>
      <c r="AA63" s="417"/>
      <c r="AB63" s="364"/>
    </row>
    <row r="64" spans="1:28" s="1" customFormat="1" ht="15" customHeight="1" x14ac:dyDescent="0.25">
      <c r="A64" s="23">
        <v>17</v>
      </c>
      <c r="B64" s="48">
        <v>40950</v>
      </c>
      <c r="C64" s="198" t="s">
        <v>52</v>
      </c>
      <c r="D64" s="408"/>
      <c r="E64" s="199"/>
      <c r="F64" s="199"/>
      <c r="G64" s="199"/>
      <c r="H64" s="200"/>
      <c r="I64" s="392"/>
      <c r="J64" s="199"/>
      <c r="K64" s="199"/>
      <c r="L64" s="199"/>
      <c r="M64" s="199"/>
      <c r="N64" s="400"/>
      <c r="O64" s="201"/>
      <c r="P64" s="201"/>
      <c r="Q64" s="201"/>
      <c r="R64" s="202"/>
      <c r="S64" s="392"/>
      <c r="T64" s="199"/>
      <c r="U64" s="199"/>
      <c r="V64" s="199"/>
      <c r="W64" s="199"/>
      <c r="X64" s="400"/>
      <c r="Y64" s="201"/>
      <c r="Z64" s="356"/>
      <c r="AA64" s="417"/>
      <c r="AB64" s="364"/>
    </row>
    <row r="65" spans="1:28" s="1" customFormat="1" ht="15" customHeight="1" x14ac:dyDescent="0.25">
      <c r="A65" s="23">
        <v>18</v>
      </c>
      <c r="B65" s="50">
        <v>40990</v>
      </c>
      <c r="C65" s="203" t="s">
        <v>53</v>
      </c>
      <c r="D65" s="408"/>
      <c r="E65" s="199"/>
      <c r="F65" s="199"/>
      <c r="G65" s="199"/>
      <c r="H65" s="200"/>
      <c r="I65" s="392"/>
      <c r="J65" s="199"/>
      <c r="K65" s="199"/>
      <c r="L65" s="199"/>
      <c r="M65" s="199"/>
      <c r="N65" s="400"/>
      <c r="O65" s="201"/>
      <c r="P65" s="201"/>
      <c r="Q65" s="201"/>
      <c r="R65" s="202"/>
      <c r="S65" s="392"/>
      <c r="T65" s="199"/>
      <c r="U65" s="199"/>
      <c r="V65" s="199"/>
      <c r="W65" s="199"/>
      <c r="X65" s="400"/>
      <c r="Y65" s="201"/>
      <c r="Z65" s="356"/>
      <c r="AA65" s="417"/>
      <c r="AB65" s="364"/>
    </row>
    <row r="66" spans="1:28" s="1" customFormat="1" ht="15" customHeight="1" thickBot="1" x14ac:dyDescent="0.3">
      <c r="A66" s="24">
        <v>19</v>
      </c>
      <c r="B66" s="48">
        <v>40133</v>
      </c>
      <c r="C66" s="198" t="s">
        <v>43</v>
      </c>
      <c r="D66" s="409"/>
      <c r="E66" s="205"/>
      <c r="F66" s="205"/>
      <c r="G66" s="205"/>
      <c r="H66" s="206"/>
      <c r="I66" s="393"/>
      <c r="J66" s="205"/>
      <c r="K66" s="205"/>
      <c r="L66" s="205"/>
      <c r="M66" s="205"/>
      <c r="N66" s="401"/>
      <c r="O66" s="207"/>
      <c r="P66" s="207"/>
      <c r="Q66" s="207"/>
      <c r="R66" s="208"/>
      <c r="S66" s="393"/>
      <c r="T66" s="205"/>
      <c r="U66" s="205"/>
      <c r="V66" s="205"/>
      <c r="W66" s="205"/>
      <c r="X66" s="401"/>
      <c r="Y66" s="207"/>
      <c r="Z66" s="357"/>
      <c r="AA66" s="418"/>
      <c r="AB66" s="365"/>
    </row>
    <row r="67" spans="1:28" s="1" customFormat="1" ht="15" customHeight="1" thickBot="1" x14ac:dyDescent="0.3">
      <c r="A67" s="35"/>
      <c r="B67" s="51"/>
      <c r="C67" s="209" t="s">
        <v>105</v>
      </c>
      <c r="D67" s="342"/>
      <c r="E67" s="344"/>
      <c r="F67" s="344"/>
      <c r="G67" s="344"/>
      <c r="H67" s="345"/>
      <c r="I67" s="391"/>
      <c r="J67" s="344"/>
      <c r="K67" s="344"/>
      <c r="L67" s="344"/>
      <c r="M67" s="344"/>
      <c r="N67" s="399"/>
      <c r="O67" s="346"/>
      <c r="P67" s="346"/>
      <c r="Q67" s="346"/>
      <c r="R67" s="347"/>
      <c r="S67" s="391"/>
      <c r="T67" s="344"/>
      <c r="U67" s="344"/>
      <c r="V67" s="344"/>
      <c r="W67" s="344"/>
      <c r="X67" s="399"/>
      <c r="Y67" s="346"/>
      <c r="Z67" s="354"/>
      <c r="AA67" s="354"/>
      <c r="AB67" s="350"/>
    </row>
    <row r="68" spans="1:28" s="1" customFormat="1" ht="15" customHeight="1" x14ac:dyDescent="0.25">
      <c r="A68" s="16">
        <v>1</v>
      </c>
      <c r="B68" s="48">
        <v>50040</v>
      </c>
      <c r="C68" s="198" t="s">
        <v>54</v>
      </c>
      <c r="D68" s="410"/>
      <c r="E68" s="194"/>
      <c r="F68" s="194"/>
      <c r="G68" s="194"/>
      <c r="H68" s="195"/>
      <c r="I68" s="394"/>
      <c r="J68" s="194"/>
      <c r="K68" s="194"/>
      <c r="L68" s="194"/>
      <c r="M68" s="194"/>
      <c r="N68" s="402"/>
      <c r="O68" s="196"/>
      <c r="P68" s="196"/>
      <c r="Q68" s="196"/>
      <c r="R68" s="197"/>
      <c r="S68" s="394"/>
      <c r="T68" s="194"/>
      <c r="U68" s="194"/>
      <c r="V68" s="194"/>
      <c r="W68" s="194"/>
      <c r="X68" s="402"/>
      <c r="Y68" s="196"/>
      <c r="Z68" s="355"/>
      <c r="AA68" s="416"/>
      <c r="AB68" s="363"/>
    </row>
    <row r="69" spans="1:28" s="1" customFormat="1" ht="15" customHeight="1" x14ac:dyDescent="0.25">
      <c r="A69" s="11">
        <v>2</v>
      </c>
      <c r="B69" s="48">
        <v>50003</v>
      </c>
      <c r="C69" s="198" t="s">
        <v>97</v>
      </c>
      <c r="D69" s="408"/>
      <c r="E69" s="199"/>
      <c r="F69" s="199"/>
      <c r="G69" s="199"/>
      <c r="H69" s="200"/>
      <c r="I69" s="392"/>
      <c r="J69" s="199"/>
      <c r="K69" s="199"/>
      <c r="L69" s="199"/>
      <c r="M69" s="199"/>
      <c r="N69" s="400"/>
      <c r="O69" s="201"/>
      <c r="P69" s="201"/>
      <c r="Q69" s="201"/>
      <c r="R69" s="202"/>
      <c r="S69" s="392"/>
      <c r="T69" s="199"/>
      <c r="U69" s="199"/>
      <c r="V69" s="199"/>
      <c r="W69" s="199"/>
      <c r="X69" s="400"/>
      <c r="Y69" s="201"/>
      <c r="Z69" s="356"/>
      <c r="AA69" s="417"/>
      <c r="AB69" s="364"/>
    </row>
    <row r="70" spans="1:28" s="1" customFormat="1" ht="15" customHeight="1" x14ac:dyDescent="0.25">
      <c r="A70" s="11">
        <v>3</v>
      </c>
      <c r="B70" s="48">
        <v>50060</v>
      </c>
      <c r="C70" s="198" t="s">
        <v>173</v>
      </c>
      <c r="D70" s="408"/>
      <c r="E70" s="199"/>
      <c r="F70" s="199"/>
      <c r="G70" s="199"/>
      <c r="H70" s="200"/>
      <c r="I70" s="392"/>
      <c r="J70" s="199"/>
      <c r="K70" s="199"/>
      <c r="L70" s="199"/>
      <c r="M70" s="199"/>
      <c r="N70" s="400"/>
      <c r="O70" s="201"/>
      <c r="P70" s="201"/>
      <c r="Q70" s="201"/>
      <c r="R70" s="202"/>
      <c r="S70" s="392"/>
      <c r="T70" s="199"/>
      <c r="U70" s="199"/>
      <c r="V70" s="199"/>
      <c r="W70" s="199"/>
      <c r="X70" s="400"/>
      <c r="Y70" s="201"/>
      <c r="Z70" s="356"/>
      <c r="AA70" s="417"/>
      <c r="AB70" s="364"/>
    </row>
    <row r="71" spans="1:28" s="1" customFormat="1" ht="15" customHeight="1" x14ac:dyDescent="0.25">
      <c r="A71" s="11">
        <v>4</v>
      </c>
      <c r="B71" s="54">
        <v>50170</v>
      </c>
      <c r="C71" s="198" t="s">
        <v>174</v>
      </c>
      <c r="D71" s="408"/>
      <c r="E71" s="199"/>
      <c r="F71" s="199"/>
      <c r="G71" s="199"/>
      <c r="H71" s="200"/>
      <c r="I71" s="392"/>
      <c r="J71" s="199"/>
      <c r="K71" s="199"/>
      <c r="L71" s="199"/>
      <c r="M71" s="199"/>
      <c r="N71" s="400"/>
      <c r="O71" s="201"/>
      <c r="P71" s="201"/>
      <c r="Q71" s="201"/>
      <c r="R71" s="202"/>
      <c r="S71" s="392"/>
      <c r="T71" s="199"/>
      <c r="U71" s="199"/>
      <c r="V71" s="199"/>
      <c r="W71" s="199"/>
      <c r="X71" s="400"/>
      <c r="Y71" s="201"/>
      <c r="Z71" s="356"/>
      <c r="AA71" s="417"/>
      <c r="AB71" s="364"/>
    </row>
    <row r="72" spans="1:28" s="1" customFormat="1" ht="15" customHeight="1" x14ac:dyDescent="0.25">
      <c r="A72" s="11">
        <v>5</v>
      </c>
      <c r="B72" s="48">
        <v>50230</v>
      </c>
      <c r="C72" s="198" t="s">
        <v>58</v>
      </c>
      <c r="D72" s="408"/>
      <c r="E72" s="199"/>
      <c r="F72" s="199"/>
      <c r="G72" s="199"/>
      <c r="H72" s="200"/>
      <c r="I72" s="392"/>
      <c r="J72" s="199"/>
      <c r="K72" s="199"/>
      <c r="L72" s="199"/>
      <c r="M72" s="199"/>
      <c r="N72" s="400"/>
      <c r="O72" s="201"/>
      <c r="P72" s="201"/>
      <c r="Q72" s="201"/>
      <c r="R72" s="202"/>
      <c r="S72" s="392"/>
      <c r="T72" s="199"/>
      <c r="U72" s="199"/>
      <c r="V72" s="199"/>
      <c r="W72" s="199"/>
      <c r="X72" s="400"/>
      <c r="Y72" s="201"/>
      <c r="Z72" s="356"/>
      <c r="AA72" s="417"/>
      <c r="AB72" s="364"/>
    </row>
    <row r="73" spans="1:28" s="1" customFormat="1" ht="15" customHeight="1" x14ac:dyDescent="0.25">
      <c r="A73" s="11">
        <v>6</v>
      </c>
      <c r="B73" s="48">
        <v>50340</v>
      </c>
      <c r="C73" s="198" t="s">
        <v>154</v>
      </c>
      <c r="D73" s="408"/>
      <c r="E73" s="199"/>
      <c r="F73" s="199"/>
      <c r="G73" s="199"/>
      <c r="H73" s="200"/>
      <c r="I73" s="392"/>
      <c r="J73" s="199"/>
      <c r="K73" s="199"/>
      <c r="L73" s="199"/>
      <c r="M73" s="199"/>
      <c r="N73" s="400"/>
      <c r="O73" s="201"/>
      <c r="P73" s="201"/>
      <c r="Q73" s="201"/>
      <c r="R73" s="202"/>
      <c r="S73" s="392"/>
      <c r="T73" s="199"/>
      <c r="U73" s="199"/>
      <c r="V73" s="199"/>
      <c r="W73" s="199"/>
      <c r="X73" s="400"/>
      <c r="Y73" s="201"/>
      <c r="Z73" s="356"/>
      <c r="AA73" s="417"/>
      <c r="AB73" s="364"/>
    </row>
    <row r="74" spans="1:28" s="1" customFormat="1" ht="15" customHeight="1" x14ac:dyDescent="0.25">
      <c r="A74" s="11">
        <v>7</v>
      </c>
      <c r="B74" s="48">
        <v>50420</v>
      </c>
      <c r="C74" s="198" t="s">
        <v>152</v>
      </c>
      <c r="D74" s="408"/>
      <c r="E74" s="199"/>
      <c r="F74" s="199"/>
      <c r="G74" s="199"/>
      <c r="H74" s="200"/>
      <c r="I74" s="392"/>
      <c r="J74" s="199"/>
      <c r="K74" s="199"/>
      <c r="L74" s="199"/>
      <c r="M74" s="199"/>
      <c r="N74" s="400"/>
      <c r="O74" s="201"/>
      <c r="P74" s="201"/>
      <c r="Q74" s="201"/>
      <c r="R74" s="202"/>
      <c r="S74" s="392"/>
      <c r="T74" s="199"/>
      <c r="U74" s="199"/>
      <c r="V74" s="199"/>
      <c r="W74" s="199"/>
      <c r="X74" s="400"/>
      <c r="Y74" s="201"/>
      <c r="Z74" s="356"/>
      <c r="AA74" s="417"/>
      <c r="AB74" s="364"/>
    </row>
    <row r="75" spans="1:28" s="1" customFormat="1" ht="15" customHeight="1" x14ac:dyDescent="0.25">
      <c r="A75" s="11">
        <v>8</v>
      </c>
      <c r="B75" s="48">
        <v>50450</v>
      </c>
      <c r="C75" s="198" t="s">
        <v>153</v>
      </c>
      <c r="D75" s="408"/>
      <c r="E75" s="199"/>
      <c r="F75" s="199"/>
      <c r="G75" s="199"/>
      <c r="H75" s="200"/>
      <c r="I75" s="392"/>
      <c r="J75" s="199"/>
      <c r="K75" s="199"/>
      <c r="L75" s="199"/>
      <c r="M75" s="199"/>
      <c r="N75" s="400"/>
      <c r="O75" s="201"/>
      <c r="P75" s="201"/>
      <c r="Q75" s="201"/>
      <c r="R75" s="202"/>
      <c r="S75" s="392"/>
      <c r="T75" s="199"/>
      <c r="U75" s="199"/>
      <c r="V75" s="199"/>
      <c r="W75" s="199"/>
      <c r="X75" s="400"/>
      <c r="Y75" s="201"/>
      <c r="Z75" s="356"/>
      <c r="AA75" s="417"/>
      <c r="AB75" s="364"/>
    </row>
    <row r="76" spans="1:28" s="1" customFormat="1" ht="15" customHeight="1" x14ac:dyDescent="0.25">
      <c r="A76" s="11">
        <v>9</v>
      </c>
      <c r="B76" s="48">
        <v>50620</v>
      </c>
      <c r="C76" s="198" t="s">
        <v>62</v>
      </c>
      <c r="D76" s="408"/>
      <c r="E76" s="199"/>
      <c r="F76" s="199"/>
      <c r="G76" s="199"/>
      <c r="H76" s="200"/>
      <c r="I76" s="392"/>
      <c r="J76" s="199"/>
      <c r="K76" s="199"/>
      <c r="L76" s="199"/>
      <c r="M76" s="199"/>
      <c r="N76" s="400"/>
      <c r="O76" s="201"/>
      <c r="P76" s="201"/>
      <c r="Q76" s="201"/>
      <c r="R76" s="202"/>
      <c r="S76" s="392"/>
      <c r="T76" s="199"/>
      <c r="U76" s="199"/>
      <c r="V76" s="199"/>
      <c r="W76" s="199"/>
      <c r="X76" s="400"/>
      <c r="Y76" s="201"/>
      <c r="Z76" s="356"/>
      <c r="AA76" s="417"/>
      <c r="AB76" s="364"/>
    </row>
    <row r="77" spans="1:28" s="1" customFormat="1" ht="15" customHeight="1" x14ac:dyDescent="0.25">
      <c r="A77" s="11">
        <v>10</v>
      </c>
      <c r="B77" s="48">
        <v>50760</v>
      </c>
      <c r="C77" s="198" t="s">
        <v>175</v>
      </c>
      <c r="D77" s="408"/>
      <c r="E77" s="199"/>
      <c r="F77" s="199"/>
      <c r="G77" s="199"/>
      <c r="H77" s="200"/>
      <c r="I77" s="392"/>
      <c r="J77" s="199"/>
      <c r="K77" s="199"/>
      <c r="L77" s="199"/>
      <c r="M77" s="199"/>
      <c r="N77" s="400"/>
      <c r="O77" s="201"/>
      <c r="P77" s="201"/>
      <c r="Q77" s="201"/>
      <c r="R77" s="202"/>
      <c r="S77" s="392"/>
      <c r="T77" s="199"/>
      <c r="U77" s="199"/>
      <c r="V77" s="199"/>
      <c r="W77" s="199"/>
      <c r="X77" s="400"/>
      <c r="Y77" s="201"/>
      <c r="Z77" s="356"/>
      <c r="AA77" s="417"/>
      <c r="AB77" s="364"/>
    </row>
    <row r="78" spans="1:28" s="1" customFormat="1" ht="15" customHeight="1" x14ac:dyDescent="0.25">
      <c r="A78" s="11">
        <v>11</v>
      </c>
      <c r="B78" s="48">
        <v>50780</v>
      </c>
      <c r="C78" s="198" t="s">
        <v>176</v>
      </c>
      <c r="D78" s="408"/>
      <c r="E78" s="199"/>
      <c r="F78" s="199"/>
      <c r="G78" s="199"/>
      <c r="H78" s="200"/>
      <c r="I78" s="392"/>
      <c r="J78" s="199"/>
      <c r="K78" s="199"/>
      <c r="L78" s="199"/>
      <c r="M78" s="199"/>
      <c r="N78" s="400"/>
      <c r="O78" s="201"/>
      <c r="P78" s="201"/>
      <c r="Q78" s="201"/>
      <c r="R78" s="202"/>
      <c r="S78" s="392"/>
      <c r="T78" s="199"/>
      <c r="U78" s="199"/>
      <c r="V78" s="199"/>
      <c r="W78" s="199"/>
      <c r="X78" s="400"/>
      <c r="Y78" s="201"/>
      <c r="Z78" s="356"/>
      <c r="AA78" s="417"/>
      <c r="AB78" s="364"/>
    </row>
    <row r="79" spans="1:28" s="1" customFormat="1" ht="15" customHeight="1" x14ac:dyDescent="0.25">
      <c r="A79" s="11">
        <v>12</v>
      </c>
      <c r="B79" s="48">
        <v>50930</v>
      </c>
      <c r="C79" s="198" t="s">
        <v>177</v>
      </c>
      <c r="D79" s="408"/>
      <c r="E79" s="199"/>
      <c r="F79" s="199"/>
      <c r="G79" s="199"/>
      <c r="H79" s="200"/>
      <c r="I79" s="392"/>
      <c r="J79" s="199"/>
      <c r="K79" s="199"/>
      <c r="L79" s="199"/>
      <c r="M79" s="199"/>
      <c r="N79" s="400"/>
      <c r="O79" s="201"/>
      <c r="P79" s="201"/>
      <c r="Q79" s="201"/>
      <c r="R79" s="202"/>
      <c r="S79" s="392"/>
      <c r="T79" s="199"/>
      <c r="U79" s="199"/>
      <c r="V79" s="199"/>
      <c r="W79" s="199"/>
      <c r="X79" s="400"/>
      <c r="Y79" s="201"/>
      <c r="Z79" s="356"/>
      <c r="AA79" s="417"/>
      <c r="AB79" s="364"/>
    </row>
    <row r="80" spans="1:28" s="1" customFormat="1" ht="15" customHeight="1" x14ac:dyDescent="0.25">
      <c r="A80" s="15">
        <v>13</v>
      </c>
      <c r="B80" s="50">
        <v>51370</v>
      </c>
      <c r="C80" s="203" t="s">
        <v>66</v>
      </c>
      <c r="D80" s="408"/>
      <c r="E80" s="199"/>
      <c r="F80" s="199"/>
      <c r="G80" s="199"/>
      <c r="H80" s="200"/>
      <c r="I80" s="392"/>
      <c r="J80" s="199"/>
      <c r="K80" s="199"/>
      <c r="L80" s="199"/>
      <c r="M80" s="199"/>
      <c r="N80" s="400"/>
      <c r="O80" s="201"/>
      <c r="P80" s="201"/>
      <c r="Q80" s="201"/>
      <c r="R80" s="202"/>
      <c r="S80" s="392"/>
      <c r="T80" s="199"/>
      <c r="U80" s="199"/>
      <c r="V80" s="199"/>
      <c r="W80" s="199"/>
      <c r="X80" s="400"/>
      <c r="Y80" s="201"/>
      <c r="Z80" s="356"/>
      <c r="AA80" s="417"/>
      <c r="AB80" s="364"/>
    </row>
    <row r="81" spans="1:28" s="1" customFormat="1" ht="15" customHeight="1" thickBot="1" x14ac:dyDescent="0.3">
      <c r="A81" s="15">
        <v>14</v>
      </c>
      <c r="B81" s="50">
        <v>51400</v>
      </c>
      <c r="C81" s="203" t="s">
        <v>142</v>
      </c>
      <c r="D81" s="409"/>
      <c r="E81" s="205"/>
      <c r="F81" s="205"/>
      <c r="G81" s="205"/>
      <c r="H81" s="206"/>
      <c r="I81" s="393"/>
      <c r="J81" s="205"/>
      <c r="K81" s="205"/>
      <c r="L81" s="205"/>
      <c r="M81" s="205"/>
      <c r="N81" s="401"/>
      <c r="O81" s="207"/>
      <c r="P81" s="207"/>
      <c r="Q81" s="207"/>
      <c r="R81" s="208"/>
      <c r="S81" s="393"/>
      <c r="T81" s="205"/>
      <c r="U81" s="205"/>
      <c r="V81" s="205"/>
      <c r="W81" s="205"/>
      <c r="X81" s="401"/>
      <c r="Y81" s="207"/>
      <c r="Z81" s="357"/>
      <c r="AA81" s="418"/>
      <c r="AB81" s="365"/>
    </row>
    <row r="82" spans="1:28" s="1" customFormat="1" ht="15" customHeight="1" thickBot="1" x14ac:dyDescent="0.3">
      <c r="A82" s="35"/>
      <c r="B82" s="51"/>
      <c r="C82" s="209" t="s">
        <v>106</v>
      </c>
      <c r="D82" s="342"/>
      <c r="E82" s="344"/>
      <c r="F82" s="344"/>
      <c r="G82" s="344"/>
      <c r="H82" s="345">
        <f>'Французский-11 2025 расклад '!L82</f>
        <v>1</v>
      </c>
      <c r="I82" s="391"/>
      <c r="J82" s="344"/>
      <c r="K82" s="344"/>
      <c r="L82" s="344"/>
      <c r="M82" s="344">
        <f>'Французский-11 2025 расклад '!M82</f>
        <v>0</v>
      </c>
      <c r="N82" s="399"/>
      <c r="O82" s="346"/>
      <c r="P82" s="346"/>
      <c r="Q82" s="346"/>
      <c r="R82" s="347">
        <f>'Французский-11 2025 расклад '!N82</f>
        <v>0</v>
      </c>
      <c r="S82" s="391"/>
      <c r="T82" s="344"/>
      <c r="U82" s="344"/>
      <c r="V82" s="344"/>
      <c r="W82" s="344">
        <f>'Французский-11 2025 расклад '!O82</f>
        <v>1</v>
      </c>
      <c r="X82" s="399"/>
      <c r="Y82" s="346"/>
      <c r="Z82" s="354"/>
      <c r="AA82" s="354"/>
      <c r="AB82" s="350">
        <f>'Французский-11 2025 расклад '!P82</f>
        <v>100</v>
      </c>
    </row>
    <row r="83" spans="1:28" s="1" customFormat="1" ht="15" customHeight="1" x14ac:dyDescent="0.25">
      <c r="A83" s="59">
        <v>1</v>
      </c>
      <c r="B83" s="53">
        <v>60010</v>
      </c>
      <c r="C83" s="198" t="s">
        <v>155</v>
      </c>
      <c r="D83" s="410"/>
      <c r="E83" s="194"/>
      <c r="F83" s="194"/>
      <c r="G83" s="194"/>
      <c r="H83" s="195"/>
      <c r="I83" s="394"/>
      <c r="J83" s="194"/>
      <c r="K83" s="194"/>
      <c r="L83" s="194"/>
      <c r="M83" s="194"/>
      <c r="N83" s="402"/>
      <c r="O83" s="196"/>
      <c r="P83" s="196"/>
      <c r="Q83" s="196"/>
      <c r="R83" s="197"/>
      <c r="S83" s="394"/>
      <c r="T83" s="194"/>
      <c r="U83" s="194"/>
      <c r="V83" s="194"/>
      <c r="W83" s="194"/>
      <c r="X83" s="402"/>
      <c r="Y83" s="196"/>
      <c r="Z83" s="355"/>
      <c r="AA83" s="416"/>
      <c r="AB83" s="363"/>
    </row>
    <row r="84" spans="1:28" s="1" customFormat="1" ht="15" customHeight="1" x14ac:dyDescent="0.25">
      <c r="A84" s="23">
        <v>2</v>
      </c>
      <c r="B84" s="48">
        <v>60020</v>
      </c>
      <c r="C84" s="198" t="s">
        <v>69</v>
      </c>
      <c r="D84" s="408"/>
      <c r="E84" s="199"/>
      <c r="F84" s="199"/>
      <c r="G84" s="199"/>
      <c r="H84" s="200"/>
      <c r="I84" s="392"/>
      <c r="J84" s="199"/>
      <c r="K84" s="199"/>
      <c r="L84" s="199"/>
      <c r="M84" s="199"/>
      <c r="N84" s="400"/>
      <c r="O84" s="201"/>
      <c r="P84" s="201"/>
      <c r="Q84" s="201"/>
      <c r="R84" s="202"/>
      <c r="S84" s="392"/>
      <c r="T84" s="199"/>
      <c r="U84" s="199"/>
      <c r="V84" s="199"/>
      <c r="W84" s="199"/>
      <c r="X84" s="400"/>
      <c r="Y84" s="201"/>
      <c r="Z84" s="356"/>
      <c r="AA84" s="417"/>
      <c r="AB84" s="364"/>
    </row>
    <row r="85" spans="1:28" s="1" customFormat="1" ht="15" customHeight="1" x14ac:dyDescent="0.25">
      <c r="A85" s="23">
        <v>3</v>
      </c>
      <c r="B85" s="48">
        <v>60050</v>
      </c>
      <c r="C85" s="198" t="s">
        <v>178</v>
      </c>
      <c r="D85" s="408"/>
      <c r="E85" s="199"/>
      <c r="F85" s="199"/>
      <c r="G85" s="199"/>
      <c r="H85" s="200"/>
      <c r="I85" s="392"/>
      <c r="J85" s="199"/>
      <c r="K85" s="199"/>
      <c r="L85" s="199"/>
      <c r="M85" s="199"/>
      <c r="N85" s="400"/>
      <c r="O85" s="201"/>
      <c r="P85" s="201"/>
      <c r="Q85" s="201"/>
      <c r="R85" s="202"/>
      <c r="S85" s="392"/>
      <c r="T85" s="199"/>
      <c r="U85" s="199"/>
      <c r="V85" s="199"/>
      <c r="W85" s="199"/>
      <c r="X85" s="400"/>
      <c r="Y85" s="201"/>
      <c r="Z85" s="356"/>
      <c r="AA85" s="417"/>
      <c r="AB85" s="364"/>
    </row>
    <row r="86" spans="1:28" s="1" customFormat="1" ht="15" customHeight="1" x14ac:dyDescent="0.25">
      <c r="A86" s="23">
        <v>4</v>
      </c>
      <c r="B86" s="48">
        <v>60070</v>
      </c>
      <c r="C86" s="198" t="s">
        <v>179</v>
      </c>
      <c r="D86" s="408"/>
      <c r="E86" s="199"/>
      <c r="F86" s="199"/>
      <c r="G86" s="199"/>
      <c r="H86" s="200"/>
      <c r="I86" s="392"/>
      <c r="J86" s="199"/>
      <c r="K86" s="199"/>
      <c r="L86" s="199"/>
      <c r="M86" s="199"/>
      <c r="N86" s="400"/>
      <c r="O86" s="201"/>
      <c r="P86" s="201"/>
      <c r="Q86" s="201"/>
      <c r="R86" s="202"/>
      <c r="S86" s="392"/>
      <c r="T86" s="199"/>
      <c r="U86" s="199"/>
      <c r="V86" s="199"/>
      <c r="W86" s="199"/>
      <c r="X86" s="400"/>
      <c r="Y86" s="201"/>
      <c r="Z86" s="356"/>
      <c r="AA86" s="417"/>
      <c r="AB86" s="364"/>
    </row>
    <row r="87" spans="1:28" s="1" customFormat="1" ht="15" customHeight="1" x14ac:dyDescent="0.25">
      <c r="A87" s="23">
        <v>5</v>
      </c>
      <c r="B87" s="48">
        <v>60180</v>
      </c>
      <c r="C87" s="198" t="s">
        <v>180</v>
      </c>
      <c r="D87" s="408"/>
      <c r="E87" s="199"/>
      <c r="F87" s="199"/>
      <c r="G87" s="199"/>
      <c r="H87" s="200"/>
      <c r="I87" s="392"/>
      <c r="J87" s="199"/>
      <c r="K87" s="199"/>
      <c r="L87" s="199"/>
      <c r="M87" s="199"/>
      <c r="N87" s="400"/>
      <c r="O87" s="201"/>
      <c r="P87" s="201"/>
      <c r="Q87" s="201"/>
      <c r="R87" s="202"/>
      <c r="S87" s="392"/>
      <c r="T87" s="199"/>
      <c r="U87" s="199"/>
      <c r="V87" s="199"/>
      <c r="W87" s="199"/>
      <c r="X87" s="400"/>
      <c r="Y87" s="201"/>
      <c r="Z87" s="356"/>
      <c r="AA87" s="417"/>
      <c r="AB87" s="364"/>
    </row>
    <row r="88" spans="1:28" s="1" customFormat="1" ht="15" customHeight="1" x14ac:dyDescent="0.25">
      <c r="A88" s="23">
        <v>6</v>
      </c>
      <c r="B88" s="48">
        <v>60240</v>
      </c>
      <c r="C88" s="198" t="s">
        <v>181</v>
      </c>
      <c r="D88" s="408"/>
      <c r="E88" s="199"/>
      <c r="F88" s="199"/>
      <c r="G88" s="199"/>
      <c r="H88" s="200"/>
      <c r="I88" s="392"/>
      <c r="J88" s="199"/>
      <c r="K88" s="199"/>
      <c r="L88" s="199"/>
      <c r="M88" s="199"/>
      <c r="N88" s="400"/>
      <c r="O88" s="201"/>
      <c r="P88" s="201"/>
      <c r="Q88" s="201"/>
      <c r="R88" s="202"/>
      <c r="S88" s="392"/>
      <c r="T88" s="199"/>
      <c r="U88" s="199"/>
      <c r="V88" s="199"/>
      <c r="W88" s="199"/>
      <c r="X88" s="400"/>
      <c r="Y88" s="201"/>
      <c r="Z88" s="356"/>
      <c r="AA88" s="417"/>
      <c r="AB88" s="364"/>
    </row>
    <row r="89" spans="1:28" s="1" customFormat="1" ht="15" customHeight="1" x14ac:dyDescent="0.25">
      <c r="A89" s="23">
        <v>7</v>
      </c>
      <c r="B89" s="48">
        <v>60560</v>
      </c>
      <c r="C89" s="198" t="s">
        <v>74</v>
      </c>
      <c r="D89" s="408"/>
      <c r="E89" s="199"/>
      <c r="F89" s="199"/>
      <c r="G89" s="199"/>
      <c r="H89" s="200"/>
      <c r="I89" s="392"/>
      <c r="J89" s="199"/>
      <c r="K89" s="199"/>
      <c r="L89" s="199"/>
      <c r="M89" s="199"/>
      <c r="N89" s="400"/>
      <c r="O89" s="201"/>
      <c r="P89" s="201"/>
      <c r="Q89" s="201"/>
      <c r="R89" s="202"/>
      <c r="S89" s="392"/>
      <c r="T89" s="199"/>
      <c r="U89" s="199"/>
      <c r="V89" s="199"/>
      <c r="W89" s="199"/>
      <c r="X89" s="400"/>
      <c r="Y89" s="201"/>
      <c r="Z89" s="356"/>
      <c r="AA89" s="417"/>
      <c r="AB89" s="364"/>
    </row>
    <row r="90" spans="1:28" s="1" customFormat="1" ht="15" customHeight="1" x14ac:dyDescent="0.25">
      <c r="A90" s="23">
        <v>8</v>
      </c>
      <c r="B90" s="48">
        <v>60660</v>
      </c>
      <c r="C90" s="198" t="s">
        <v>182</v>
      </c>
      <c r="D90" s="408"/>
      <c r="E90" s="199"/>
      <c r="F90" s="199"/>
      <c r="G90" s="199"/>
      <c r="H90" s="200"/>
      <c r="I90" s="392"/>
      <c r="J90" s="199"/>
      <c r="K90" s="199"/>
      <c r="L90" s="199"/>
      <c r="M90" s="199"/>
      <c r="N90" s="400"/>
      <c r="O90" s="201"/>
      <c r="P90" s="201"/>
      <c r="Q90" s="201"/>
      <c r="R90" s="202"/>
      <c r="S90" s="392"/>
      <c r="T90" s="199"/>
      <c r="U90" s="199"/>
      <c r="V90" s="199"/>
      <c r="W90" s="199"/>
      <c r="X90" s="400"/>
      <c r="Y90" s="201"/>
      <c r="Z90" s="356"/>
      <c r="AA90" s="417"/>
      <c r="AB90" s="364"/>
    </row>
    <row r="91" spans="1:28" s="1" customFormat="1" ht="15" customHeight="1" x14ac:dyDescent="0.25">
      <c r="A91" s="23">
        <v>9</v>
      </c>
      <c r="B91" s="55">
        <v>60001</v>
      </c>
      <c r="C91" s="210" t="s">
        <v>183</v>
      </c>
      <c r="D91" s="408"/>
      <c r="E91" s="199"/>
      <c r="F91" s="199"/>
      <c r="G91" s="199"/>
      <c r="H91" s="200"/>
      <c r="I91" s="392"/>
      <c r="J91" s="199"/>
      <c r="K91" s="199"/>
      <c r="L91" s="199"/>
      <c r="M91" s="199"/>
      <c r="N91" s="400"/>
      <c r="O91" s="201"/>
      <c r="P91" s="201"/>
      <c r="Q91" s="201"/>
      <c r="R91" s="202"/>
      <c r="S91" s="392"/>
      <c r="T91" s="199"/>
      <c r="U91" s="199"/>
      <c r="V91" s="199"/>
      <c r="W91" s="199"/>
      <c r="X91" s="400"/>
      <c r="Y91" s="201"/>
      <c r="Z91" s="356"/>
      <c r="AA91" s="417"/>
      <c r="AB91" s="364"/>
    </row>
    <row r="92" spans="1:28" s="1" customFormat="1" ht="15" customHeight="1" x14ac:dyDescent="0.25">
      <c r="A92" s="23">
        <v>10</v>
      </c>
      <c r="B92" s="48">
        <v>60850</v>
      </c>
      <c r="C92" s="198" t="s">
        <v>184</v>
      </c>
      <c r="D92" s="408"/>
      <c r="E92" s="199"/>
      <c r="F92" s="199"/>
      <c r="G92" s="199"/>
      <c r="H92" s="200"/>
      <c r="I92" s="392"/>
      <c r="J92" s="199"/>
      <c r="K92" s="199"/>
      <c r="L92" s="199"/>
      <c r="M92" s="199"/>
      <c r="N92" s="400"/>
      <c r="O92" s="201"/>
      <c r="P92" s="201"/>
      <c r="Q92" s="201"/>
      <c r="R92" s="202"/>
      <c r="S92" s="392"/>
      <c r="T92" s="199"/>
      <c r="U92" s="199"/>
      <c r="V92" s="199"/>
      <c r="W92" s="199"/>
      <c r="X92" s="400"/>
      <c r="Y92" s="201"/>
      <c r="Z92" s="356"/>
      <c r="AA92" s="417"/>
      <c r="AB92" s="364"/>
    </row>
    <row r="93" spans="1:28" s="1" customFormat="1" ht="15" customHeight="1" x14ac:dyDescent="0.25">
      <c r="A93" s="23">
        <v>11</v>
      </c>
      <c r="B93" s="48">
        <v>60910</v>
      </c>
      <c r="C93" s="198" t="s">
        <v>78</v>
      </c>
      <c r="D93" s="408"/>
      <c r="E93" s="199"/>
      <c r="F93" s="199"/>
      <c r="G93" s="199"/>
      <c r="H93" s="200"/>
      <c r="I93" s="392"/>
      <c r="J93" s="199"/>
      <c r="K93" s="199"/>
      <c r="L93" s="199"/>
      <c r="M93" s="199"/>
      <c r="N93" s="400"/>
      <c r="O93" s="201"/>
      <c r="P93" s="201"/>
      <c r="Q93" s="201"/>
      <c r="R93" s="202"/>
      <c r="S93" s="392"/>
      <c r="T93" s="199"/>
      <c r="U93" s="199"/>
      <c r="V93" s="199"/>
      <c r="W93" s="199"/>
      <c r="X93" s="400"/>
      <c r="Y93" s="201"/>
      <c r="Z93" s="356"/>
      <c r="AA93" s="417"/>
      <c r="AB93" s="364"/>
    </row>
    <row r="94" spans="1:28" s="1" customFormat="1" ht="15" customHeight="1" x14ac:dyDescent="0.25">
      <c r="A94" s="23">
        <v>12</v>
      </c>
      <c r="B94" s="48">
        <v>60980</v>
      </c>
      <c r="C94" s="198" t="s">
        <v>79</v>
      </c>
      <c r="D94" s="408"/>
      <c r="E94" s="199"/>
      <c r="F94" s="199"/>
      <c r="G94" s="199"/>
      <c r="H94" s="200"/>
      <c r="I94" s="392"/>
      <c r="J94" s="199"/>
      <c r="K94" s="199"/>
      <c r="L94" s="199"/>
      <c r="M94" s="199"/>
      <c r="N94" s="400"/>
      <c r="O94" s="201"/>
      <c r="P94" s="201"/>
      <c r="Q94" s="201"/>
      <c r="R94" s="202"/>
      <c r="S94" s="392"/>
      <c r="T94" s="199"/>
      <c r="U94" s="199"/>
      <c r="V94" s="199"/>
      <c r="W94" s="199"/>
      <c r="X94" s="400"/>
      <c r="Y94" s="201"/>
      <c r="Z94" s="356"/>
      <c r="AA94" s="417"/>
      <c r="AB94" s="364"/>
    </row>
    <row r="95" spans="1:28" s="1" customFormat="1" ht="15" customHeight="1" x14ac:dyDescent="0.25">
      <c r="A95" s="23">
        <v>13</v>
      </c>
      <c r="B95" s="48">
        <v>61080</v>
      </c>
      <c r="C95" s="198" t="s">
        <v>156</v>
      </c>
      <c r="D95" s="408"/>
      <c r="E95" s="199"/>
      <c r="F95" s="199"/>
      <c r="G95" s="199"/>
      <c r="H95" s="200"/>
      <c r="I95" s="392"/>
      <c r="J95" s="199"/>
      <c r="K95" s="199"/>
      <c r="L95" s="199"/>
      <c r="M95" s="199"/>
      <c r="N95" s="400"/>
      <c r="O95" s="201"/>
      <c r="P95" s="201"/>
      <c r="Q95" s="201"/>
      <c r="R95" s="202"/>
      <c r="S95" s="392"/>
      <c r="T95" s="199"/>
      <c r="U95" s="199"/>
      <c r="V95" s="199"/>
      <c r="W95" s="199"/>
      <c r="X95" s="400"/>
      <c r="Y95" s="201"/>
      <c r="Z95" s="356"/>
      <c r="AA95" s="417"/>
      <c r="AB95" s="364"/>
    </row>
    <row r="96" spans="1:28" s="1" customFormat="1" ht="15" customHeight="1" x14ac:dyDescent="0.25">
      <c r="A96" s="23">
        <v>14</v>
      </c>
      <c r="B96" s="48">
        <v>61150</v>
      </c>
      <c r="C96" s="198" t="s">
        <v>157</v>
      </c>
      <c r="D96" s="408"/>
      <c r="E96" s="199"/>
      <c r="F96" s="199"/>
      <c r="G96" s="199"/>
      <c r="H96" s="200"/>
      <c r="I96" s="392"/>
      <c r="J96" s="199"/>
      <c r="K96" s="199"/>
      <c r="L96" s="199"/>
      <c r="M96" s="199"/>
      <c r="N96" s="400"/>
      <c r="O96" s="201"/>
      <c r="P96" s="201"/>
      <c r="Q96" s="201"/>
      <c r="R96" s="202"/>
      <c r="S96" s="392"/>
      <c r="T96" s="199"/>
      <c r="U96" s="199"/>
      <c r="V96" s="199"/>
      <c r="W96" s="199"/>
      <c r="X96" s="400"/>
      <c r="Y96" s="201"/>
      <c r="Z96" s="356"/>
      <c r="AA96" s="417"/>
      <c r="AB96" s="364"/>
    </row>
    <row r="97" spans="1:28" s="1" customFormat="1" ht="15" customHeight="1" x14ac:dyDescent="0.25">
      <c r="A97" s="23">
        <v>15</v>
      </c>
      <c r="B97" s="48">
        <v>61210</v>
      </c>
      <c r="C97" s="198" t="s">
        <v>158</v>
      </c>
      <c r="D97" s="408"/>
      <c r="E97" s="199"/>
      <c r="F97" s="199"/>
      <c r="G97" s="199"/>
      <c r="H97" s="200"/>
      <c r="I97" s="392"/>
      <c r="J97" s="199"/>
      <c r="K97" s="199"/>
      <c r="L97" s="199"/>
      <c r="M97" s="199"/>
      <c r="N97" s="400"/>
      <c r="O97" s="201"/>
      <c r="P97" s="201"/>
      <c r="Q97" s="201"/>
      <c r="R97" s="202"/>
      <c r="S97" s="392"/>
      <c r="T97" s="199"/>
      <c r="U97" s="199"/>
      <c r="V97" s="199"/>
      <c r="W97" s="199"/>
      <c r="X97" s="400"/>
      <c r="Y97" s="201"/>
      <c r="Z97" s="356"/>
      <c r="AA97" s="417"/>
      <c r="AB97" s="364"/>
    </row>
    <row r="98" spans="1:28" s="1" customFormat="1" ht="15" customHeight="1" x14ac:dyDescent="0.25">
      <c r="A98" s="23">
        <v>16</v>
      </c>
      <c r="B98" s="48">
        <v>61290</v>
      </c>
      <c r="C98" s="198" t="s">
        <v>83</v>
      </c>
      <c r="D98" s="408"/>
      <c r="E98" s="199"/>
      <c r="F98" s="199"/>
      <c r="G98" s="199"/>
      <c r="H98" s="200"/>
      <c r="I98" s="392"/>
      <c r="J98" s="199"/>
      <c r="K98" s="199"/>
      <c r="L98" s="199"/>
      <c r="M98" s="199"/>
      <c r="N98" s="400"/>
      <c r="O98" s="201"/>
      <c r="P98" s="201"/>
      <c r="Q98" s="201"/>
      <c r="R98" s="202"/>
      <c r="S98" s="392"/>
      <c r="T98" s="199"/>
      <c r="U98" s="199"/>
      <c r="V98" s="199"/>
      <c r="W98" s="199"/>
      <c r="X98" s="400"/>
      <c r="Y98" s="201"/>
      <c r="Z98" s="356"/>
      <c r="AA98" s="417"/>
      <c r="AB98" s="364"/>
    </row>
    <row r="99" spans="1:28" s="1" customFormat="1" ht="15" customHeight="1" x14ac:dyDescent="0.25">
      <c r="A99" s="23">
        <v>17</v>
      </c>
      <c r="B99" s="48">
        <v>61340</v>
      </c>
      <c r="C99" s="198" t="s">
        <v>185</v>
      </c>
      <c r="D99" s="408"/>
      <c r="E99" s="199"/>
      <c r="F99" s="199"/>
      <c r="G99" s="199"/>
      <c r="H99" s="200"/>
      <c r="I99" s="392"/>
      <c r="J99" s="199"/>
      <c r="K99" s="199"/>
      <c r="L99" s="199"/>
      <c r="M99" s="199"/>
      <c r="N99" s="400"/>
      <c r="O99" s="201"/>
      <c r="P99" s="201"/>
      <c r="Q99" s="201"/>
      <c r="R99" s="202"/>
      <c r="S99" s="392"/>
      <c r="T99" s="199"/>
      <c r="U99" s="199"/>
      <c r="V99" s="199"/>
      <c r="W99" s="199"/>
      <c r="X99" s="400"/>
      <c r="Y99" s="201"/>
      <c r="Z99" s="356"/>
      <c r="AA99" s="417"/>
      <c r="AB99" s="364"/>
    </row>
    <row r="100" spans="1:28" s="1" customFormat="1" ht="15" customHeight="1" x14ac:dyDescent="0.25">
      <c r="A100" s="59">
        <v>18</v>
      </c>
      <c r="B100" s="48">
        <v>61390</v>
      </c>
      <c r="C100" s="198" t="s">
        <v>186</v>
      </c>
      <c r="D100" s="408"/>
      <c r="E100" s="199"/>
      <c r="F100" s="199"/>
      <c r="G100" s="199"/>
      <c r="H100" s="200"/>
      <c r="I100" s="392"/>
      <c r="J100" s="199"/>
      <c r="K100" s="199"/>
      <c r="L100" s="199"/>
      <c r="M100" s="199"/>
      <c r="N100" s="400"/>
      <c r="O100" s="201"/>
      <c r="P100" s="201"/>
      <c r="Q100" s="201"/>
      <c r="R100" s="202"/>
      <c r="S100" s="392"/>
      <c r="T100" s="199"/>
      <c r="U100" s="199"/>
      <c r="V100" s="199"/>
      <c r="W100" s="199"/>
      <c r="X100" s="400"/>
      <c r="Y100" s="201"/>
      <c r="Z100" s="356"/>
      <c r="AA100" s="417"/>
      <c r="AB100" s="364"/>
    </row>
    <row r="101" spans="1:28" s="1" customFormat="1" ht="15" customHeight="1" x14ac:dyDescent="0.25">
      <c r="A101" s="16">
        <v>19</v>
      </c>
      <c r="B101" s="48">
        <v>61410</v>
      </c>
      <c r="C101" s="198" t="s">
        <v>163</v>
      </c>
      <c r="D101" s="408"/>
      <c r="E101" s="199"/>
      <c r="F101" s="199"/>
      <c r="G101" s="199"/>
      <c r="H101" s="200"/>
      <c r="I101" s="392"/>
      <c r="J101" s="199"/>
      <c r="K101" s="199"/>
      <c r="L101" s="199"/>
      <c r="M101" s="199"/>
      <c r="N101" s="400"/>
      <c r="O101" s="201"/>
      <c r="P101" s="201"/>
      <c r="Q101" s="201"/>
      <c r="R101" s="202"/>
      <c r="S101" s="392"/>
      <c r="T101" s="199"/>
      <c r="U101" s="199"/>
      <c r="V101" s="199"/>
      <c r="W101" s="199"/>
      <c r="X101" s="400"/>
      <c r="Y101" s="201"/>
      <c r="Z101" s="356"/>
      <c r="AA101" s="417"/>
      <c r="AB101" s="364"/>
    </row>
    <row r="102" spans="1:28" s="1" customFormat="1" ht="15" customHeight="1" x14ac:dyDescent="0.25">
      <c r="A102" s="11">
        <v>20</v>
      </c>
      <c r="B102" s="48">
        <v>61430</v>
      </c>
      <c r="C102" s="198" t="s">
        <v>114</v>
      </c>
      <c r="D102" s="408"/>
      <c r="E102" s="199"/>
      <c r="F102" s="199"/>
      <c r="G102" s="199"/>
      <c r="H102" s="200"/>
      <c r="I102" s="392"/>
      <c r="J102" s="199"/>
      <c r="K102" s="199"/>
      <c r="L102" s="199"/>
      <c r="M102" s="199"/>
      <c r="N102" s="400"/>
      <c r="O102" s="201"/>
      <c r="P102" s="201"/>
      <c r="Q102" s="201"/>
      <c r="R102" s="202"/>
      <c r="S102" s="392"/>
      <c r="T102" s="199"/>
      <c r="U102" s="199"/>
      <c r="V102" s="199"/>
      <c r="W102" s="199"/>
      <c r="X102" s="400"/>
      <c r="Y102" s="201"/>
      <c r="Z102" s="356"/>
      <c r="AA102" s="417"/>
      <c r="AB102" s="364"/>
    </row>
    <row r="103" spans="1:28" s="1" customFormat="1" ht="15" customHeight="1" x14ac:dyDescent="0.25">
      <c r="A103" s="11">
        <v>21</v>
      </c>
      <c r="B103" s="48">
        <v>61440</v>
      </c>
      <c r="C103" s="198" t="s">
        <v>87</v>
      </c>
      <c r="D103" s="408"/>
      <c r="E103" s="199"/>
      <c r="F103" s="199"/>
      <c r="G103" s="199"/>
      <c r="H103" s="200"/>
      <c r="I103" s="392"/>
      <c r="J103" s="199"/>
      <c r="K103" s="199"/>
      <c r="L103" s="199"/>
      <c r="M103" s="199"/>
      <c r="N103" s="400"/>
      <c r="O103" s="201"/>
      <c r="P103" s="201"/>
      <c r="Q103" s="201"/>
      <c r="R103" s="202"/>
      <c r="S103" s="392"/>
      <c r="T103" s="199"/>
      <c r="U103" s="199"/>
      <c r="V103" s="199"/>
      <c r="W103" s="199"/>
      <c r="X103" s="400"/>
      <c r="Y103" s="201"/>
      <c r="Z103" s="356"/>
      <c r="AA103" s="417"/>
      <c r="AB103" s="364"/>
    </row>
    <row r="104" spans="1:28" s="1" customFormat="1" ht="15" customHeight="1" x14ac:dyDescent="0.25">
      <c r="A104" s="11">
        <v>22</v>
      </c>
      <c r="B104" s="48">
        <v>61450</v>
      </c>
      <c r="C104" s="198" t="s">
        <v>115</v>
      </c>
      <c r="D104" s="408"/>
      <c r="E104" s="199"/>
      <c r="F104" s="199"/>
      <c r="G104" s="199"/>
      <c r="H104" s="200"/>
      <c r="I104" s="392"/>
      <c r="J104" s="199"/>
      <c r="K104" s="199"/>
      <c r="L104" s="199"/>
      <c r="M104" s="199"/>
      <c r="N104" s="400"/>
      <c r="O104" s="201"/>
      <c r="P104" s="201"/>
      <c r="Q104" s="201"/>
      <c r="R104" s="202"/>
      <c r="S104" s="392"/>
      <c r="T104" s="199"/>
      <c r="U104" s="199"/>
      <c r="V104" s="199"/>
      <c r="W104" s="199"/>
      <c r="X104" s="400"/>
      <c r="Y104" s="201"/>
      <c r="Z104" s="356"/>
      <c r="AA104" s="417"/>
      <c r="AB104" s="364"/>
    </row>
    <row r="105" spans="1:28" s="1" customFormat="1" ht="15" customHeight="1" x14ac:dyDescent="0.25">
      <c r="A105" s="11">
        <v>23</v>
      </c>
      <c r="B105" s="48">
        <v>61470</v>
      </c>
      <c r="C105" s="198" t="s">
        <v>88</v>
      </c>
      <c r="D105" s="408"/>
      <c r="E105" s="199"/>
      <c r="F105" s="199"/>
      <c r="G105" s="199"/>
      <c r="H105" s="200"/>
      <c r="I105" s="392"/>
      <c r="J105" s="199"/>
      <c r="K105" s="199"/>
      <c r="L105" s="199"/>
      <c r="M105" s="199"/>
      <c r="N105" s="400"/>
      <c r="O105" s="201"/>
      <c r="P105" s="201"/>
      <c r="Q105" s="201"/>
      <c r="R105" s="202"/>
      <c r="S105" s="392"/>
      <c r="T105" s="199"/>
      <c r="U105" s="199"/>
      <c r="V105" s="199"/>
      <c r="W105" s="199"/>
      <c r="X105" s="400"/>
      <c r="Y105" s="201"/>
      <c r="Z105" s="356"/>
      <c r="AA105" s="417"/>
      <c r="AB105" s="364"/>
    </row>
    <row r="106" spans="1:28" s="1" customFormat="1" ht="15" customHeight="1" x14ac:dyDescent="0.25">
      <c r="A106" s="11">
        <v>24</v>
      </c>
      <c r="B106" s="48">
        <v>61490</v>
      </c>
      <c r="C106" s="198" t="s">
        <v>116</v>
      </c>
      <c r="D106" s="408"/>
      <c r="E106" s="199"/>
      <c r="F106" s="199"/>
      <c r="G106" s="199"/>
      <c r="H106" s="200"/>
      <c r="I106" s="392"/>
      <c r="J106" s="199"/>
      <c r="K106" s="199"/>
      <c r="L106" s="199"/>
      <c r="M106" s="199"/>
      <c r="N106" s="400"/>
      <c r="O106" s="201"/>
      <c r="P106" s="201"/>
      <c r="Q106" s="201"/>
      <c r="R106" s="202"/>
      <c r="S106" s="392"/>
      <c r="T106" s="199"/>
      <c r="U106" s="199"/>
      <c r="V106" s="199"/>
      <c r="W106" s="199"/>
      <c r="X106" s="400"/>
      <c r="Y106" s="201"/>
      <c r="Z106" s="356"/>
      <c r="AA106" s="417"/>
      <c r="AB106" s="364"/>
    </row>
    <row r="107" spans="1:28" s="1" customFormat="1" ht="15" customHeight="1" x14ac:dyDescent="0.25">
      <c r="A107" s="11">
        <v>25</v>
      </c>
      <c r="B107" s="48">
        <v>61500</v>
      </c>
      <c r="C107" s="198" t="s">
        <v>117</v>
      </c>
      <c r="D107" s="408"/>
      <c r="E107" s="199"/>
      <c r="F107" s="199"/>
      <c r="G107" s="199"/>
      <c r="H107" s="200">
        <f>'Французский-11 2025 расклад '!L107</f>
        <v>1</v>
      </c>
      <c r="I107" s="392"/>
      <c r="J107" s="199"/>
      <c r="K107" s="199"/>
      <c r="L107" s="199"/>
      <c r="M107" s="199">
        <f>'Французский-11 2025 расклад '!M107</f>
        <v>0</v>
      </c>
      <c r="N107" s="400"/>
      <c r="O107" s="201"/>
      <c r="P107" s="201"/>
      <c r="Q107" s="201"/>
      <c r="R107" s="202">
        <f>'Французский-11 2025 расклад '!N107</f>
        <v>0</v>
      </c>
      <c r="S107" s="392"/>
      <c r="T107" s="199"/>
      <c r="U107" s="199"/>
      <c r="V107" s="199"/>
      <c r="W107" s="199">
        <f>'Французский-11 2025 расклад '!O107</f>
        <v>1</v>
      </c>
      <c r="X107" s="400"/>
      <c r="Y107" s="201"/>
      <c r="Z107" s="356"/>
      <c r="AA107" s="417"/>
      <c r="AB107" s="364">
        <f>'Французский-11 2025 расклад '!P107</f>
        <v>100</v>
      </c>
    </row>
    <row r="108" spans="1:28" s="1" customFormat="1" ht="15" customHeight="1" x14ac:dyDescent="0.25">
      <c r="A108" s="11">
        <v>26</v>
      </c>
      <c r="B108" s="48">
        <v>61510</v>
      </c>
      <c r="C108" s="198" t="s">
        <v>89</v>
      </c>
      <c r="D108" s="408"/>
      <c r="E108" s="199"/>
      <c r="F108" s="199"/>
      <c r="G108" s="199"/>
      <c r="H108" s="200"/>
      <c r="I108" s="392"/>
      <c r="J108" s="199"/>
      <c r="K108" s="199"/>
      <c r="L108" s="199"/>
      <c r="M108" s="199"/>
      <c r="N108" s="400"/>
      <c r="O108" s="201"/>
      <c r="P108" s="201"/>
      <c r="Q108" s="201"/>
      <c r="R108" s="202"/>
      <c r="S108" s="392"/>
      <c r="T108" s="199"/>
      <c r="U108" s="199"/>
      <c r="V108" s="199"/>
      <c r="W108" s="199"/>
      <c r="X108" s="400"/>
      <c r="Y108" s="201"/>
      <c r="Z108" s="356"/>
      <c r="AA108" s="417"/>
      <c r="AB108" s="364"/>
    </row>
    <row r="109" spans="1:28" s="1" customFormat="1" ht="15" customHeight="1" x14ac:dyDescent="0.25">
      <c r="A109" s="11">
        <v>27</v>
      </c>
      <c r="B109" s="50">
        <v>61520</v>
      </c>
      <c r="C109" s="203" t="s">
        <v>118</v>
      </c>
      <c r="D109" s="408"/>
      <c r="E109" s="199"/>
      <c r="F109" s="199"/>
      <c r="G109" s="199"/>
      <c r="H109" s="200"/>
      <c r="I109" s="392"/>
      <c r="J109" s="199"/>
      <c r="K109" s="199"/>
      <c r="L109" s="199"/>
      <c r="M109" s="199"/>
      <c r="N109" s="400"/>
      <c r="O109" s="201"/>
      <c r="P109" s="201"/>
      <c r="Q109" s="201"/>
      <c r="R109" s="202"/>
      <c r="S109" s="392"/>
      <c r="T109" s="199"/>
      <c r="U109" s="199"/>
      <c r="V109" s="199"/>
      <c r="W109" s="199"/>
      <c r="X109" s="400"/>
      <c r="Y109" s="201"/>
      <c r="Z109" s="356"/>
      <c r="AA109" s="417"/>
      <c r="AB109" s="364"/>
    </row>
    <row r="110" spans="1:28" s="1" customFormat="1" ht="15" customHeight="1" x14ac:dyDescent="0.25">
      <c r="A110" s="15">
        <v>28</v>
      </c>
      <c r="B110" s="50">
        <v>61540</v>
      </c>
      <c r="C110" s="203" t="s">
        <v>159</v>
      </c>
      <c r="D110" s="408"/>
      <c r="E110" s="199"/>
      <c r="F110" s="199"/>
      <c r="G110" s="199"/>
      <c r="H110" s="200"/>
      <c r="I110" s="392"/>
      <c r="J110" s="199"/>
      <c r="K110" s="199"/>
      <c r="L110" s="199"/>
      <c r="M110" s="199"/>
      <c r="N110" s="400"/>
      <c r="O110" s="201"/>
      <c r="P110" s="201"/>
      <c r="Q110" s="201"/>
      <c r="R110" s="202"/>
      <c r="S110" s="392"/>
      <c r="T110" s="199"/>
      <c r="U110" s="199"/>
      <c r="V110" s="199"/>
      <c r="W110" s="199"/>
      <c r="X110" s="400"/>
      <c r="Y110" s="201"/>
      <c r="Z110" s="356"/>
      <c r="AA110" s="417"/>
      <c r="AB110" s="364"/>
    </row>
    <row r="111" spans="1:28" s="1" customFormat="1" ht="15" customHeight="1" x14ac:dyDescent="0.25">
      <c r="A111" s="15">
        <v>29</v>
      </c>
      <c r="B111" s="50">
        <v>61560</v>
      </c>
      <c r="C111" s="203" t="s">
        <v>160</v>
      </c>
      <c r="D111" s="408"/>
      <c r="E111" s="199"/>
      <c r="F111" s="199"/>
      <c r="G111" s="199"/>
      <c r="H111" s="200"/>
      <c r="I111" s="392"/>
      <c r="J111" s="199"/>
      <c r="K111" s="199"/>
      <c r="L111" s="199"/>
      <c r="M111" s="199"/>
      <c r="N111" s="400"/>
      <c r="O111" s="201"/>
      <c r="P111" s="201"/>
      <c r="Q111" s="201"/>
      <c r="R111" s="202"/>
      <c r="S111" s="392"/>
      <c r="T111" s="199"/>
      <c r="U111" s="199"/>
      <c r="V111" s="199"/>
      <c r="W111" s="199"/>
      <c r="X111" s="400"/>
      <c r="Y111" s="201"/>
      <c r="Z111" s="356"/>
      <c r="AA111" s="417"/>
      <c r="AB111" s="364"/>
    </row>
    <row r="112" spans="1:28" s="1" customFormat="1" ht="15" customHeight="1" thickBot="1" x14ac:dyDescent="0.3">
      <c r="A112" s="12">
        <v>30</v>
      </c>
      <c r="B112" s="50">
        <v>61570</v>
      </c>
      <c r="C112" s="203" t="s">
        <v>161</v>
      </c>
      <c r="D112" s="409"/>
      <c r="E112" s="205"/>
      <c r="F112" s="205"/>
      <c r="G112" s="205"/>
      <c r="H112" s="206"/>
      <c r="I112" s="393"/>
      <c r="J112" s="205"/>
      <c r="K112" s="205"/>
      <c r="L112" s="205"/>
      <c r="M112" s="205"/>
      <c r="N112" s="401"/>
      <c r="O112" s="207"/>
      <c r="P112" s="207"/>
      <c r="Q112" s="207"/>
      <c r="R112" s="208"/>
      <c r="S112" s="393"/>
      <c r="T112" s="205"/>
      <c r="U112" s="205"/>
      <c r="V112" s="205"/>
      <c r="W112" s="205"/>
      <c r="X112" s="401"/>
      <c r="Y112" s="207"/>
      <c r="Z112" s="357"/>
      <c r="AA112" s="418"/>
      <c r="AB112" s="365"/>
    </row>
    <row r="113" spans="1:28" s="1" customFormat="1" ht="15" customHeight="1" thickBot="1" x14ac:dyDescent="0.3">
      <c r="A113" s="40"/>
      <c r="B113" s="56"/>
      <c r="C113" s="209" t="s">
        <v>107</v>
      </c>
      <c r="D113" s="342"/>
      <c r="E113" s="344"/>
      <c r="F113" s="344"/>
      <c r="G113" s="344"/>
      <c r="H113" s="345"/>
      <c r="I113" s="391"/>
      <c r="J113" s="344"/>
      <c r="K113" s="344"/>
      <c r="L113" s="344"/>
      <c r="M113" s="344"/>
      <c r="N113" s="399"/>
      <c r="O113" s="346"/>
      <c r="P113" s="346"/>
      <c r="Q113" s="346"/>
      <c r="R113" s="347"/>
      <c r="S113" s="391"/>
      <c r="T113" s="344"/>
      <c r="U113" s="344"/>
      <c r="V113" s="344"/>
      <c r="W113" s="344"/>
      <c r="X113" s="399"/>
      <c r="Y113" s="346"/>
      <c r="Z113" s="354"/>
      <c r="AA113" s="354"/>
      <c r="AB113" s="350"/>
    </row>
    <row r="114" spans="1:28" s="1" customFormat="1" ht="15" customHeight="1" x14ac:dyDescent="0.25">
      <c r="A114" s="10">
        <v>1</v>
      </c>
      <c r="B114" s="49">
        <v>70020</v>
      </c>
      <c r="C114" s="193" t="s">
        <v>90</v>
      </c>
      <c r="D114" s="410"/>
      <c r="E114" s="194"/>
      <c r="F114" s="194"/>
      <c r="G114" s="194"/>
      <c r="H114" s="195"/>
      <c r="I114" s="394"/>
      <c r="J114" s="194"/>
      <c r="K114" s="194"/>
      <c r="L114" s="194"/>
      <c r="M114" s="194"/>
      <c r="N114" s="402"/>
      <c r="O114" s="196"/>
      <c r="P114" s="196"/>
      <c r="Q114" s="196"/>
      <c r="R114" s="197"/>
      <c r="S114" s="394"/>
      <c r="T114" s="194"/>
      <c r="U114" s="194"/>
      <c r="V114" s="194"/>
      <c r="W114" s="194"/>
      <c r="X114" s="402"/>
      <c r="Y114" s="196"/>
      <c r="Z114" s="355"/>
      <c r="AA114" s="416"/>
      <c r="AB114" s="363"/>
    </row>
    <row r="115" spans="1:28" s="1" customFormat="1" ht="15" customHeight="1" x14ac:dyDescent="0.25">
      <c r="A115" s="16">
        <v>2</v>
      </c>
      <c r="B115" s="48">
        <v>70110</v>
      </c>
      <c r="C115" s="198" t="s">
        <v>93</v>
      </c>
      <c r="D115" s="408"/>
      <c r="E115" s="199"/>
      <c r="F115" s="199"/>
      <c r="G115" s="199"/>
      <c r="H115" s="200"/>
      <c r="I115" s="392"/>
      <c r="J115" s="199"/>
      <c r="K115" s="199"/>
      <c r="L115" s="199"/>
      <c r="M115" s="199"/>
      <c r="N115" s="400"/>
      <c r="O115" s="201"/>
      <c r="P115" s="201"/>
      <c r="Q115" s="201"/>
      <c r="R115" s="202"/>
      <c r="S115" s="392"/>
      <c r="T115" s="199"/>
      <c r="U115" s="199"/>
      <c r="V115" s="199"/>
      <c r="W115" s="199"/>
      <c r="X115" s="400"/>
      <c r="Y115" s="201"/>
      <c r="Z115" s="356"/>
      <c r="AA115" s="417"/>
      <c r="AB115" s="364"/>
    </row>
    <row r="116" spans="1:28" s="1" customFormat="1" ht="15" customHeight="1" x14ac:dyDescent="0.25">
      <c r="A116" s="11">
        <v>3</v>
      </c>
      <c r="B116" s="48">
        <v>70021</v>
      </c>
      <c r="C116" s="198" t="s">
        <v>91</v>
      </c>
      <c r="D116" s="408"/>
      <c r="E116" s="199"/>
      <c r="F116" s="199"/>
      <c r="G116" s="199"/>
      <c r="H116" s="200"/>
      <c r="I116" s="392"/>
      <c r="J116" s="199"/>
      <c r="K116" s="199"/>
      <c r="L116" s="199"/>
      <c r="M116" s="199"/>
      <c r="N116" s="400"/>
      <c r="O116" s="201"/>
      <c r="P116" s="201"/>
      <c r="Q116" s="201"/>
      <c r="R116" s="202"/>
      <c r="S116" s="392"/>
      <c r="T116" s="199"/>
      <c r="U116" s="199"/>
      <c r="V116" s="199"/>
      <c r="W116" s="199"/>
      <c r="X116" s="400"/>
      <c r="Y116" s="201"/>
      <c r="Z116" s="356"/>
      <c r="AA116" s="417"/>
      <c r="AB116" s="364"/>
    </row>
    <row r="117" spans="1:28" s="1" customFormat="1" ht="15" customHeight="1" x14ac:dyDescent="0.25">
      <c r="A117" s="11">
        <v>4</v>
      </c>
      <c r="B117" s="48">
        <v>70040</v>
      </c>
      <c r="C117" s="198" t="s">
        <v>92</v>
      </c>
      <c r="D117" s="408"/>
      <c r="E117" s="199"/>
      <c r="F117" s="199"/>
      <c r="G117" s="199"/>
      <c r="H117" s="200"/>
      <c r="I117" s="392"/>
      <c r="J117" s="199"/>
      <c r="K117" s="199"/>
      <c r="L117" s="199"/>
      <c r="M117" s="199"/>
      <c r="N117" s="400"/>
      <c r="O117" s="201"/>
      <c r="P117" s="201"/>
      <c r="Q117" s="201"/>
      <c r="R117" s="202"/>
      <c r="S117" s="392"/>
      <c r="T117" s="199"/>
      <c r="U117" s="199"/>
      <c r="V117" s="199"/>
      <c r="W117" s="199"/>
      <c r="X117" s="400"/>
      <c r="Y117" s="201"/>
      <c r="Z117" s="356"/>
      <c r="AA117" s="417"/>
      <c r="AB117" s="364"/>
    </row>
    <row r="118" spans="1:28" s="1" customFormat="1" ht="15" customHeight="1" x14ac:dyDescent="0.25">
      <c r="A118" s="11">
        <v>5</v>
      </c>
      <c r="B118" s="48">
        <v>70100</v>
      </c>
      <c r="C118" s="198" t="s">
        <v>187</v>
      </c>
      <c r="D118" s="408"/>
      <c r="E118" s="199"/>
      <c r="F118" s="199"/>
      <c r="G118" s="199"/>
      <c r="H118" s="200"/>
      <c r="I118" s="392"/>
      <c r="J118" s="199"/>
      <c r="K118" s="199"/>
      <c r="L118" s="199"/>
      <c r="M118" s="199"/>
      <c r="N118" s="400"/>
      <c r="O118" s="201"/>
      <c r="P118" s="201"/>
      <c r="Q118" s="201"/>
      <c r="R118" s="202"/>
      <c r="S118" s="392"/>
      <c r="T118" s="199"/>
      <c r="U118" s="199"/>
      <c r="V118" s="199"/>
      <c r="W118" s="199"/>
      <c r="X118" s="400"/>
      <c r="Y118" s="201"/>
      <c r="Z118" s="356"/>
      <c r="AA118" s="417"/>
      <c r="AB118" s="364"/>
    </row>
    <row r="119" spans="1:28" s="1" customFormat="1" ht="15" customHeight="1" x14ac:dyDescent="0.25">
      <c r="A119" s="11">
        <v>6</v>
      </c>
      <c r="B119" s="48">
        <v>70270</v>
      </c>
      <c r="C119" s="198" t="s">
        <v>94</v>
      </c>
      <c r="D119" s="408"/>
      <c r="E119" s="199"/>
      <c r="F119" s="199"/>
      <c r="G119" s="199"/>
      <c r="H119" s="200"/>
      <c r="I119" s="392"/>
      <c r="J119" s="199"/>
      <c r="K119" s="199"/>
      <c r="L119" s="199"/>
      <c r="M119" s="199"/>
      <c r="N119" s="400"/>
      <c r="O119" s="201"/>
      <c r="P119" s="201"/>
      <c r="Q119" s="201"/>
      <c r="R119" s="202"/>
      <c r="S119" s="392"/>
      <c r="T119" s="199"/>
      <c r="U119" s="199"/>
      <c r="V119" s="199"/>
      <c r="W119" s="199"/>
      <c r="X119" s="400"/>
      <c r="Y119" s="201"/>
      <c r="Z119" s="356"/>
      <c r="AA119" s="417"/>
      <c r="AB119" s="364"/>
    </row>
    <row r="120" spans="1:28" s="1" customFormat="1" ht="15" customHeight="1" x14ac:dyDescent="0.25">
      <c r="A120" s="11">
        <v>7</v>
      </c>
      <c r="B120" s="48">
        <v>70510</v>
      </c>
      <c r="C120" s="198" t="s">
        <v>95</v>
      </c>
      <c r="D120" s="408"/>
      <c r="E120" s="199"/>
      <c r="F120" s="199"/>
      <c r="G120" s="199"/>
      <c r="H120" s="200"/>
      <c r="I120" s="392"/>
      <c r="J120" s="199"/>
      <c r="K120" s="199"/>
      <c r="L120" s="199"/>
      <c r="M120" s="199"/>
      <c r="N120" s="400"/>
      <c r="O120" s="201"/>
      <c r="P120" s="201"/>
      <c r="Q120" s="201"/>
      <c r="R120" s="202"/>
      <c r="S120" s="392"/>
      <c r="T120" s="199"/>
      <c r="U120" s="199"/>
      <c r="V120" s="199"/>
      <c r="W120" s="199"/>
      <c r="X120" s="400"/>
      <c r="Y120" s="201"/>
      <c r="Z120" s="356"/>
      <c r="AA120" s="417"/>
      <c r="AB120" s="364"/>
    </row>
    <row r="121" spans="1:28" s="1" customFormat="1" ht="15" customHeight="1" x14ac:dyDescent="0.25">
      <c r="A121" s="15">
        <v>8</v>
      </c>
      <c r="B121" s="50">
        <v>10880</v>
      </c>
      <c r="C121" s="203" t="s">
        <v>120</v>
      </c>
      <c r="D121" s="408"/>
      <c r="E121" s="199"/>
      <c r="F121" s="199"/>
      <c r="G121" s="199"/>
      <c r="H121" s="200"/>
      <c r="I121" s="392"/>
      <c r="J121" s="199"/>
      <c r="K121" s="199"/>
      <c r="L121" s="199"/>
      <c r="M121" s="199"/>
      <c r="N121" s="400"/>
      <c r="O121" s="201"/>
      <c r="P121" s="201"/>
      <c r="Q121" s="201"/>
      <c r="R121" s="202"/>
      <c r="S121" s="392"/>
      <c r="T121" s="199"/>
      <c r="U121" s="199"/>
      <c r="V121" s="199"/>
      <c r="W121" s="199"/>
      <c r="X121" s="400"/>
      <c r="Y121" s="201"/>
      <c r="Z121" s="356"/>
      <c r="AA121" s="417"/>
      <c r="AB121" s="364"/>
    </row>
    <row r="122" spans="1:28" s="1" customFormat="1" ht="15" customHeight="1" thickBot="1" x14ac:dyDescent="0.3">
      <c r="A122" s="12">
        <v>9</v>
      </c>
      <c r="B122" s="52">
        <v>10890</v>
      </c>
      <c r="C122" s="204" t="s">
        <v>122</v>
      </c>
      <c r="D122" s="412"/>
      <c r="E122" s="211"/>
      <c r="F122" s="211"/>
      <c r="G122" s="211"/>
      <c r="H122" s="212"/>
      <c r="I122" s="396"/>
      <c r="J122" s="211"/>
      <c r="K122" s="211"/>
      <c r="L122" s="211"/>
      <c r="M122" s="211"/>
      <c r="N122" s="403"/>
      <c r="O122" s="213"/>
      <c r="P122" s="213"/>
      <c r="Q122" s="213"/>
      <c r="R122" s="214"/>
      <c r="S122" s="396"/>
      <c r="T122" s="211"/>
      <c r="U122" s="211"/>
      <c r="V122" s="211"/>
      <c r="W122" s="211"/>
      <c r="X122" s="403"/>
      <c r="Y122" s="213"/>
      <c r="Z122" s="358"/>
      <c r="AA122" s="419"/>
      <c r="AB122" s="366"/>
    </row>
    <row r="123" spans="1:28" ht="15" customHeight="1" x14ac:dyDescent="0.25">
      <c r="A123" s="6"/>
      <c r="B123" s="6"/>
      <c r="C123" s="6"/>
    </row>
    <row r="124" spans="1:28" ht="15" customHeight="1" x14ac:dyDescent="0.25">
      <c r="A124" s="6"/>
      <c r="B124" s="6"/>
      <c r="C124" s="6"/>
    </row>
  </sheetData>
  <mergeCells count="10">
    <mergeCell ref="B2:C2"/>
    <mergeCell ref="B6:C6"/>
    <mergeCell ref="A4:A5"/>
    <mergeCell ref="B4:B5"/>
    <mergeCell ref="C4:C5"/>
    <mergeCell ref="D4:H4"/>
    <mergeCell ref="I4:M4"/>
    <mergeCell ref="N4:R4"/>
    <mergeCell ref="S4:W4"/>
    <mergeCell ref="X4:AB4"/>
  </mergeCells>
  <conditionalFormatting sqref="N114:R122 N47 N30:R46 N7:R28 N48:R81 N82:Q112">
    <cfRule type="cellIs" dxfId="21" priority="19" operator="lessThan">
      <formula>50</formula>
    </cfRule>
    <cfRule type="cellIs" dxfId="20" priority="20" operator="between">
      <formula>50.004</formula>
      <formula>50</formula>
    </cfRule>
    <cfRule type="cellIs" dxfId="19" priority="21" operator="between">
      <formula>50</formula>
      <formula>90</formula>
    </cfRule>
  </conditionalFormatting>
  <conditionalFormatting sqref="V47:W50 AA47:AA50 S47 X47 S30:Y46 S114:Y122 S7:Y28 S48:Y112">
    <cfRule type="cellIs" dxfId="18" priority="8" operator="equal">
      <formula>0</formula>
    </cfRule>
  </conditionalFormatting>
  <conditionalFormatting sqref="N7:Y28 N67:Y81 N82:Q112 S82:Y112">
    <cfRule type="cellIs" dxfId="17" priority="4" operator="equal">
      <formula>0</formula>
    </cfRule>
  </conditionalFormatting>
  <conditionalFormatting sqref="N7:R81 N113:R122 N82:Q112">
    <cfRule type="cellIs" dxfId="16" priority="22" operator="between">
      <formula>90</formula>
      <formula>100</formula>
    </cfRule>
  </conditionalFormatting>
  <conditionalFormatting sqref="R7:R112">
    <cfRule type="cellIs" dxfId="15" priority="2" operator="lessThan">
      <formula>50</formula>
    </cfRule>
  </conditionalFormatting>
  <conditionalFormatting sqref="N7:R122">
    <cfRule type="containsBlanks" dxfId="14" priority="1">
      <formula>LEN(TRIM(N7))=0</formula>
    </cfRule>
  </conditionalFormatting>
  <conditionalFormatting sqref="S7:AB122">
    <cfRule type="containsBlanks" dxfId="13" priority="7">
      <formula>LEN(TRIM(S7))=0</formula>
    </cfRule>
    <cfRule type="cellIs" dxfId="12" priority="23" operator="greaterThanOrEqual">
      <formula>9.99</formula>
    </cfRule>
    <cfRule type="cellIs" dxfId="11" priority="9" operator="between">
      <formula>0.01</formula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6.5703125" customWidth="1"/>
    <col min="12" max="16" width="10.7109375" customWidth="1"/>
    <col min="17" max="17" width="9.28515625" customWidth="1"/>
  </cols>
  <sheetData>
    <row r="1" spans="1:17" ht="18" customHeight="1" x14ac:dyDescent="0.25">
      <c r="L1" s="107"/>
      <c r="M1" s="335" t="s">
        <v>132</v>
      </c>
    </row>
    <row r="2" spans="1:17" ht="18" customHeight="1" x14ac:dyDescent="0.25">
      <c r="A2" s="4"/>
      <c r="B2" s="4"/>
      <c r="C2" s="374" t="s">
        <v>139</v>
      </c>
      <c r="D2" s="374"/>
      <c r="E2" s="263"/>
      <c r="F2" s="66"/>
      <c r="G2" s="66"/>
      <c r="H2" s="66"/>
      <c r="I2" s="66"/>
      <c r="J2" s="26">
        <v>2020</v>
      </c>
      <c r="K2" s="4"/>
      <c r="L2" s="27"/>
      <c r="M2" s="335" t="s">
        <v>133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1"/>
      <c r="M3" s="335" t="s">
        <v>134</v>
      </c>
    </row>
    <row r="4" spans="1:17" ht="18" customHeight="1" thickBot="1" x14ac:dyDescent="0.3">
      <c r="A4" s="377" t="s">
        <v>0</v>
      </c>
      <c r="B4" s="379" t="s">
        <v>1</v>
      </c>
      <c r="C4" s="379" t="s">
        <v>2</v>
      </c>
      <c r="D4" s="384" t="s">
        <v>3</v>
      </c>
      <c r="E4" s="386" t="s">
        <v>129</v>
      </c>
      <c r="F4" s="387"/>
      <c r="G4" s="387"/>
      <c r="H4" s="387"/>
      <c r="I4" s="388"/>
      <c r="J4" s="381" t="s">
        <v>99</v>
      </c>
      <c r="K4" s="4"/>
      <c r="L4" s="18"/>
      <c r="M4" s="335" t="s">
        <v>135</v>
      </c>
    </row>
    <row r="5" spans="1:17" ht="43.5" customHeight="1" thickBot="1" x14ac:dyDescent="0.3">
      <c r="A5" s="378"/>
      <c r="B5" s="380"/>
      <c r="C5" s="380"/>
      <c r="D5" s="385"/>
      <c r="E5" s="176" t="s">
        <v>125</v>
      </c>
      <c r="F5" s="3" t="s">
        <v>140</v>
      </c>
      <c r="G5" s="3" t="s">
        <v>141</v>
      </c>
      <c r="H5" s="3" t="s">
        <v>126</v>
      </c>
      <c r="I5" s="3">
        <v>100</v>
      </c>
      <c r="J5" s="382"/>
      <c r="K5" s="4"/>
      <c r="L5" s="82" t="s">
        <v>124</v>
      </c>
      <c r="M5" s="83" t="s">
        <v>136</v>
      </c>
      <c r="N5" s="83" t="s">
        <v>138</v>
      </c>
      <c r="O5" s="83" t="s">
        <v>127</v>
      </c>
      <c r="P5" s="83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2</v>
      </c>
      <c r="E6" s="293">
        <v>0</v>
      </c>
      <c r="F6" s="293">
        <v>100</v>
      </c>
      <c r="G6" s="293">
        <v>0</v>
      </c>
      <c r="H6" s="293">
        <v>0</v>
      </c>
      <c r="I6" s="293">
        <v>0</v>
      </c>
      <c r="J6" s="108">
        <v>36.5</v>
      </c>
      <c r="K6" s="21"/>
      <c r="L6" s="337">
        <f>D6</f>
        <v>2</v>
      </c>
      <c r="M6" s="338">
        <f>M7+M8+M17+M30+M48+M68+M83+M115</f>
        <v>0</v>
      </c>
      <c r="N6" s="181">
        <f>G6+H6+I6</f>
        <v>0</v>
      </c>
      <c r="O6" s="338">
        <f>O7+O8+O17+O30+O48+O68+O83+O115</f>
        <v>0</v>
      </c>
      <c r="P6" s="348">
        <f>E6</f>
        <v>0</v>
      </c>
      <c r="Q6" s="58"/>
    </row>
    <row r="7" spans="1:17" ht="15" customHeight="1" thickBot="1" x14ac:dyDescent="0.3">
      <c r="A7" s="135">
        <v>1</v>
      </c>
      <c r="B7" s="134">
        <v>50050</v>
      </c>
      <c r="C7" s="138" t="s">
        <v>55</v>
      </c>
      <c r="D7" s="177"/>
      <c r="E7" s="119"/>
      <c r="F7" s="119"/>
      <c r="G7" s="119"/>
      <c r="H7" s="119"/>
      <c r="I7" s="119"/>
      <c r="J7" s="133"/>
      <c r="K7" s="64"/>
      <c r="L7" s="84"/>
      <c r="M7" s="85"/>
      <c r="N7" s="86"/>
      <c r="O7" s="85"/>
      <c r="P7" s="87"/>
      <c r="Q7" s="60"/>
    </row>
    <row r="8" spans="1:17" ht="15" customHeight="1" thickBot="1" x14ac:dyDescent="0.3">
      <c r="A8" s="32"/>
      <c r="B8" s="25"/>
      <c r="C8" s="33" t="s">
        <v>101</v>
      </c>
      <c r="D8" s="33">
        <f>SUM(D9:D16)</f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41">
        <v>0</v>
      </c>
      <c r="K8" s="21"/>
      <c r="L8" s="342">
        <f>D8</f>
        <v>0</v>
      </c>
      <c r="M8" s="343">
        <f>SUM(M9:M16)</f>
        <v>0</v>
      </c>
      <c r="N8" s="349">
        <f>G8+H8+I8</f>
        <v>0</v>
      </c>
      <c r="O8" s="343">
        <f>SUM(O9:O16)</f>
        <v>0</v>
      </c>
      <c r="P8" s="350">
        <f>E8</f>
        <v>0</v>
      </c>
      <c r="Q8" s="68"/>
    </row>
    <row r="9" spans="1:17" s="1" customFormat="1" ht="15" customHeight="1" x14ac:dyDescent="0.25">
      <c r="A9" s="11">
        <v>1</v>
      </c>
      <c r="B9" s="48">
        <v>10002</v>
      </c>
      <c r="C9" s="19" t="s">
        <v>5</v>
      </c>
      <c r="D9" s="182"/>
      <c r="E9" s="127"/>
      <c r="F9" s="127"/>
      <c r="G9" s="127"/>
      <c r="H9" s="127"/>
      <c r="I9" s="127"/>
      <c r="J9" s="43"/>
      <c r="K9" s="21"/>
      <c r="L9" s="92"/>
      <c r="M9" s="93"/>
      <c r="N9" s="94"/>
      <c r="O9" s="93"/>
      <c r="P9" s="95"/>
      <c r="Q9" s="61"/>
    </row>
    <row r="10" spans="1:17" s="1" customFormat="1" ht="15" customHeight="1" x14ac:dyDescent="0.25">
      <c r="A10" s="11">
        <v>2</v>
      </c>
      <c r="B10" s="48">
        <v>10090</v>
      </c>
      <c r="C10" s="19" t="s">
        <v>7</v>
      </c>
      <c r="D10" s="175"/>
      <c r="E10" s="127"/>
      <c r="F10" s="127"/>
      <c r="G10" s="127"/>
      <c r="H10" s="127"/>
      <c r="I10" s="127"/>
      <c r="J10" s="43"/>
      <c r="K10" s="21"/>
      <c r="L10" s="92"/>
      <c r="M10" s="93"/>
      <c r="N10" s="94"/>
      <c r="O10" s="93"/>
      <c r="P10" s="95"/>
      <c r="Q10" s="61"/>
    </row>
    <row r="11" spans="1:17" s="1" customFormat="1" ht="15" customHeight="1" x14ac:dyDescent="0.25">
      <c r="A11" s="11">
        <v>3</v>
      </c>
      <c r="B11" s="50">
        <v>10004</v>
      </c>
      <c r="C11" s="22" t="s">
        <v>6</v>
      </c>
      <c r="D11" s="175"/>
      <c r="E11" s="154"/>
      <c r="F11" s="154"/>
      <c r="G11" s="154"/>
      <c r="H11" s="154"/>
      <c r="I11" s="144"/>
      <c r="J11" s="46"/>
      <c r="K11" s="21"/>
      <c r="L11" s="92"/>
      <c r="M11" s="93"/>
      <c r="N11" s="94"/>
      <c r="O11" s="93"/>
      <c r="P11" s="95"/>
      <c r="Q11" s="61"/>
    </row>
    <row r="12" spans="1:17" s="1" customFormat="1" ht="14.25" customHeight="1" x14ac:dyDescent="0.25">
      <c r="A12" s="11">
        <v>4</v>
      </c>
      <c r="B12" s="48">
        <v>10001</v>
      </c>
      <c r="C12" s="19" t="s">
        <v>4</v>
      </c>
      <c r="D12" s="175"/>
      <c r="E12" s="154"/>
      <c r="F12" s="154"/>
      <c r="G12" s="154"/>
      <c r="H12" s="154"/>
      <c r="I12" s="147"/>
      <c r="J12" s="43"/>
      <c r="K12" s="21"/>
      <c r="L12" s="92"/>
      <c r="M12" s="93"/>
      <c r="N12" s="94"/>
      <c r="O12" s="93"/>
      <c r="P12" s="95"/>
      <c r="Q12" s="61"/>
    </row>
    <row r="13" spans="1:17" s="1" customFormat="1" ht="15" customHeight="1" x14ac:dyDescent="0.25">
      <c r="A13" s="11">
        <v>5</v>
      </c>
      <c r="B13" s="48">
        <v>10120</v>
      </c>
      <c r="C13" s="19" t="s">
        <v>8</v>
      </c>
      <c r="D13" s="182"/>
      <c r="E13" s="154"/>
      <c r="F13" s="154"/>
      <c r="G13" s="154"/>
      <c r="H13" s="154"/>
      <c r="I13" s="154"/>
      <c r="J13" s="43"/>
      <c r="K13" s="21"/>
      <c r="L13" s="92"/>
      <c r="M13" s="93"/>
      <c r="N13" s="94"/>
      <c r="O13" s="93"/>
      <c r="P13" s="95"/>
      <c r="Q13" s="61"/>
    </row>
    <row r="14" spans="1:17" s="1" customFormat="1" ht="15" customHeight="1" x14ac:dyDescent="0.25">
      <c r="A14" s="11">
        <v>6</v>
      </c>
      <c r="B14" s="48">
        <v>10190</v>
      </c>
      <c r="C14" s="19" t="s">
        <v>9</v>
      </c>
      <c r="D14" s="175"/>
      <c r="E14" s="127"/>
      <c r="F14" s="127"/>
      <c r="G14" s="127"/>
      <c r="H14" s="127"/>
      <c r="I14" s="127"/>
      <c r="J14" s="43"/>
      <c r="K14" s="21"/>
      <c r="L14" s="92"/>
      <c r="M14" s="93"/>
      <c r="N14" s="94"/>
      <c r="O14" s="93"/>
      <c r="P14" s="95"/>
      <c r="Q14" s="67"/>
    </row>
    <row r="15" spans="1:17" s="1" customFormat="1" ht="15" customHeight="1" x14ac:dyDescent="0.25">
      <c r="A15" s="11">
        <v>7</v>
      </c>
      <c r="B15" s="48">
        <v>10320</v>
      </c>
      <c r="C15" s="19" t="s">
        <v>10</v>
      </c>
      <c r="D15" s="175"/>
      <c r="E15" s="154"/>
      <c r="F15" s="154"/>
      <c r="G15" s="154"/>
      <c r="H15" s="154"/>
      <c r="I15" s="147"/>
      <c r="J15" s="43"/>
      <c r="K15" s="21"/>
      <c r="L15" s="92"/>
      <c r="M15" s="93"/>
      <c r="N15" s="94"/>
      <c r="O15" s="93"/>
      <c r="P15" s="95"/>
      <c r="Q15" s="61"/>
    </row>
    <row r="16" spans="1:17" s="1" customFormat="1" ht="15" customHeight="1" thickBot="1" x14ac:dyDescent="0.3">
      <c r="A16" s="12">
        <v>8</v>
      </c>
      <c r="B16" s="52">
        <v>10860</v>
      </c>
      <c r="C16" s="20" t="s">
        <v>112</v>
      </c>
      <c r="D16" s="175"/>
      <c r="E16" s="154"/>
      <c r="F16" s="154"/>
      <c r="G16" s="154"/>
      <c r="H16" s="154"/>
      <c r="I16" s="154"/>
      <c r="J16" s="45"/>
      <c r="K16" s="21"/>
      <c r="L16" s="96"/>
      <c r="M16" s="97"/>
      <c r="N16" s="98"/>
      <c r="O16" s="97"/>
      <c r="P16" s="99"/>
      <c r="Q16" s="61"/>
    </row>
    <row r="17" spans="1:17" s="1" customFormat="1" ht="15" customHeight="1" thickBot="1" x14ac:dyDescent="0.3">
      <c r="A17" s="35"/>
      <c r="B17" s="51"/>
      <c r="C17" s="37" t="s">
        <v>102</v>
      </c>
      <c r="D17" s="184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9">
        <v>0</v>
      </c>
      <c r="K17" s="21"/>
      <c r="L17" s="342">
        <f>D17</f>
        <v>0</v>
      </c>
      <c r="M17" s="343">
        <f>SUM(M18:M29)</f>
        <v>0</v>
      </c>
      <c r="N17" s="349">
        <f>G17+H17+I17</f>
        <v>0</v>
      </c>
      <c r="O17" s="343">
        <f>SUM(O18:O29)</f>
        <v>0</v>
      </c>
      <c r="P17" s="350">
        <f>E17</f>
        <v>0</v>
      </c>
      <c r="Q17" s="61"/>
    </row>
    <row r="18" spans="1:17" s="1" customFormat="1" ht="15" customHeight="1" x14ac:dyDescent="0.25">
      <c r="A18" s="10">
        <v>1</v>
      </c>
      <c r="B18" s="49">
        <v>20040</v>
      </c>
      <c r="C18" s="13" t="s">
        <v>11</v>
      </c>
      <c r="D18" s="175"/>
      <c r="E18" s="127"/>
      <c r="F18" s="127"/>
      <c r="G18" s="127"/>
      <c r="H18" s="127"/>
      <c r="I18" s="127"/>
      <c r="J18" s="42"/>
      <c r="K18" s="21"/>
      <c r="L18" s="88"/>
      <c r="M18" s="89"/>
      <c r="N18" s="90"/>
      <c r="O18" s="89"/>
      <c r="P18" s="91"/>
      <c r="Q18" s="61"/>
    </row>
    <row r="19" spans="1:17" s="1" customFormat="1" ht="15" customHeight="1" x14ac:dyDescent="0.25">
      <c r="A19" s="16">
        <v>2</v>
      </c>
      <c r="B19" s="48">
        <v>20061</v>
      </c>
      <c r="C19" s="19" t="s">
        <v>13</v>
      </c>
      <c r="D19" s="182"/>
      <c r="E19" s="127"/>
      <c r="F19" s="127"/>
      <c r="G19" s="127"/>
      <c r="H19" s="127"/>
      <c r="I19" s="127"/>
      <c r="J19" s="43"/>
      <c r="K19" s="21"/>
      <c r="L19" s="92"/>
      <c r="M19" s="93"/>
      <c r="N19" s="94"/>
      <c r="O19" s="93"/>
      <c r="P19" s="95"/>
      <c r="Q19" s="61"/>
    </row>
    <row r="20" spans="1:17" s="1" customFormat="1" ht="15" customHeight="1" x14ac:dyDescent="0.25">
      <c r="A20" s="16">
        <v>3</v>
      </c>
      <c r="B20" s="48">
        <v>21020</v>
      </c>
      <c r="C20" s="19" t="s">
        <v>21</v>
      </c>
      <c r="D20" s="175"/>
      <c r="E20" s="127"/>
      <c r="F20" s="127"/>
      <c r="G20" s="127"/>
      <c r="H20" s="127"/>
      <c r="I20" s="127"/>
      <c r="J20" s="43"/>
      <c r="K20" s="21"/>
      <c r="L20" s="92"/>
      <c r="M20" s="93"/>
      <c r="N20" s="94"/>
      <c r="O20" s="93"/>
      <c r="P20" s="95"/>
      <c r="Q20" s="61"/>
    </row>
    <row r="21" spans="1:17" s="1" customFormat="1" ht="15" customHeight="1" x14ac:dyDescent="0.25">
      <c r="A21" s="11">
        <v>4</v>
      </c>
      <c r="B21" s="48">
        <v>20060</v>
      </c>
      <c r="C21" s="19" t="s">
        <v>12</v>
      </c>
      <c r="D21" s="175"/>
      <c r="E21" s="154"/>
      <c r="F21" s="154"/>
      <c r="G21" s="154"/>
      <c r="H21" s="154"/>
      <c r="I21" s="154"/>
      <c r="J21" s="43"/>
      <c r="K21" s="21"/>
      <c r="L21" s="92"/>
      <c r="M21" s="93"/>
      <c r="N21" s="94"/>
      <c r="O21" s="93"/>
      <c r="P21" s="95"/>
      <c r="Q21" s="61"/>
    </row>
    <row r="22" spans="1:17" s="1" customFormat="1" ht="15" customHeight="1" x14ac:dyDescent="0.25">
      <c r="A22" s="11">
        <v>5</v>
      </c>
      <c r="B22" s="48">
        <v>20400</v>
      </c>
      <c r="C22" s="19" t="s">
        <v>15</v>
      </c>
      <c r="D22" s="175"/>
      <c r="E22" s="154"/>
      <c r="F22" s="154"/>
      <c r="G22" s="154"/>
      <c r="H22" s="154"/>
      <c r="I22" s="154"/>
      <c r="J22" s="43"/>
      <c r="K22" s="21"/>
      <c r="L22" s="92"/>
      <c r="M22" s="93"/>
      <c r="N22" s="94"/>
      <c r="O22" s="93"/>
      <c r="P22" s="95"/>
      <c r="Q22" s="61"/>
    </row>
    <row r="23" spans="1:17" s="1" customFormat="1" ht="15" customHeight="1" x14ac:dyDescent="0.25">
      <c r="A23" s="11">
        <v>6</v>
      </c>
      <c r="B23" s="48">
        <v>20080</v>
      </c>
      <c r="C23" s="19" t="s">
        <v>14</v>
      </c>
      <c r="D23" s="175"/>
      <c r="E23" s="152"/>
      <c r="F23" s="152"/>
      <c r="G23" s="152"/>
      <c r="H23" s="152"/>
      <c r="I23" s="139"/>
      <c r="J23" s="43"/>
      <c r="K23" s="21"/>
      <c r="L23" s="92"/>
      <c r="M23" s="93"/>
      <c r="N23" s="94"/>
      <c r="O23" s="93"/>
      <c r="P23" s="95"/>
    </row>
    <row r="24" spans="1:17" s="1" customFormat="1" ht="15" customHeight="1" x14ac:dyDescent="0.25">
      <c r="A24" s="11">
        <v>7</v>
      </c>
      <c r="B24" s="48">
        <v>20460</v>
      </c>
      <c r="C24" s="19" t="s">
        <v>16</v>
      </c>
      <c r="D24" s="175"/>
      <c r="E24" s="127"/>
      <c r="F24" s="127"/>
      <c r="G24" s="127"/>
      <c r="H24" s="127"/>
      <c r="I24" s="127"/>
      <c r="J24" s="43"/>
      <c r="K24" s="21"/>
      <c r="L24" s="92"/>
      <c r="M24" s="93"/>
      <c r="N24" s="94"/>
      <c r="O24" s="93"/>
      <c r="P24" s="95"/>
    </row>
    <row r="25" spans="1:17" s="1" customFormat="1" ht="15" customHeight="1" x14ac:dyDescent="0.25">
      <c r="A25" s="11">
        <v>8</v>
      </c>
      <c r="B25" s="48">
        <v>20550</v>
      </c>
      <c r="C25" s="19" t="s">
        <v>17</v>
      </c>
      <c r="D25" s="140"/>
      <c r="E25" s="154"/>
      <c r="F25" s="154"/>
      <c r="G25" s="154"/>
      <c r="H25" s="154"/>
      <c r="I25" s="127"/>
      <c r="J25" s="43"/>
      <c r="K25" s="21"/>
      <c r="L25" s="92"/>
      <c r="M25" s="93"/>
      <c r="N25" s="94"/>
      <c r="O25" s="106"/>
      <c r="P25" s="95"/>
    </row>
    <row r="26" spans="1:17" s="1" customFormat="1" ht="15" customHeight="1" x14ac:dyDescent="0.25">
      <c r="A26" s="11">
        <v>9</v>
      </c>
      <c r="B26" s="48">
        <v>20630</v>
      </c>
      <c r="C26" s="19" t="s">
        <v>18</v>
      </c>
      <c r="D26" s="153"/>
      <c r="E26" s="154"/>
      <c r="F26" s="154"/>
      <c r="G26" s="154"/>
      <c r="H26" s="154"/>
      <c r="I26" s="127"/>
      <c r="J26" s="43"/>
      <c r="K26" s="21"/>
      <c r="L26" s="92"/>
      <c r="M26" s="93"/>
      <c r="N26" s="94"/>
      <c r="O26" s="106"/>
      <c r="P26" s="95"/>
    </row>
    <row r="27" spans="1:17" s="1" customFormat="1" ht="15" customHeight="1" x14ac:dyDescent="0.25">
      <c r="A27" s="11">
        <v>10</v>
      </c>
      <c r="B27" s="48">
        <v>20810</v>
      </c>
      <c r="C27" s="19" t="s">
        <v>19</v>
      </c>
      <c r="D27" s="126"/>
      <c r="E27" s="127"/>
      <c r="F27" s="127"/>
      <c r="G27" s="127"/>
      <c r="H27" s="127"/>
      <c r="I27" s="127"/>
      <c r="J27" s="43"/>
      <c r="K27" s="21"/>
      <c r="L27" s="92"/>
      <c r="M27" s="93"/>
      <c r="N27" s="94"/>
      <c r="O27" s="106"/>
      <c r="P27" s="95"/>
    </row>
    <row r="28" spans="1:17" s="1" customFormat="1" ht="15" customHeight="1" x14ac:dyDescent="0.25">
      <c r="A28" s="11">
        <v>11</v>
      </c>
      <c r="B28" s="48">
        <v>20900</v>
      </c>
      <c r="C28" s="19" t="s">
        <v>20</v>
      </c>
      <c r="D28" s="126"/>
      <c r="E28" s="127"/>
      <c r="F28" s="127"/>
      <c r="G28" s="127"/>
      <c r="H28" s="127"/>
      <c r="I28" s="127"/>
      <c r="J28" s="43"/>
      <c r="K28" s="21"/>
      <c r="L28" s="92"/>
      <c r="M28" s="93"/>
      <c r="N28" s="94"/>
      <c r="O28" s="106"/>
      <c r="P28" s="95"/>
    </row>
    <row r="29" spans="1:17" s="1" customFormat="1" ht="15" customHeight="1" thickBot="1" x14ac:dyDescent="0.3">
      <c r="A29" s="12">
        <v>12</v>
      </c>
      <c r="B29" s="52">
        <v>21350</v>
      </c>
      <c r="C29" s="20" t="s">
        <v>22</v>
      </c>
      <c r="D29" s="110"/>
      <c r="E29" s="111"/>
      <c r="F29" s="111"/>
      <c r="G29" s="111"/>
      <c r="H29" s="111"/>
      <c r="I29" s="112"/>
      <c r="J29" s="45"/>
      <c r="K29" s="21"/>
      <c r="L29" s="96"/>
      <c r="M29" s="97"/>
      <c r="N29" s="98"/>
      <c r="O29" s="132"/>
      <c r="P29" s="99"/>
    </row>
    <row r="30" spans="1:17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21"/>
      <c r="L30" s="342">
        <f>D30</f>
        <v>0</v>
      </c>
      <c r="M30" s="343">
        <f>SUM(M31:M47)</f>
        <v>0</v>
      </c>
      <c r="N30" s="349">
        <f>G30+H30+I30</f>
        <v>0</v>
      </c>
      <c r="O30" s="343">
        <f>SUM(O31:O47)</f>
        <v>0</v>
      </c>
      <c r="P30" s="350">
        <f>E30</f>
        <v>0</v>
      </c>
    </row>
    <row r="31" spans="1:17" s="1" customFormat="1" ht="15" customHeight="1" x14ac:dyDescent="0.25">
      <c r="A31" s="10">
        <v>1</v>
      </c>
      <c r="B31" s="49">
        <v>30070</v>
      </c>
      <c r="C31" s="13" t="s">
        <v>24</v>
      </c>
      <c r="D31" s="153"/>
      <c r="E31" s="154"/>
      <c r="F31" s="154"/>
      <c r="G31" s="154"/>
      <c r="H31" s="154"/>
      <c r="I31" s="154"/>
      <c r="J31" s="42"/>
      <c r="K31" s="7"/>
      <c r="L31" s="88"/>
      <c r="M31" s="89"/>
      <c r="N31" s="90"/>
      <c r="O31" s="89"/>
      <c r="P31" s="91"/>
    </row>
    <row r="32" spans="1:17" s="1" customFormat="1" ht="15" customHeight="1" x14ac:dyDescent="0.25">
      <c r="A32" s="11">
        <v>2</v>
      </c>
      <c r="B32" s="48">
        <v>30480</v>
      </c>
      <c r="C32" s="19" t="s">
        <v>111</v>
      </c>
      <c r="D32" s="126"/>
      <c r="E32" s="127"/>
      <c r="F32" s="127"/>
      <c r="G32" s="127"/>
      <c r="H32" s="127"/>
      <c r="I32" s="127"/>
      <c r="J32" s="43"/>
      <c r="K32" s="7"/>
      <c r="L32" s="92"/>
      <c r="M32" s="93"/>
      <c r="N32" s="94"/>
      <c r="O32" s="93"/>
      <c r="P32" s="95"/>
    </row>
    <row r="33" spans="1:16" s="1" customFormat="1" ht="15" customHeight="1" x14ac:dyDescent="0.25">
      <c r="A33" s="11">
        <v>3</v>
      </c>
      <c r="B33" s="50">
        <v>30460</v>
      </c>
      <c r="C33" s="22" t="s">
        <v>29</v>
      </c>
      <c r="D33" s="153"/>
      <c r="E33" s="154"/>
      <c r="F33" s="154"/>
      <c r="G33" s="154"/>
      <c r="H33" s="154"/>
      <c r="I33" s="154"/>
      <c r="J33" s="46"/>
      <c r="K33" s="7"/>
      <c r="L33" s="92"/>
      <c r="M33" s="93"/>
      <c r="N33" s="94"/>
      <c r="O33" s="93"/>
      <c r="P33" s="95"/>
    </row>
    <row r="34" spans="1:16" s="1" customFormat="1" ht="15" customHeight="1" x14ac:dyDescent="0.25">
      <c r="A34" s="11">
        <v>4</v>
      </c>
      <c r="B34" s="48">
        <v>30030</v>
      </c>
      <c r="C34" s="19" t="s">
        <v>23</v>
      </c>
      <c r="D34" s="153"/>
      <c r="E34" s="154"/>
      <c r="F34" s="154"/>
      <c r="G34" s="154"/>
      <c r="H34" s="154"/>
      <c r="I34" s="142"/>
      <c r="J34" s="43"/>
      <c r="K34" s="7"/>
      <c r="L34" s="92"/>
      <c r="M34" s="93"/>
      <c r="N34" s="94"/>
      <c r="O34" s="93"/>
      <c r="P34" s="95"/>
    </row>
    <row r="35" spans="1:16" s="1" customFormat="1" ht="15" customHeight="1" x14ac:dyDescent="0.25">
      <c r="A35" s="11">
        <v>5</v>
      </c>
      <c r="B35" s="48">
        <v>31000</v>
      </c>
      <c r="C35" s="19" t="s">
        <v>37</v>
      </c>
      <c r="D35" s="153"/>
      <c r="E35" s="154"/>
      <c r="F35" s="154"/>
      <c r="G35" s="154"/>
      <c r="H35" s="154"/>
      <c r="I35" s="147"/>
      <c r="J35" s="43"/>
      <c r="K35" s="7"/>
      <c r="L35" s="92"/>
      <c r="M35" s="93"/>
      <c r="N35" s="94"/>
      <c r="O35" s="93"/>
      <c r="P35" s="95"/>
    </row>
    <row r="36" spans="1:16" s="1" customFormat="1" ht="15" customHeight="1" x14ac:dyDescent="0.25">
      <c r="A36" s="11">
        <v>6</v>
      </c>
      <c r="B36" s="48">
        <v>30130</v>
      </c>
      <c r="C36" s="19" t="s">
        <v>25</v>
      </c>
      <c r="D36" s="109"/>
      <c r="E36" s="127"/>
      <c r="F36" s="127"/>
      <c r="G36" s="127"/>
      <c r="H36" s="127"/>
      <c r="I36" s="127"/>
      <c r="J36" s="43"/>
      <c r="K36" s="7"/>
      <c r="L36" s="92"/>
      <c r="M36" s="93"/>
      <c r="N36" s="94"/>
      <c r="O36" s="93"/>
      <c r="P36" s="95"/>
    </row>
    <row r="37" spans="1:16" s="1" customFormat="1" ht="15" customHeight="1" x14ac:dyDescent="0.25">
      <c r="A37" s="11">
        <v>7</v>
      </c>
      <c r="B37" s="48">
        <v>30160</v>
      </c>
      <c r="C37" s="19" t="s">
        <v>26</v>
      </c>
      <c r="D37" s="153"/>
      <c r="E37" s="154"/>
      <c r="F37" s="154"/>
      <c r="G37" s="154"/>
      <c r="H37" s="154"/>
      <c r="I37" s="127"/>
      <c r="J37" s="43"/>
      <c r="K37" s="7"/>
      <c r="L37" s="92"/>
      <c r="M37" s="93"/>
      <c r="N37" s="94"/>
      <c r="O37" s="106"/>
      <c r="P37" s="95"/>
    </row>
    <row r="38" spans="1:16" s="1" customFormat="1" ht="15" customHeight="1" x14ac:dyDescent="0.25">
      <c r="A38" s="11">
        <v>8</v>
      </c>
      <c r="B38" s="48">
        <v>30310</v>
      </c>
      <c r="C38" s="19" t="s">
        <v>27</v>
      </c>
      <c r="D38" s="126"/>
      <c r="E38" s="127"/>
      <c r="F38" s="127"/>
      <c r="G38" s="127"/>
      <c r="H38" s="127"/>
      <c r="I38" s="127"/>
      <c r="J38" s="43"/>
      <c r="K38" s="7"/>
      <c r="L38" s="92"/>
      <c r="M38" s="93"/>
      <c r="N38" s="94"/>
      <c r="O38" s="106"/>
      <c r="P38" s="95"/>
    </row>
    <row r="39" spans="1:16" s="1" customFormat="1" ht="15" customHeight="1" x14ac:dyDescent="0.25">
      <c r="A39" s="11">
        <v>9</v>
      </c>
      <c r="B39" s="48">
        <v>30440</v>
      </c>
      <c r="C39" s="19" t="s">
        <v>28</v>
      </c>
      <c r="D39" s="126"/>
      <c r="E39" s="127"/>
      <c r="F39" s="127"/>
      <c r="G39" s="127"/>
      <c r="H39" s="127"/>
      <c r="I39" s="127"/>
      <c r="J39" s="43"/>
      <c r="K39" s="7"/>
      <c r="L39" s="92"/>
      <c r="M39" s="93"/>
      <c r="N39" s="94"/>
      <c r="O39" s="106"/>
      <c r="P39" s="95"/>
    </row>
    <row r="40" spans="1:16" s="1" customFormat="1" ht="15" customHeight="1" x14ac:dyDescent="0.25">
      <c r="A40" s="11">
        <v>10</v>
      </c>
      <c r="B40" s="48">
        <v>30500</v>
      </c>
      <c r="C40" s="19" t="s">
        <v>30</v>
      </c>
      <c r="D40" s="126"/>
      <c r="E40" s="127"/>
      <c r="F40" s="127"/>
      <c r="G40" s="127"/>
      <c r="H40" s="127"/>
      <c r="I40" s="127"/>
      <c r="J40" s="43"/>
      <c r="K40" s="7"/>
      <c r="L40" s="92"/>
      <c r="M40" s="93"/>
      <c r="N40" s="94"/>
      <c r="O40" s="106"/>
      <c r="P40" s="95"/>
    </row>
    <row r="41" spans="1:16" s="1" customFormat="1" ht="15" customHeight="1" x14ac:dyDescent="0.25">
      <c r="A41" s="11">
        <v>11</v>
      </c>
      <c r="B41" s="48">
        <v>30530</v>
      </c>
      <c r="C41" s="19" t="s">
        <v>31</v>
      </c>
      <c r="D41" s="153"/>
      <c r="E41" s="154"/>
      <c r="F41" s="154"/>
      <c r="G41" s="154"/>
      <c r="H41" s="154"/>
      <c r="I41" s="154"/>
      <c r="J41" s="43"/>
      <c r="K41" s="7"/>
      <c r="L41" s="92"/>
      <c r="M41" s="93"/>
      <c r="N41" s="94"/>
      <c r="O41" s="106"/>
      <c r="P41" s="95"/>
    </row>
    <row r="42" spans="1:16" s="1" customFormat="1" ht="15" customHeight="1" x14ac:dyDescent="0.25">
      <c r="A42" s="11">
        <v>12</v>
      </c>
      <c r="B42" s="48">
        <v>30640</v>
      </c>
      <c r="C42" s="19" t="s">
        <v>32</v>
      </c>
      <c r="D42" s="126"/>
      <c r="E42" s="127"/>
      <c r="F42" s="127"/>
      <c r="G42" s="127"/>
      <c r="H42" s="127"/>
      <c r="I42" s="127"/>
      <c r="J42" s="43"/>
      <c r="K42" s="7"/>
      <c r="L42" s="92"/>
      <c r="M42" s="93"/>
      <c r="N42" s="94"/>
      <c r="O42" s="93"/>
      <c r="P42" s="95"/>
    </row>
    <row r="43" spans="1:16" s="1" customFormat="1" ht="15" customHeight="1" x14ac:dyDescent="0.25">
      <c r="A43" s="11">
        <v>13</v>
      </c>
      <c r="B43" s="48">
        <v>30650</v>
      </c>
      <c r="C43" s="19" t="s">
        <v>33</v>
      </c>
      <c r="D43" s="143"/>
      <c r="E43" s="154"/>
      <c r="F43" s="154"/>
      <c r="G43" s="154"/>
      <c r="H43" s="154"/>
      <c r="I43" s="154"/>
      <c r="J43" s="43"/>
      <c r="K43" s="7"/>
      <c r="L43" s="92"/>
      <c r="M43" s="93"/>
      <c r="N43" s="94"/>
      <c r="O43" s="93"/>
      <c r="P43" s="95"/>
    </row>
    <row r="44" spans="1:16" s="1" customFormat="1" ht="15" customHeight="1" x14ac:dyDescent="0.25">
      <c r="A44" s="11">
        <v>14</v>
      </c>
      <c r="B44" s="48">
        <v>30790</v>
      </c>
      <c r="C44" s="19" t="s">
        <v>34</v>
      </c>
      <c r="D44" s="109"/>
      <c r="E44" s="127"/>
      <c r="F44" s="127"/>
      <c r="G44" s="127"/>
      <c r="H44" s="127"/>
      <c r="I44" s="127"/>
      <c r="J44" s="43"/>
      <c r="K44" s="7"/>
      <c r="L44" s="92"/>
      <c r="M44" s="93"/>
      <c r="N44" s="94"/>
      <c r="O44" s="106"/>
      <c r="P44" s="95"/>
    </row>
    <row r="45" spans="1:16" s="1" customFormat="1" ht="15" customHeight="1" x14ac:dyDescent="0.25">
      <c r="A45" s="11">
        <v>15</v>
      </c>
      <c r="B45" s="48">
        <v>30890</v>
      </c>
      <c r="C45" s="19" t="s">
        <v>35</v>
      </c>
      <c r="D45" s="126"/>
      <c r="E45" s="127"/>
      <c r="F45" s="127"/>
      <c r="G45" s="127"/>
      <c r="H45" s="127"/>
      <c r="I45" s="127"/>
      <c r="J45" s="43"/>
      <c r="K45" s="7"/>
      <c r="L45" s="92"/>
      <c r="M45" s="93"/>
      <c r="N45" s="94"/>
      <c r="O45" s="93"/>
      <c r="P45" s="95"/>
    </row>
    <row r="46" spans="1:16" s="1" customFormat="1" ht="15" customHeight="1" x14ac:dyDescent="0.25">
      <c r="A46" s="11">
        <v>16</v>
      </c>
      <c r="B46" s="48">
        <v>30940</v>
      </c>
      <c r="C46" s="19" t="s">
        <v>36</v>
      </c>
      <c r="D46" s="151"/>
      <c r="E46" s="152"/>
      <c r="F46" s="152"/>
      <c r="G46" s="152"/>
      <c r="H46" s="152"/>
      <c r="I46" s="127"/>
      <c r="J46" s="43"/>
      <c r="K46" s="7"/>
      <c r="L46" s="92"/>
      <c r="M46" s="93"/>
      <c r="N46" s="94"/>
      <c r="O46" s="93"/>
      <c r="P46" s="95"/>
    </row>
    <row r="47" spans="1:16" s="1" customFormat="1" ht="15" customHeight="1" thickBot="1" x14ac:dyDescent="0.3">
      <c r="A47" s="11">
        <v>17</v>
      </c>
      <c r="B47" s="52">
        <v>31480</v>
      </c>
      <c r="C47" s="20" t="s">
        <v>38</v>
      </c>
      <c r="D47" s="110"/>
      <c r="E47" s="111"/>
      <c r="F47" s="111"/>
      <c r="G47" s="111"/>
      <c r="H47" s="111"/>
      <c r="I47" s="112"/>
      <c r="J47" s="45"/>
      <c r="K47" s="7"/>
      <c r="L47" s="96"/>
      <c r="M47" s="97"/>
      <c r="N47" s="98"/>
      <c r="O47" s="97"/>
      <c r="P47" s="99"/>
    </row>
    <row r="48" spans="1:16" s="1" customFormat="1" ht="15" customHeight="1" thickBot="1" x14ac:dyDescent="0.3">
      <c r="A48" s="35"/>
      <c r="B48" s="51"/>
      <c r="C48" s="37" t="s">
        <v>104</v>
      </c>
      <c r="D48" s="36">
        <f>SUM(D49:D67)</f>
        <v>2</v>
      </c>
      <c r="E48" s="79">
        <v>0</v>
      </c>
      <c r="F48" s="79">
        <f t="shared" ref="F48" si="0">AVERAGE(F49:F67)</f>
        <v>100</v>
      </c>
      <c r="G48" s="79">
        <v>0</v>
      </c>
      <c r="H48" s="79">
        <v>0</v>
      </c>
      <c r="I48" s="79">
        <v>0</v>
      </c>
      <c r="J48" s="41">
        <f>AVERAGE(J49:J67)</f>
        <v>36.5</v>
      </c>
      <c r="K48" s="21"/>
      <c r="L48" s="342">
        <f>D48</f>
        <v>2</v>
      </c>
      <c r="M48" s="343">
        <f>SUM(M49:M67)</f>
        <v>0</v>
      </c>
      <c r="N48" s="349">
        <f>G48+H48+I48</f>
        <v>0</v>
      </c>
      <c r="O48" s="343">
        <f>SUM(O49:O67)</f>
        <v>0</v>
      </c>
      <c r="P48" s="350">
        <f>E48</f>
        <v>0</v>
      </c>
    </row>
    <row r="49" spans="1:16" s="1" customFormat="1" ht="15" customHeight="1" x14ac:dyDescent="0.25">
      <c r="A49" s="59">
        <v>1</v>
      </c>
      <c r="B49" s="49">
        <v>40010</v>
      </c>
      <c r="C49" s="13" t="s">
        <v>39</v>
      </c>
      <c r="D49" s="153"/>
      <c r="E49" s="154"/>
      <c r="F49" s="154"/>
      <c r="G49" s="154"/>
      <c r="H49" s="154"/>
      <c r="I49" s="154"/>
      <c r="J49" s="42"/>
      <c r="K49" s="21"/>
      <c r="L49" s="88"/>
      <c r="M49" s="89"/>
      <c r="N49" s="90"/>
      <c r="O49" s="89"/>
      <c r="P49" s="91"/>
    </row>
    <row r="50" spans="1:16" s="1" customFormat="1" ht="15" customHeight="1" x14ac:dyDescent="0.25">
      <c r="A50" s="23">
        <v>2</v>
      </c>
      <c r="B50" s="48">
        <v>40030</v>
      </c>
      <c r="C50" s="19" t="s">
        <v>41</v>
      </c>
      <c r="D50" s="126"/>
      <c r="E50" s="127"/>
      <c r="F50" s="127"/>
      <c r="G50" s="127"/>
      <c r="H50" s="127"/>
      <c r="I50" s="127"/>
      <c r="J50" s="43"/>
      <c r="K50" s="21"/>
      <c r="L50" s="92"/>
      <c r="M50" s="93"/>
      <c r="N50" s="94"/>
      <c r="O50" s="93"/>
      <c r="P50" s="95"/>
    </row>
    <row r="51" spans="1:16" s="1" customFormat="1" ht="15" customHeight="1" x14ac:dyDescent="0.25">
      <c r="A51" s="23">
        <v>3</v>
      </c>
      <c r="B51" s="48">
        <v>40410</v>
      </c>
      <c r="C51" s="19" t="s">
        <v>48</v>
      </c>
      <c r="D51" s="126"/>
      <c r="E51" s="127"/>
      <c r="F51" s="127"/>
      <c r="G51" s="127"/>
      <c r="H51" s="127"/>
      <c r="I51" s="127"/>
      <c r="J51" s="43"/>
      <c r="K51" s="21"/>
      <c r="L51" s="92"/>
      <c r="M51" s="93"/>
      <c r="N51" s="94"/>
      <c r="O51" s="93"/>
      <c r="P51" s="95"/>
    </row>
    <row r="52" spans="1:16" s="1" customFormat="1" ht="15" customHeight="1" x14ac:dyDescent="0.25">
      <c r="A52" s="23">
        <v>4</v>
      </c>
      <c r="B52" s="48">
        <v>40011</v>
      </c>
      <c r="C52" s="19" t="s">
        <v>40</v>
      </c>
      <c r="D52" s="126"/>
      <c r="E52" s="127"/>
      <c r="F52" s="127"/>
      <c r="G52" s="127"/>
      <c r="H52" s="127"/>
      <c r="I52" s="127"/>
      <c r="J52" s="43"/>
      <c r="K52" s="21"/>
      <c r="L52" s="92"/>
      <c r="M52" s="93"/>
      <c r="N52" s="277"/>
      <c r="O52" s="93"/>
      <c r="P52" s="95"/>
    </row>
    <row r="53" spans="1:16" s="1" customFormat="1" ht="15" customHeight="1" x14ac:dyDescent="0.25">
      <c r="A53" s="23">
        <v>5</v>
      </c>
      <c r="B53" s="48">
        <v>40080</v>
      </c>
      <c r="C53" s="19" t="s">
        <v>96</v>
      </c>
      <c r="D53" s="153">
        <v>2</v>
      </c>
      <c r="E53" s="154"/>
      <c r="F53" s="154">
        <v>100</v>
      </c>
      <c r="G53" s="154"/>
      <c r="H53" s="154"/>
      <c r="I53" s="154"/>
      <c r="J53" s="43">
        <v>36.5</v>
      </c>
      <c r="K53" s="21"/>
      <c r="L53" s="92">
        <f>D53</f>
        <v>2</v>
      </c>
      <c r="M53" s="93">
        <f t="shared" ref="M53" si="1">N53*L53/100</f>
        <v>0</v>
      </c>
      <c r="N53" s="336">
        <f>G53+H53+I53</f>
        <v>0</v>
      </c>
      <c r="O53" s="93">
        <f t="shared" ref="O53" si="2">P53*L53/100</f>
        <v>0</v>
      </c>
      <c r="P53" s="95">
        <f>E53</f>
        <v>0</v>
      </c>
    </row>
    <row r="54" spans="1:16" s="1" customFormat="1" ht="15" customHeight="1" x14ac:dyDescent="0.25">
      <c r="A54" s="23">
        <v>6</v>
      </c>
      <c r="B54" s="48">
        <v>40100</v>
      </c>
      <c r="C54" s="19" t="s">
        <v>42</v>
      </c>
      <c r="D54" s="153"/>
      <c r="E54" s="154"/>
      <c r="F54" s="154"/>
      <c r="G54" s="154"/>
      <c r="H54" s="154"/>
      <c r="I54" s="154"/>
      <c r="J54" s="43"/>
      <c r="K54" s="21"/>
      <c r="L54" s="92"/>
      <c r="M54" s="93"/>
      <c r="N54" s="273"/>
      <c r="O54" s="93"/>
      <c r="P54" s="95"/>
    </row>
    <row r="55" spans="1:16" s="1" customFormat="1" ht="15" customHeight="1" x14ac:dyDescent="0.25">
      <c r="A55" s="23">
        <v>7</v>
      </c>
      <c r="B55" s="48">
        <v>40020</v>
      </c>
      <c r="C55" s="19" t="s">
        <v>110</v>
      </c>
      <c r="D55" s="126"/>
      <c r="E55" s="127"/>
      <c r="F55" s="127"/>
      <c r="G55" s="127"/>
      <c r="H55" s="127"/>
      <c r="I55" s="127"/>
      <c r="J55" s="43"/>
      <c r="K55" s="21"/>
      <c r="L55" s="92"/>
      <c r="M55" s="93"/>
      <c r="N55" s="94"/>
      <c r="O55" s="106"/>
      <c r="P55" s="95"/>
    </row>
    <row r="56" spans="1:16" s="1" customFormat="1" ht="15" customHeight="1" x14ac:dyDescent="0.25">
      <c r="A56" s="23">
        <v>8</v>
      </c>
      <c r="B56" s="48">
        <v>40031</v>
      </c>
      <c r="C56" s="19" t="s">
        <v>113</v>
      </c>
      <c r="D56" s="126"/>
      <c r="E56" s="127"/>
      <c r="F56" s="127"/>
      <c r="G56" s="127"/>
      <c r="H56" s="127"/>
      <c r="I56" s="127"/>
      <c r="J56" s="43"/>
      <c r="K56" s="21"/>
      <c r="L56" s="92"/>
      <c r="M56" s="93"/>
      <c r="N56" s="94"/>
      <c r="O56" s="93"/>
      <c r="P56" s="95"/>
    </row>
    <row r="57" spans="1:16" s="1" customFormat="1" ht="15" customHeight="1" x14ac:dyDescent="0.25">
      <c r="A57" s="23">
        <v>9</v>
      </c>
      <c r="B57" s="48">
        <v>40210</v>
      </c>
      <c r="C57" s="19" t="s">
        <v>44</v>
      </c>
      <c r="D57" s="153"/>
      <c r="E57" s="154"/>
      <c r="F57" s="154"/>
      <c r="G57" s="154"/>
      <c r="H57" s="154"/>
      <c r="I57" s="127"/>
      <c r="J57" s="43"/>
      <c r="K57" s="21"/>
      <c r="L57" s="92"/>
      <c r="M57" s="93"/>
      <c r="N57" s="94"/>
      <c r="O57" s="106"/>
      <c r="P57" s="95"/>
    </row>
    <row r="58" spans="1:16" s="1" customFormat="1" ht="15" customHeight="1" x14ac:dyDescent="0.25">
      <c r="A58" s="23">
        <v>10</v>
      </c>
      <c r="B58" s="48">
        <v>40300</v>
      </c>
      <c r="C58" s="19" t="s">
        <v>45</v>
      </c>
      <c r="D58" s="153"/>
      <c r="E58" s="154"/>
      <c r="F58" s="154"/>
      <c r="G58" s="154"/>
      <c r="H58" s="154"/>
      <c r="I58" s="127"/>
      <c r="J58" s="43"/>
      <c r="K58" s="21"/>
      <c r="L58" s="92"/>
      <c r="M58" s="93"/>
      <c r="N58" s="94"/>
      <c r="O58" s="93"/>
      <c r="P58" s="95"/>
    </row>
    <row r="59" spans="1:16" s="1" customFormat="1" ht="15" customHeight="1" x14ac:dyDescent="0.25">
      <c r="A59" s="23">
        <v>11</v>
      </c>
      <c r="B59" s="48">
        <v>40360</v>
      </c>
      <c r="C59" s="19" t="s">
        <v>46</v>
      </c>
      <c r="D59" s="113"/>
      <c r="E59" s="127"/>
      <c r="F59" s="127"/>
      <c r="G59" s="127"/>
      <c r="H59" s="127"/>
      <c r="I59" s="127"/>
      <c r="J59" s="43"/>
      <c r="K59" s="21"/>
      <c r="L59" s="92"/>
      <c r="M59" s="93"/>
      <c r="N59" s="94"/>
      <c r="O59" s="93"/>
      <c r="P59" s="95"/>
    </row>
    <row r="60" spans="1:16" s="1" customFormat="1" ht="15" customHeight="1" x14ac:dyDescent="0.25">
      <c r="A60" s="23">
        <v>12</v>
      </c>
      <c r="B60" s="48">
        <v>40390</v>
      </c>
      <c r="C60" s="19" t="s">
        <v>47</v>
      </c>
      <c r="D60" s="113"/>
      <c r="E60" s="127"/>
      <c r="F60" s="127"/>
      <c r="G60" s="127"/>
      <c r="H60" s="127"/>
      <c r="I60" s="127"/>
      <c r="J60" s="43"/>
      <c r="K60" s="21"/>
      <c r="L60" s="92"/>
      <c r="M60" s="93"/>
      <c r="N60" s="94"/>
      <c r="O60" s="93"/>
      <c r="P60" s="95"/>
    </row>
    <row r="61" spans="1:16" s="1" customFormat="1" ht="15" customHeight="1" x14ac:dyDescent="0.25">
      <c r="A61" s="23">
        <v>13</v>
      </c>
      <c r="B61" s="48">
        <v>40720</v>
      </c>
      <c r="C61" s="19" t="s">
        <v>109</v>
      </c>
      <c r="D61" s="126"/>
      <c r="E61" s="127"/>
      <c r="F61" s="127"/>
      <c r="G61" s="127"/>
      <c r="H61" s="127"/>
      <c r="I61" s="127"/>
      <c r="J61" s="43"/>
      <c r="K61" s="21"/>
      <c r="L61" s="92"/>
      <c r="M61" s="93"/>
      <c r="N61" s="94"/>
      <c r="O61" s="93"/>
      <c r="P61" s="95"/>
    </row>
    <row r="62" spans="1:16" s="1" customFormat="1" ht="15" customHeight="1" x14ac:dyDescent="0.25">
      <c r="A62" s="23">
        <v>14</v>
      </c>
      <c r="B62" s="48">
        <v>40730</v>
      </c>
      <c r="C62" s="19" t="s">
        <v>49</v>
      </c>
      <c r="D62" s="153"/>
      <c r="E62" s="154"/>
      <c r="F62" s="154"/>
      <c r="G62" s="154"/>
      <c r="H62" s="127"/>
      <c r="I62" s="127"/>
      <c r="J62" s="43"/>
      <c r="K62" s="21"/>
      <c r="L62" s="92"/>
      <c r="M62" s="93"/>
      <c r="N62" s="94"/>
      <c r="O62" s="106"/>
      <c r="P62" s="95"/>
    </row>
    <row r="63" spans="1:16" s="1" customFormat="1" ht="15" customHeight="1" x14ac:dyDescent="0.25">
      <c r="A63" s="23">
        <v>15</v>
      </c>
      <c r="B63" s="48">
        <v>40820</v>
      </c>
      <c r="C63" s="19" t="s">
        <v>50</v>
      </c>
      <c r="D63" s="126"/>
      <c r="E63" s="127"/>
      <c r="F63" s="127"/>
      <c r="G63" s="127"/>
      <c r="H63" s="127"/>
      <c r="I63" s="127"/>
      <c r="J63" s="43"/>
      <c r="K63" s="21"/>
      <c r="L63" s="92"/>
      <c r="M63" s="93"/>
      <c r="N63" s="94"/>
      <c r="O63" s="106"/>
      <c r="P63" s="95"/>
    </row>
    <row r="64" spans="1:16" s="1" customFormat="1" ht="15" customHeight="1" x14ac:dyDescent="0.25">
      <c r="A64" s="23">
        <v>16</v>
      </c>
      <c r="B64" s="48">
        <v>40840</v>
      </c>
      <c r="C64" s="19" t="s">
        <v>51</v>
      </c>
      <c r="D64" s="153"/>
      <c r="E64" s="154"/>
      <c r="F64" s="154"/>
      <c r="G64" s="173"/>
      <c r="H64" s="147"/>
      <c r="I64" s="147"/>
      <c r="J64" s="43"/>
      <c r="K64" s="21"/>
      <c r="L64" s="92"/>
      <c r="M64" s="93"/>
      <c r="N64" s="94"/>
      <c r="O64" s="106"/>
      <c r="P64" s="95"/>
    </row>
    <row r="65" spans="1:16" s="1" customFormat="1" ht="15" customHeight="1" x14ac:dyDescent="0.25">
      <c r="A65" s="23">
        <v>17</v>
      </c>
      <c r="B65" s="48">
        <v>40950</v>
      </c>
      <c r="C65" s="19" t="s">
        <v>52</v>
      </c>
      <c r="D65" s="153"/>
      <c r="E65" s="154"/>
      <c r="F65" s="154"/>
      <c r="G65" s="154"/>
      <c r="H65" s="154"/>
      <c r="I65" s="147"/>
      <c r="J65" s="43"/>
      <c r="K65" s="21"/>
      <c r="L65" s="92"/>
      <c r="M65" s="93"/>
      <c r="N65" s="94"/>
      <c r="O65" s="106"/>
      <c r="P65" s="95"/>
    </row>
    <row r="66" spans="1:16" s="1" customFormat="1" ht="15" customHeight="1" x14ac:dyDescent="0.25">
      <c r="A66" s="23">
        <v>18</v>
      </c>
      <c r="B66" s="50">
        <v>40990</v>
      </c>
      <c r="C66" s="22" t="s">
        <v>53</v>
      </c>
      <c r="D66" s="153"/>
      <c r="E66" s="154"/>
      <c r="F66" s="154"/>
      <c r="G66" s="154"/>
      <c r="H66" s="154"/>
      <c r="I66" s="154"/>
      <c r="J66" s="46"/>
      <c r="K66" s="21"/>
      <c r="L66" s="92"/>
      <c r="M66" s="93"/>
      <c r="N66" s="94"/>
      <c r="O66" s="106"/>
      <c r="P66" s="95"/>
    </row>
    <row r="67" spans="1:16" s="1" customFormat="1" ht="15" customHeight="1" thickBot="1" x14ac:dyDescent="0.3">
      <c r="A67" s="24">
        <v>19</v>
      </c>
      <c r="B67" s="48">
        <v>40133</v>
      </c>
      <c r="C67" s="19" t="s">
        <v>43</v>
      </c>
      <c r="D67" s="153"/>
      <c r="E67" s="154"/>
      <c r="F67" s="154"/>
      <c r="G67" s="154"/>
      <c r="H67" s="154"/>
      <c r="I67" s="154"/>
      <c r="J67" s="43"/>
      <c r="K67" s="21"/>
      <c r="L67" s="96"/>
      <c r="M67" s="97"/>
      <c r="N67" s="98"/>
      <c r="O67" s="132"/>
      <c r="P67" s="99"/>
    </row>
    <row r="68" spans="1:16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9">
        <v>0</v>
      </c>
      <c r="K68" s="21"/>
      <c r="L68" s="342">
        <f>D68</f>
        <v>0</v>
      </c>
      <c r="M68" s="343">
        <f>SUM(M69:M82)</f>
        <v>0</v>
      </c>
      <c r="N68" s="349">
        <f>G68+H68+I68</f>
        <v>0</v>
      </c>
      <c r="O68" s="351">
        <f>SUM(O69:O82)</f>
        <v>0</v>
      </c>
      <c r="P68" s="350">
        <f>E68</f>
        <v>0</v>
      </c>
    </row>
    <row r="69" spans="1:16" s="1" customFormat="1" ht="15" customHeight="1" x14ac:dyDescent="0.25">
      <c r="A69" s="16">
        <v>1</v>
      </c>
      <c r="B69" s="48">
        <v>50040</v>
      </c>
      <c r="C69" s="19" t="s">
        <v>54</v>
      </c>
      <c r="D69" s="153"/>
      <c r="E69" s="154"/>
      <c r="F69" s="154"/>
      <c r="G69" s="154"/>
      <c r="H69" s="154"/>
      <c r="I69" s="154"/>
      <c r="J69" s="43"/>
      <c r="K69" s="21"/>
      <c r="L69" s="88"/>
      <c r="M69" s="89"/>
      <c r="N69" s="90"/>
      <c r="O69" s="178"/>
      <c r="P69" s="91"/>
    </row>
    <row r="70" spans="1:16" s="1" customFormat="1" ht="15" customHeight="1" x14ac:dyDescent="0.25">
      <c r="A70" s="11">
        <v>2</v>
      </c>
      <c r="B70" s="48">
        <v>50003</v>
      </c>
      <c r="C70" s="19" t="s">
        <v>97</v>
      </c>
      <c r="D70" s="153"/>
      <c r="E70" s="154"/>
      <c r="F70" s="154"/>
      <c r="G70" s="154"/>
      <c r="H70" s="154"/>
      <c r="I70" s="147"/>
      <c r="J70" s="43"/>
      <c r="K70" s="21"/>
      <c r="L70" s="92"/>
      <c r="M70" s="93"/>
      <c r="N70" s="94"/>
      <c r="O70" s="93"/>
      <c r="P70" s="95"/>
    </row>
    <row r="71" spans="1:16" s="1" customFormat="1" ht="15" customHeight="1" x14ac:dyDescent="0.25">
      <c r="A71" s="11">
        <v>3</v>
      </c>
      <c r="B71" s="48">
        <v>50060</v>
      </c>
      <c r="C71" s="19" t="s">
        <v>56</v>
      </c>
      <c r="D71" s="126"/>
      <c r="E71" s="127"/>
      <c r="F71" s="127"/>
      <c r="G71" s="127"/>
      <c r="H71" s="127"/>
      <c r="I71" s="127"/>
      <c r="J71" s="43"/>
      <c r="K71" s="21"/>
      <c r="L71" s="92"/>
      <c r="M71" s="93"/>
      <c r="N71" s="94"/>
      <c r="O71" s="93"/>
      <c r="P71" s="95"/>
    </row>
    <row r="72" spans="1:16" s="1" customFormat="1" ht="15" customHeight="1" x14ac:dyDescent="0.25">
      <c r="A72" s="11">
        <v>4</v>
      </c>
      <c r="B72" s="54">
        <v>50170</v>
      </c>
      <c r="C72" s="19" t="s">
        <v>57</v>
      </c>
      <c r="D72" s="126"/>
      <c r="E72" s="127"/>
      <c r="F72" s="127"/>
      <c r="G72" s="127"/>
      <c r="H72" s="127"/>
      <c r="I72" s="127"/>
      <c r="J72" s="43"/>
      <c r="K72" s="21"/>
      <c r="L72" s="92"/>
      <c r="M72" s="93"/>
      <c r="N72" s="94"/>
      <c r="O72" s="106"/>
      <c r="P72" s="95"/>
    </row>
    <row r="73" spans="1:16" s="1" customFormat="1" ht="15" customHeight="1" x14ac:dyDescent="0.25">
      <c r="A73" s="11">
        <v>5</v>
      </c>
      <c r="B73" s="48">
        <v>50230</v>
      </c>
      <c r="C73" s="19" t="s">
        <v>58</v>
      </c>
      <c r="D73" s="153"/>
      <c r="E73" s="154"/>
      <c r="F73" s="154"/>
      <c r="G73" s="154"/>
      <c r="H73" s="154"/>
      <c r="I73" s="127"/>
      <c r="J73" s="43"/>
      <c r="K73" s="21"/>
      <c r="L73" s="92"/>
      <c r="M73" s="93"/>
      <c r="N73" s="94"/>
      <c r="O73" s="93"/>
      <c r="P73" s="95"/>
    </row>
    <row r="74" spans="1:16" s="1" customFormat="1" ht="15" customHeight="1" x14ac:dyDescent="0.25">
      <c r="A74" s="11">
        <v>6</v>
      </c>
      <c r="B74" s="48">
        <v>50340</v>
      </c>
      <c r="C74" s="19" t="s">
        <v>59</v>
      </c>
      <c r="D74" s="126"/>
      <c r="E74" s="127"/>
      <c r="F74" s="127"/>
      <c r="G74" s="127"/>
      <c r="H74" s="127"/>
      <c r="I74" s="127"/>
      <c r="J74" s="43"/>
      <c r="K74" s="21"/>
      <c r="L74" s="92"/>
      <c r="M74" s="93"/>
      <c r="N74" s="94"/>
      <c r="O74" s="93"/>
      <c r="P74" s="95"/>
    </row>
    <row r="75" spans="1:16" s="1" customFormat="1" ht="15" customHeight="1" x14ac:dyDescent="0.25">
      <c r="A75" s="11">
        <v>7</v>
      </c>
      <c r="B75" s="48">
        <v>50420</v>
      </c>
      <c r="C75" s="19" t="s">
        <v>60</v>
      </c>
      <c r="D75" s="126"/>
      <c r="E75" s="127"/>
      <c r="F75" s="127"/>
      <c r="G75" s="127"/>
      <c r="H75" s="127"/>
      <c r="I75" s="127"/>
      <c r="J75" s="43"/>
      <c r="K75" s="21"/>
      <c r="L75" s="92"/>
      <c r="M75" s="93"/>
      <c r="N75" s="94"/>
      <c r="O75" s="93"/>
      <c r="P75" s="95"/>
    </row>
    <row r="76" spans="1:16" s="1" customFormat="1" ht="15" customHeight="1" x14ac:dyDescent="0.25">
      <c r="A76" s="11">
        <v>8</v>
      </c>
      <c r="B76" s="48">
        <v>50450</v>
      </c>
      <c r="C76" s="19" t="s">
        <v>61</v>
      </c>
      <c r="D76" s="151"/>
      <c r="E76" s="152"/>
      <c r="F76" s="152"/>
      <c r="G76" s="152"/>
      <c r="H76" s="152"/>
      <c r="I76" s="147"/>
      <c r="J76" s="43"/>
      <c r="K76" s="21"/>
      <c r="L76" s="92"/>
      <c r="M76" s="93"/>
      <c r="N76" s="94"/>
      <c r="O76" s="93"/>
      <c r="P76" s="95"/>
    </row>
    <row r="77" spans="1:16" s="1" customFormat="1" ht="15" customHeight="1" x14ac:dyDescent="0.25">
      <c r="A77" s="11">
        <v>9</v>
      </c>
      <c r="B77" s="48">
        <v>50620</v>
      </c>
      <c r="C77" s="19" t="s">
        <v>62</v>
      </c>
      <c r="D77" s="151"/>
      <c r="E77" s="152"/>
      <c r="F77" s="152"/>
      <c r="G77" s="152"/>
      <c r="H77" s="152"/>
      <c r="I77" s="152"/>
      <c r="J77" s="43"/>
      <c r="K77" s="21"/>
      <c r="L77" s="92"/>
      <c r="M77" s="93"/>
      <c r="N77" s="94"/>
      <c r="O77" s="93"/>
      <c r="P77" s="95"/>
    </row>
    <row r="78" spans="1:16" s="1" customFormat="1" ht="15" customHeight="1" x14ac:dyDescent="0.25">
      <c r="A78" s="11">
        <v>10</v>
      </c>
      <c r="B78" s="48">
        <v>50760</v>
      </c>
      <c r="C78" s="19" t="s">
        <v>63</v>
      </c>
      <c r="D78" s="151"/>
      <c r="E78" s="152"/>
      <c r="F78" s="152"/>
      <c r="G78" s="152"/>
      <c r="H78" s="152"/>
      <c r="I78" s="147"/>
      <c r="J78" s="43"/>
      <c r="K78" s="21"/>
      <c r="L78" s="92"/>
      <c r="M78" s="93"/>
      <c r="N78" s="94"/>
      <c r="O78" s="106"/>
      <c r="P78" s="95"/>
    </row>
    <row r="79" spans="1:16" s="1" customFormat="1" ht="15" customHeight="1" x14ac:dyDescent="0.25">
      <c r="A79" s="11">
        <v>11</v>
      </c>
      <c r="B79" s="48">
        <v>50780</v>
      </c>
      <c r="C79" s="19" t="s">
        <v>64</v>
      </c>
      <c r="D79" s="114"/>
      <c r="E79" s="127"/>
      <c r="F79" s="127"/>
      <c r="G79" s="127"/>
      <c r="H79" s="127"/>
      <c r="I79" s="127"/>
      <c r="J79" s="43"/>
      <c r="K79" s="21"/>
      <c r="L79" s="92"/>
      <c r="M79" s="93"/>
      <c r="N79" s="94"/>
      <c r="O79" s="106"/>
      <c r="P79" s="95"/>
    </row>
    <row r="80" spans="1:16" s="1" customFormat="1" ht="15" customHeight="1" x14ac:dyDescent="0.25">
      <c r="A80" s="11">
        <v>12</v>
      </c>
      <c r="B80" s="48">
        <v>50930</v>
      </c>
      <c r="C80" s="19" t="s">
        <v>65</v>
      </c>
      <c r="D80" s="126"/>
      <c r="E80" s="127"/>
      <c r="F80" s="127"/>
      <c r="G80" s="127"/>
      <c r="H80" s="127"/>
      <c r="I80" s="127"/>
      <c r="J80" s="43"/>
      <c r="K80" s="21"/>
      <c r="L80" s="92"/>
      <c r="M80" s="93"/>
      <c r="N80" s="94"/>
      <c r="O80" s="93"/>
      <c r="P80" s="95"/>
    </row>
    <row r="81" spans="1:16" s="1" customFormat="1" ht="15" customHeight="1" x14ac:dyDescent="0.25">
      <c r="A81" s="15">
        <v>13</v>
      </c>
      <c r="B81" s="50">
        <v>51370</v>
      </c>
      <c r="C81" s="22" t="s">
        <v>66</v>
      </c>
      <c r="D81" s="126"/>
      <c r="E81" s="127"/>
      <c r="F81" s="127"/>
      <c r="G81" s="127"/>
      <c r="H81" s="127"/>
      <c r="I81" s="127"/>
      <c r="J81" s="46"/>
      <c r="K81" s="21"/>
      <c r="L81" s="92"/>
      <c r="M81" s="93"/>
      <c r="N81" s="94"/>
      <c r="O81" s="93"/>
      <c r="P81" s="95"/>
    </row>
    <row r="82" spans="1:16" s="1" customFormat="1" ht="15" customHeight="1" thickBot="1" x14ac:dyDescent="0.3">
      <c r="A82" s="15">
        <v>14</v>
      </c>
      <c r="B82" s="352">
        <v>51400</v>
      </c>
      <c r="C82" s="353" t="s">
        <v>142</v>
      </c>
      <c r="D82" s="115"/>
      <c r="E82" s="116"/>
      <c r="F82" s="116"/>
      <c r="G82" s="116"/>
      <c r="H82" s="116"/>
      <c r="I82" s="117"/>
      <c r="J82" s="46"/>
      <c r="K82" s="21"/>
      <c r="L82" s="96"/>
      <c r="M82" s="97"/>
      <c r="N82" s="98"/>
      <c r="O82" s="97"/>
      <c r="P82" s="99"/>
    </row>
    <row r="83" spans="1:16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9">
        <v>0</v>
      </c>
      <c r="K83" s="21"/>
      <c r="L83" s="342">
        <f>D83</f>
        <v>0</v>
      </c>
      <c r="M83" s="343">
        <f>SUM(M84:M114)</f>
        <v>0</v>
      </c>
      <c r="N83" s="349">
        <f>G83+H83+I83</f>
        <v>0</v>
      </c>
      <c r="O83" s="343">
        <f>SUM(O84:O114)</f>
        <v>0</v>
      </c>
      <c r="P83" s="350">
        <f>E83</f>
        <v>0</v>
      </c>
    </row>
    <row r="84" spans="1:16" s="1" customFormat="1" ht="15" customHeight="1" x14ac:dyDescent="0.25">
      <c r="A84" s="59">
        <v>1</v>
      </c>
      <c r="B84" s="53">
        <v>60010</v>
      </c>
      <c r="C84" s="19" t="s">
        <v>68</v>
      </c>
      <c r="D84" s="153"/>
      <c r="E84" s="154"/>
      <c r="F84" s="154"/>
      <c r="G84" s="154"/>
      <c r="H84" s="154"/>
      <c r="I84" s="154"/>
      <c r="J84" s="43"/>
      <c r="K84" s="21"/>
      <c r="L84" s="88"/>
      <c r="M84" s="89"/>
      <c r="N84" s="90"/>
      <c r="O84" s="89"/>
      <c r="P84" s="91"/>
    </row>
    <row r="85" spans="1:16" s="1" customFormat="1" ht="15" customHeight="1" x14ac:dyDescent="0.25">
      <c r="A85" s="23">
        <v>2</v>
      </c>
      <c r="B85" s="48">
        <v>60020</v>
      </c>
      <c r="C85" s="19" t="s">
        <v>69</v>
      </c>
      <c r="D85" s="118"/>
      <c r="E85" s="127"/>
      <c r="F85" s="127"/>
      <c r="G85" s="127"/>
      <c r="H85" s="127"/>
      <c r="I85" s="127"/>
      <c r="J85" s="43"/>
      <c r="K85" s="21"/>
      <c r="L85" s="92"/>
      <c r="M85" s="93"/>
      <c r="N85" s="94"/>
      <c r="O85" s="106"/>
      <c r="P85" s="95"/>
    </row>
    <row r="86" spans="1:16" s="1" customFormat="1" ht="15" customHeight="1" x14ac:dyDescent="0.25">
      <c r="A86" s="23">
        <v>3</v>
      </c>
      <c r="B86" s="48">
        <v>60050</v>
      </c>
      <c r="C86" s="19" t="s">
        <v>70</v>
      </c>
      <c r="D86" s="126"/>
      <c r="E86" s="127"/>
      <c r="F86" s="127"/>
      <c r="G86" s="127"/>
      <c r="H86" s="127"/>
      <c r="I86" s="127"/>
      <c r="J86" s="43"/>
      <c r="K86" s="21"/>
      <c r="L86" s="92"/>
      <c r="M86" s="93"/>
      <c r="N86" s="94"/>
      <c r="O86" s="93"/>
      <c r="P86" s="95"/>
    </row>
    <row r="87" spans="1:16" s="1" customFormat="1" ht="15" customHeight="1" x14ac:dyDescent="0.25">
      <c r="A87" s="23">
        <v>4</v>
      </c>
      <c r="B87" s="48">
        <v>60070</v>
      </c>
      <c r="C87" s="19" t="s">
        <v>71</v>
      </c>
      <c r="D87" s="126"/>
      <c r="E87" s="127"/>
      <c r="F87" s="127"/>
      <c r="G87" s="127"/>
      <c r="H87" s="127"/>
      <c r="I87" s="127"/>
      <c r="J87" s="43"/>
      <c r="K87" s="21"/>
      <c r="L87" s="92"/>
      <c r="M87" s="93"/>
      <c r="N87" s="94"/>
      <c r="O87" s="93"/>
      <c r="P87" s="95"/>
    </row>
    <row r="88" spans="1:16" s="1" customFormat="1" ht="15" customHeight="1" x14ac:dyDescent="0.25">
      <c r="A88" s="23">
        <v>5</v>
      </c>
      <c r="B88" s="48">
        <v>60180</v>
      </c>
      <c r="C88" s="19" t="s">
        <v>72</v>
      </c>
      <c r="D88" s="126"/>
      <c r="E88" s="127"/>
      <c r="F88" s="127"/>
      <c r="G88" s="127"/>
      <c r="H88" s="127"/>
      <c r="I88" s="127"/>
      <c r="J88" s="43"/>
      <c r="K88" s="21"/>
      <c r="L88" s="92"/>
      <c r="M88" s="93"/>
      <c r="N88" s="94"/>
      <c r="O88" s="93"/>
      <c r="P88" s="95"/>
    </row>
    <row r="89" spans="1:16" s="1" customFormat="1" ht="15" customHeight="1" x14ac:dyDescent="0.25">
      <c r="A89" s="23">
        <v>6</v>
      </c>
      <c r="B89" s="48">
        <v>60240</v>
      </c>
      <c r="C89" s="19" t="s">
        <v>73</v>
      </c>
      <c r="D89" s="126"/>
      <c r="E89" s="127"/>
      <c r="F89" s="127"/>
      <c r="G89" s="127"/>
      <c r="H89" s="127"/>
      <c r="I89" s="127"/>
      <c r="J89" s="43"/>
      <c r="K89" s="21"/>
      <c r="L89" s="92"/>
      <c r="M89" s="93"/>
      <c r="N89" s="94"/>
      <c r="O89" s="106"/>
      <c r="P89" s="95"/>
    </row>
    <row r="90" spans="1:16" s="1" customFormat="1" ht="15" customHeight="1" x14ac:dyDescent="0.25">
      <c r="A90" s="23">
        <v>7</v>
      </c>
      <c r="B90" s="48">
        <v>60560</v>
      </c>
      <c r="C90" s="19" t="s">
        <v>74</v>
      </c>
      <c r="D90" s="151"/>
      <c r="E90" s="152"/>
      <c r="F90" s="152"/>
      <c r="G90" s="152"/>
      <c r="H90" s="152"/>
      <c r="I90" s="152"/>
      <c r="J90" s="43"/>
      <c r="K90" s="21"/>
      <c r="L90" s="92"/>
      <c r="M90" s="93"/>
      <c r="N90" s="94"/>
      <c r="O90" s="93"/>
      <c r="P90" s="95"/>
    </row>
    <row r="91" spans="1:16" s="1" customFormat="1" ht="15" customHeight="1" x14ac:dyDescent="0.25">
      <c r="A91" s="23">
        <v>8</v>
      </c>
      <c r="B91" s="48">
        <v>60660</v>
      </c>
      <c r="C91" s="19" t="s">
        <v>75</v>
      </c>
      <c r="D91" s="151"/>
      <c r="E91" s="152"/>
      <c r="F91" s="152"/>
      <c r="G91" s="152"/>
      <c r="H91" s="152"/>
      <c r="I91" s="147"/>
      <c r="J91" s="43"/>
      <c r="K91" s="21"/>
      <c r="L91" s="92"/>
      <c r="M91" s="93"/>
      <c r="N91" s="94"/>
      <c r="O91" s="106"/>
      <c r="P91" s="95"/>
    </row>
    <row r="92" spans="1:16" s="1" customFormat="1" ht="15" customHeight="1" x14ac:dyDescent="0.25">
      <c r="A92" s="23">
        <v>9</v>
      </c>
      <c r="B92" s="55">
        <v>60001</v>
      </c>
      <c r="C92" s="14" t="s">
        <v>67</v>
      </c>
      <c r="D92" s="151"/>
      <c r="E92" s="152"/>
      <c r="F92" s="152"/>
      <c r="G92" s="152"/>
      <c r="H92" s="152"/>
      <c r="I92" s="147"/>
      <c r="J92" s="43"/>
      <c r="K92" s="21"/>
      <c r="L92" s="92"/>
      <c r="M92" s="93"/>
      <c r="N92" s="94"/>
      <c r="O92" s="106"/>
      <c r="P92" s="95"/>
    </row>
    <row r="93" spans="1:16" s="1" customFormat="1" ht="15" customHeight="1" x14ac:dyDescent="0.25">
      <c r="A93" s="23">
        <v>10</v>
      </c>
      <c r="B93" s="48">
        <v>60701</v>
      </c>
      <c r="C93" s="19" t="s">
        <v>76</v>
      </c>
      <c r="D93" s="151"/>
      <c r="E93" s="152"/>
      <c r="F93" s="152"/>
      <c r="G93" s="152"/>
      <c r="H93" s="152"/>
      <c r="I93" s="147"/>
      <c r="J93" s="44"/>
      <c r="K93" s="21"/>
      <c r="L93" s="92"/>
      <c r="M93" s="93"/>
      <c r="N93" s="94"/>
      <c r="O93" s="106"/>
      <c r="P93" s="95"/>
    </row>
    <row r="94" spans="1:16" s="1" customFormat="1" ht="15" customHeight="1" x14ac:dyDescent="0.25">
      <c r="A94" s="23">
        <v>11</v>
      </c>
      <c r="B94" s="48">
        <v>60850</v>
      </c>
      <c r="C94" s="19" t="s">
        <v>77</v>
      </c>
      <c r="D94" s="151"/>
      <c r="E94" s="152"/>
      <c r="F94" s="152"/>
      <c r="G94" s="152"/>
      <c r="H94" s="152"/>
      <c r="I94" s="147"/>
      <c r="J94" s="43"/>
      <c r="K94" s="21"/>
      <c r="L94" s="92"/>
      <c r="M94" s="93"/>
      <c r="N94" s="94"/>
      <c r="O94" s="106"/>
      <c r="P94" s="95"/>
    </row>
    <row r="95" spans="1:16" s="1" customFormat="1" ht="15" customHeight="1" x14ac:dyDescent="0.25">
      <c r="A95" s="23">
        <v>12</v>
      </c>
      <c r="B95" s="48">
        <v>60910</v>
      </c>
      <c r="C95" s="19" t="s">
        <v>78</v>
      </c>
      <c r="D95" s="126"/>
      <c r="E95" s="127"/>
      <c r="F95" s="127"/>
      <c r="G95" s="127"/>
      <c r="H95" s="127"/>
      <c r="I95" s="127"/>
      <c r="J95" s="43"/>
      <c r="K95" s="21"/>
      <c r="L95" s="92"/>
      <c r="M95" s="93"/>
      <c r="N95" s="94"/>
      <c r="O95" s="93"/>
      <c r="P95" s="95"/>
    </row>
    <row r="96" spans="1:16" s="1" customFormat="1" ht="15" customHeight="1" x14ac:dyDescent="0.25">
      <c r="A96" s="23">
        <v>13</v>
      </c>
      <c r="B96" s="48">
        <v>60980</v>
      </c>
      <c r="C96" s="19" t="s">
        <v>79</v>
      </c>
      <c r="D96" s="151"/>
      <c r="E96" s="152"/>
      <c r="F96" s="152"/>
      <c r="G96" s="152"/>
      <c r="H96" s="152"/>
      <c r="I96" s="152"/>
      <c r="J96" s="43"/>
      <c r="K96" s="21"/>
      <c r="L96" s="92"/>
      <c r="M96" s="93"/>
      <c r="N96" s="94"/>
      <c r="O96" s="93"/>
      <c r="P96" s="95"/>
    </row>
    <row r="97" spans="1:16" s="1" customFormat="1" ht="15" customHeight="1" x14ac:dyDescent="0.25">
      <c r="A97" s="23">
        <v>14</v>
      </c>
      <c r="B97" s="48">
        <v>61080</v>
      </c>
      <c r="C97" s="19" t="s">
        <v>80</v>
      </c>
      <c r="D97" s="153"/>
      <c r="E97" s="154"/>
      <c r="F97" s="154"/>
      <c r="G97" s="154"/>
      <c r="H97" s="154"/>
      <c r="I97" s="154"/>
      <c r="J97" s="43"/>
      <c r="K97" s="21"/>
      <c r="L97" s="92"/>
      <c r="M97" s="93"/>
      <c r="N97" s="94"/>
      <c r="O97" s="93"/>
      <c r="P97" s="95"/>
    </row>
    <row r="98" spans="1:16" s="1" customFormat="1" ht="15" customHeight="1" x14ac:dyDescent="0.25">
      <c r="A98" s="23">
        <v>15</v>
      </c>
      <c r="B98" s="48">
        <v>61150</v>
      </c>
      <c r="C98" s="19" t="s">
        <v>81</v>
      </c>
      <c r="D98" s="126"/>
      <c r="E98" s="127"/>
      <c r="F98" s="127"/>
      <c r="G98" s="127"/>
      <c r="H98" s="127"/>
      <c r="I98" s="127"/>
      <c r="J98" s="43"/>
      <c r="K98" s="21"/>
      <c r="L98" s="92"/>
      <c r="M98" s="93"/>
      <c r="N98" s="94"/>
      <c r="O98" s="93"/>
      <c r="P98" s="95"/>
    </row>
    <row r="99" spans="1:16" s="1" customFormat="1" ht="15" customHeight="1" x14ac:dyDescent="0.25">
      <c r="A99" s="23">
        <v>16</v>
      </c>
      <c r="B99" s="48">
        <v>61210</v>
      </c>
      <c r="C99" s="19" t="s">
        <v>82</v>
      </c>
      <c r="D99" s="126"/>
      <c r="E99" s="127"/>
      <c r="F99" s="127"/>
      <c r="G99" s="127"/>
      <c r="H99" s="127"/>
      <c r="I99" s="127"/>
      <c r="J99" s="43"/>
      <c r="K99" s="21"/>
      <c r="L99" s="92"/>
      <c r="M99" s="93"/>
      <c r="N99" s="94"/>
      <c r="O99" s="93"/>
      <c r="P99" s="95"/>
    </row>
    <row r="100" spans="1:16" s="1" customFormat="1" ht="15" customHeight="1" x14ac:dyDescent="0.25">
      <c r="A100" s="23">
        <v>17</v>
      </c>
      <c r="B100" s="48">
        <v>61290</v>
      </c>
      <c r="C100" s="19" t="s">
        <v>83</v>
      </c>
      <c r="D100" s="126"/>
      <c r="E100" s="127"/>
      <c r="F100" s="127"/>
      <c r="G100" s="127"/>
      <c r="H100" s="127"/>
      <c r="I100" s="127"/>
      <c r="J100" s="43"/>
      <c r="K100" s="21"/>
      <c r="L100" s="92"/>
      <c r="M100" s="93"/>
      <c r="N100" s="94"/>
      <c r="O100" s="106"/>
      <c r="P100" s="95"/>
    </row>
    <row r="101" spans="1:16" s="1" customFormat="1" ht="15" customHeight="1" x14ac:dyDescent="0.25">
      <c r="A101" s="23">
        <v>18</v>
      </c>
      <c r="B101" s="48">
        <v>61340</v>
      </c>
      <c r="C101" s="19" t="s">
        <v>84</v>
      </c>
      <c r="D101" s="126"/>
      <c r="E101" s="127"/>
      <c r="F101" s="127"/>
      <c r="G101" s="127"/>
      <c r="H101" s="127"/>
      <c r="I101" s="127"/>
      <c r="J101" s="43"/>
      <c r="K101" s="21"/>
      <c r="L101" s="92"/>
      <c r="M101" s="93"/>
      <c r="N101" s="94"/>
      <c r="O101" s="106"/>
      <c r="P101" s="95"/>
    </row>
    <row r="102" spans="1:16" s="1" customFormat="1" ht="15" customHeight="1" x14ac:dyDescent="0.25">
      <c r="A102" s="59">
        <v>19</v>
      </c>
      <c r="B102" s="48">
        <v>61390</v>
      </c>
      <c r="C102" s="19" t="s">
        <v>85</v>
      </c>
      <c r="D102" s="153"/>
      <c r="E102" s="154"/>
      <c r="F102" s="154"/>
      <c r="G102" s="154"/>
      <c r="H102" s="154"/>
      <c r="I102" s="127"/>
      <c r="J102" s="43"/>
      <c r="K102" s="21"/>
      <c r="L102" s="92"/>
      <c r="M102" s="93"/>
      <c r="N102" s="94"/>
      <c r="O102" s="93"/>
      <c r="P102" s="95"/>
    </row>
    <row r="103" spans="1:16" s="1" customFormat="1" ht="15" customHeight="1" x14ac:dyDescent="0.25">
      <c r="A103" s="16">
        <v>20</v>
      </c>
      <c r="B103" s="48">
        <v>61410</v>
      </c>
      <c r="C103" s="19" t="s">
        <v>86</v>
      </c>
      <c r="D103" s="126"/>
      <c r="E103" s="127"/>
      <c r="F103" s="127"/>
      <c r="G103" s="127"/>
      <c r="H103" s="127"/>
      <c r="I103" s="127"/>
      <c r="J103" s="43"/>
      <c r="K103" s="21"/>
      <c r="L103" s="92"/>
      <c r="M103" s="93"/>
      <c r="N103" s="94"/>
      <c r="O103" s="93"/>
      <c r="P103" s="95"/>
    </row>
    <row r="104" spans="1:16" s="1" customFormat="1" ht="15" customHeight="1" x14ac:dyDescent="0.25">
      <c r="A104" s="11">
        <v>21</v>
      </c>
      <c r="B104" s="48">
        <v>61430</v>
      </c>
      <c r="C104" s="19" t="s">
        <v>114</v>
      </c>
      <c r="D104" s="153"/>
      <c r="E104" s="154"/>
      <c r="F104" s="154"/>
      <c r="G104" s="154"/>
      <c r="H104" s="154"/>
      <c r="I104" s="154"/>
      <c r="J104" s="43"/>
      <c r="K104" s="21"/>
      <c r="L104" s="92"/>
      <c r="M104" s="93"/>
      <c r="N104" s="94"/>
      <c r="O104" s="93"/>
      <c r="P104" s="95"/>
    </row>
    <row r="105" spans="1:16" s="1" customFormat="1" ht="15" customHeight="1" x14ac:dyDescent="0.25">
      <c r="A105" s="11">
        <v>22</v>
      </c>
      <c r="B105" s="48">
        <v>61440</v>
      </c>
      <c r="C105" s="19" t="s">
        <v>87</v>
      </c>
      <c r="D105" s="126"/>
      <c r="E105" s="127"/>
      <c r="F105" s="127"/>
      <c r="G105" s="127"/>
      <c r="H105" s="127"/>
      <c r="I105" s="127"/>
      <c r="J105" s="43"/>
      <c r="K105" s="21"/>
      <c r="L105" s="92"/>
      <c r="M105" s="93"/>
      <c r="N105" s="94"/>
      <c r="O105" s="93"/>
      <c r="P105" s="95"/>
    </row>
    <row r="106" spans="1:16" s="1" customFormat="1" ht="15" customHeight="1" x14ac:dyDescent="0.25">
      <c r="A106" s="11">
        <v>23</v>
      </c>
      <c r="B106" s="48">
        <v>61450</v>
      </c>
      <c r="C106" s="19" t="s">
        <v>115</v>
      </c>
      <c r="D106" s="126"/>
      <c r="E106" s="127"/>
      <c r="F106" s="127"/>
      <c r="G106" s="127"/>
      <c r="H106" s="127"/>
      <c r="I106" s="127"/>
      <c r="J106" s="43"/>
      <c r="K106" s="21"/>
      <c r="L106" s="92"/>
      <c r="M106" s="93"/>
      <c r="N106" s="94"/>
      <c r="O106" s="93"/>
      <c r="P106" s="95"/>
    </row>
    <row r="107" spans="1:16" s="1" customFormat="1" ht="15" customHeight="1" x14ac:dyDescent="0.25">
      <c r="A107" s="11">
        <v>24</v>
      </c>
      <c r="B107" s="48">
        <v>61470</v>
      </c>
      <c r="C107" s="19" t="s">
        <v>88</v>
      </c>
      <c r="D107" s="126"/>
      <c r="E107" s="127"/>
      <c r="F107" s="127"/>
      <c r="G107" s="127"/>
      <c r="H107" s="127"/>
      <c r="I107" s="127"/>
      <c r="J107" s="43"/>
      <c r="K107" s="21"/>
      <c r="L107" s="92"/>
      <c r="M107" s="93"/>
      <c r="N107" s="94"/>
      <c r="O107" s="93"/>
      <c r="P107" s="95"/>
    </row>
    <row r="108" spans="1:16" s="1" customFormat="1" ht="15" customHeight="1" x14ac:dyDescent="0.25">
      <c r="A108" s="11">
        <v>25</v>
      </c>
      <c r="B108" s="48">
        <v>61490</v>
      </c>
      <c r="C108" s="19" t="s">
        <v>116</v>
      </c>
      <c r="D108" s="153"/>
      <c r="E108" s="154"/>
      <c r="F108" s="154"/>
      <c r="G108" s="154"/>
      <c r="H108" s="154"/>
      <c r="I108" s="147"/>
      <c r="J108" s="43"/>
      <c r="K108" s="21"/>
      <c r="L108" s="92"/>
      <c r="M108" s="93"/>
      <c r="N108" s="94"/>
      <c r="O108" s="93"/>
      <c r="P108" s="95"/>
    </row>
    <row r="109" spans="1:16" s="1" customFormat="1" ht="15" customHeight="1" x14ac:dyDescent="0.25">
      <c r="A109" s="11">
        <v>26</v>
      </c>
      <c r="B109" s="48">
        <v>61500</v>
      </c>
      <c r="C109" s="19" t="s">
        <v>117</v>
      </c>
      <c r="D109" s="153"/>
      <c r="E109" s="154"/>
      <c r="F109" s="154"/>
      <c r="G109" s="154"/>
      <c r="H109" s="154"/>
      <c r="I109" s="154"/>
      <c r="J109" s="43"/>
      <c r="K109" s="21"/>
      <c r="L109" s="92"/>
      <c r="M109" s="93"/>
      <c r="N109" s="94"/>
      <c r="O109" s="93"/>
      <c r="P109" s="95"/>
    </row>
    <row r="110" spans="1:16" s="1" customFormat="1" ht="15" customHeight="1" x14ac:dyDescent="0.25">
      <c r="A110" s="11">
        <v>27</v>
      </c>
      <c r="B110" s="48">
        <v>61510</v>
      </c>
      <c r="C110" s="19" t="s">
        <v>89</v>
      </c>
      <c r="D110" s="153"/>
      <c r="E110" s="154"/>
      <c r="F110" s="154"/>
      <c r="G110" s="154"/>
      <c r="H110" s="154"/>
      <c r="I110" s="147"/>
      <c r="J110" s="65"/>
      <c r="K110" s="21"/>
      <c r="L110" s="92"/>
      <c r="M110" s="93"/>
      <c r="N110" s="94"/>
      <c r="O110" s="93"/>
      <c r="P110" s="95"/>
    </row>
    <row r="111" spans="1:16" s="1" customFormat="1" ht="15" customHeight="1" x14ac:dyDescent="0.25">
      <c r="A111" s="11">
        <v>28</v>
      </c>
      <c r="B111" s="50">
        <v>61520</v>
      </c>
      <c r="C111" s="22" t="s">
        <v>118</v>
      </c>
      <c r="D111" s="153"/>
      <c r="E111" s="154"/>
      <c r="F111" s="154"/>
      <c r="G111" s="154"/>
      <c r="H111" s="154"/>
      <c r="I111" s="144"/>
      <c r="J111" s="43"/>
      <c r="K111" s="21"/>
      <c r="L111" s="92"/>
      <c r="M111" s="93"/>
      <c r="N111" s="94"/>
      <c r="O111" s="93"/>
      <c r="P111" s="95"/>
    </row>
    <row r="112" spans="1:16" s="1" customFormat="1" ht="15" customHeight="1" x14ac:dyDescent="0.25">
      <c r="A112" s="15">
        <v>29</v>
      </c>
      <c r="B112" s="50">
        <v>61540</v>
      </c>
      <c r="C112" s="22" t="s">
        <v>119</v>
      </c>
      <c r="D112" s="120"/>
      <c r="E112" s="121"/>
      <c r="F112" s="121"/>
      <c r="G112" s="121"/>
      <c r="H112" s="121"/>
      <c r="I112" s="122"/>
      <c r="J112" s="46"/>
      <c r="K112" s="21"/>
      <c r="L112" s="92"/>
      <c r="M112" s="93"/>
      <c r="N112" s="94"/>
      <c r="O112" s="93"/>
      <c r="P112" s="95"/>
    </row>
    <row r="113" spans="1:16" s="1" customFormat="1" ht="15" customHeight="1" x14ac:dyDescent="0.25">
      <c r="A113" s="15">
        <v>30</v>
      </c>
      <c r="B113" s="50">
        <v>61560</v>
      </c>
      <c r="C113" s="22" t="s">
        <v>121</v>
      </c>
      <c r="D113" s="145"/>
      <c r="E113" s="154"/>
      <c r="F113" s="154"/>
      <c r="G113" s="154"/>
      <c r="H113" s="154"/>
      <c r="I113" s="147"/>
      <c r="J113" s="46"/>
      <c r="K113" s="21"/>
      <c r="L113" s="92"/>
      <c r="M113" s="93"/>
      <c r="N113" s="94"/>
      <c r="O113" s="106"/>
      <c r="P113" s="95"/>
    </row>
    <row r="114" spans="1:16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146"/>
      <c r="E114" s="152"/>
      <c r="F114" s="152"/>
      <c r="G114" s="152"/>
      <c r="H114" s="152"/>
      <c r="I114" s="152"/>
      <c r="J114" s="45"/>
      <c r="K114" s="21"/>
      <c r="L114" s="96"/>
      <c r="M114" s="97"/>
      <c r="N114" s="98"/>
      <c r="O114" s="97"/>
      <c r="P114" s="99"/>
    </row>
    <row r="115" spans="1:16" s="1" customFormat="1" ht="15" customHeight="1" thickBot="1" x14ac:dyDescent="0.3">
      <c r="A115" s="40"/>
      <c r="B115" s="56"/>
      <c r="C115" s="37" t="s">
        <v>107</v>
      </c>
      <c r="D115" s="75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9">
        <v>0</v>
      </c>
      <c r="K115" s="21"/>
      <c r="L115" s="342">
        <f>D115</f>
        <v>0</v>
      </c>
      <c r="M115" s="343">
        <f>SUM(M116:M124)</f>
        <v>0</v>
      </c>
      <c r="N115" s="349">
        <f>G115+H115+I115</f>
        <v>0</v>
      </c>
      <c r="O115" s="343">
        <f>SUM(O116:O124)</f>
        <v>0</v>
      </c>
      <c r="P115" s="350">
        <f>E115</f>
        <v>0</v>
      </c>
    </row>
    <row r="116" spans="1:16" s="1" customFormat="1" ht="15" customHeight="1" x14ac:dyDescent="0.25">
      <c r="A116" s="10">
        <v>1</v>
      </c>
      <c r="B116" s="49">
        <v>70020</v>
      </c>
      <c r="C116" s="13" t="s">
        <v>90</v>
      </c>
      <c r="D116" s="130"/>
      <c r="E116" s="131"/>
      <c r="F116" s="131"/>
      <c r="G116" s="131"/>
      <c r="H116" s="131"/>
      <c r="I116" s="131"/>
      <c r="J116" s="42"/>
      <c r="K116" s="21"/>
      <c r="L116" s="88"/>
      <c r="M116" s="89"/>
      <c r="N116" s="90"/>
      <c r="O116" s="89"/>
      <c r="P116" s="91"/>
    </row>
    <row r="117" spans="1:16" s="1" customFormat="1" ht="15" customHeight="1" x14ac:dyDescent="0.25">
      <c r="A117" s="16">
        <v>2</v>
      </c>
      <c r="B117" s="48">
        <v>70110</v>
      </c>
      <c r="C117" s="19" t="s">
        <v>93</v>
      </c>
      <c r="D117" s="126"/>
      <c r="E117" s="127"/>
      <c r="F117" s="127"/>
      <c r="G117" s="127"/>
      <c r="H117" s="127"/>
      <c r="I117" s="127"/>
      <c r="J117" s="43"/>
      <c r="K117" s="21"/>
      <c r="L117" s="92"/>
      <c r="M117" s="93"/>
      <c r="N117" s="94"/>
      <c r="O117" s="93"/>
      <c r="P117" s="95"/>
    </row>
    <row r="118" spans="1:16" s="1" customFormat="1" ht="15" customHeight="1" x14ac:dyDescent="0.25">
      <c r="A118" s="11">
        <v>3</v>
      </c>
      <c r="B118" s="48">
        <v>70021</v>
      </c>
      <c r="C118" s="19" t="s">
        <v>91</v>
      </c>
      <c r="D118" s="153"/>
      <c r="E118" s="154"/>
      <c r="F118" s="154"/>
      <c r="G118" s="154"/>
      <c r="H118" s="154"/>
      <c r="I118" s="154"/>
      <c r="J118" s="43"/>
      <c r="K118" s="21"/>
      <c r="L118" s="92"/>
      <c r="M118" s="93"/>
      <c r="N118" s="94"/>
      <c r="O118" s="93"/>
      <c r="P118" s="95"/>
    </row>
    <row r="119" spans="1:16" s="1" customFormat="1" ht="15" customHeight="1" x14ac:dyDescent="0.25">
      <c r="A119" s="11">
        <v>4</v>
      </c>
      <c r="B119" s="48">
        <v>70040</v>
      </c>
      <c r="C119" s="19" t="s">
        <v>92</v>
      </c>
      <c r="D119" s="126"/>
      <c r="E119" s="127"/>
      <c r="F119" s="127"/>
      <c r="G119" s="127"/>
      <c r="H119" s="127"/>
      <c r="I119" s="127"/>
      <c r="J119" s="43"/>
      <c r="K119" s="21"/>
      <c r="L119" s="92"/>
      <c r="M119" s="93"/>
      <c r="N119" s="94"/>
      <c r="O119" s="93"/>
      <c r="P119" s="95"/>
    </row>
    <row r="120" spans="1:16" s="1" customFormat="1" ht="15" customHeight="1" x14ac:dyDescent="0.25">
      <c r="A120" s="11">
        <v>5</v>
      </c>
      <c r="B120" s="48">
        <v>70100</v>
      </c>
      <c r="C120" s="19" t="s">
        <v>108</v>
      </c>
      <c r="D120" s="126"/>
      <c r="E120" s="127"/>
      <c r="F120" s="127"/>
      <c r="G120" s="127"/>
      <c r="H120" s="127"/>
      <c r="I120" s="127"/>
      <c r="J120" s="43"/>
      <c r="K120" s="21"/>
      <c r="L120" s="92"/>
      <c r="M120" s="93"/>
      <c r="N120" s="94"/>
      <c r="O120" s="93"/>
      <c r="P120" s="95"/>
    </row>
    <row r="121" spans="1:16" s="1" customFormat="1" ht="15" customHeight="1" x14ac:dyDescent="0.25">
      <c r="A121" s="11">
        <v>6</v>
      </c>
      <c r="B121" s="48">
        <v>70270</v>
      </c>
      <c r="C121" s="19" t="s">
        <v>94</v>
      </c>
      <c r="D121" s="153"/>
      <c r="E121" s="154"/>
      <c r="F121" s="154"/>
      <c r="G121" s="154"/>
      <c r="H121" s="154"/>
      <c r="I121" s="147"/>
      <c r="J121" s="43"/>
      <c r="K121" s="21"/>
      <c r="L121" s="92"/>
      <c r="M121" s="93"/>
      <c r="N121" s="94"/>
      <c r="O121" s="93"/>
      <c r="P121" s="95"/>
    </row>
    <row r="122" spans="1:16" s="1" customFormat="1" ht="15" customHeight="1" x14ac:dyDescent="0.25">
      <c r="A122" s="11">
        <v>7</v>
      </c>
      <c r="B122" s="48">
        <v>70510</v>
      </c>
      <c r="C122" s="19" t="s">
        <v>95</v>
      </c>
      <c r="D122" s="148"/>
      <c r="E122" s="154"/>
      <c r="F122" s="154"/>
      <c r="G122" s="154"/>
      <c r="H122" s="154"/>
      <c r="I122" s="147"/>
      <c r="J122" s="43"/>
      <c r="K122" s="21"/>
      <c r="L122" s="92"/>
      <c r="M122" s="93"/>
      <c r="N122" s="94"/>
      <c r="O122" s="93"/>
      <c r="P122" s="100"/>
    </row>
    <row r="123" spans="1:16" s="1" customFormat="1" ht="15" customHeight="1" x14ac:dyDescent="0.25">
      <c r="A123" s="15">
        <v>8</v>
      </c>
      <c r="B123" s="50">
        <v>10880</v>
      </c>
      <c r="C123" s="22" t="s">
        <v>120</v>
      </c>
      <c r="D123" s="151"/>
      <c r="E123" s="152"/>
      <c r="F123" s="152"/>
      <c r="G123" s="152"/>
      <c r="H123" s="152"/>
      <c r="I123" s="147"/>
      <c r="J123" s="46"/>
      <c r="K123" s="21"/>
      <c r="L123" s="92"/>
      <c r="M123" s="93"/>
      <c r="N123" s="94"/>
      <c r="O123" s="93"/>
      <c r="P123" s="95"/>
    </row>
    <row r="124" spans="1:16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149"/>
      <c r="E124" s="150"/>
      <c r="F124" s="150"/>
      <c r="G124" s="150"/>
      <c r="H124" s="150"/>
      <c r="I124" s="150"/>
      <c r="J124" s="45"/>
      <c r="K124" s="21"/>
      <c r="L124" s="101"/>
      <c r="M124" s="102"/>
      <c r="N124" s="103"/>
      <c r="O124" s="102"/>
      <c r="P124" s="104"/>
    </row>
    <row r="125" spans="1:16" ht="15" customHeight="1" x14ac:dyDescent="0.25">
      <c r="A125" s="6"/>
      <c r="B125" s="6"/>
      <c r="C125" s="6"/>
      <c r="D125" s="383" t="s">
        <v>98</v>
      </c>
      <c r="E125" s="383"/>
      <c r="F125" s="383"/>
      <c r="G125" s="383"/>
      <c r="H125" s="383"/>
      <c r="I125" s="383"/>
      <c r="J125" s="57">
        <f>AVERAGE(J7,J9:J16,J18:J29,J31:J47,J49:J67,J69:J82,J84:J114,J116:J124)</f>
        <v>36.5</v>
      </c>
      <c r="K125" s="4"/>
      <c r="N125" s="105"/>
      <c r="O125" s="105"/>
      <c r="P125" s="105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62" priority="3" stopIfTrue="1" operator="equal">
      <formula>0</formula>
    </cfRule>
    <cfRule type="containsBlanks" dxfId="161" priority="410" stopIfTrue="1">
      <formula>LEN(TRIM(J6))=0</formula>
    </cfRule>
    <cfRule type="cellIs" dxfId="160" priority="411" stopIfTrue="1" operator="lessThan">
      <formula>50</formula>
    </cfRule>
    <cfRule type="cellIs" dxfId="159" priority="423" stopIfTrue="1" operator="greaterThanOrEqual">
      <formula>75</formula>
    </cfRule>
  </conditionalFormatting>
  <conditionalFormatting sqref="N7:N124">
    <cfRule type="containsBlanks" dxfId="158" priority="1">
      <formula>LEN(TRIM(N7))=0</formula>
    </cfRule>
    <cfRule type="cellIs" dxfId="157" priority="9" operator="equal">
      <formula>0</formula>
    </cfRule>
  </conditionalFormatting>
  <conditionalFormatting sqref="O7:P124">
    <cfRule type="containsBlanks" dxfId="156" priority="4">
      <formula>LEN(TRIM(O7))=0</formula>
    </cfRule>
    <cfRule type="cellIs" dxfId="155" priority="15" operator="between">
      <formula>0.1</formula>
      <formula>10</formula>
    </cfRule>
    <cfRule type="cellIs" dxfId="154" priority="16" operator="greaterThanOrEqual">
      <formula>10</formula>
    </cfRule>
  </conditionalFormatting>
  <conditionalFormatting sqref="O48:P67">
    <cfRule type="cellIs" dxfId="153" priority="13" operator="equal">
      <formula>0</formula>
    </cfRule>
  </conditionalFormatting>
  <conditionalFormatting sqref="N48:N67">
    <cfRule type="cellIs" dxfId="152" priority="2" operator="lessThan">
      <formula>50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07"/>
      <c r="M1" s="335" t="s">
        <v>132</v>
      </c>
    </row>
    <row r="2" spans="1:17" ht="18" customHeight="1" x14ac:dyDescent="0.25">
      <c r="A2" s="4"/>
      <c r="B2" s="4"/>
      <c r="C2" s="374" t="s">
        <v>139</v>
      </c>
      <c r="D2" s="374"/>
      <c r="E2" s="66"/>
      <c r="F2" s="66"/>
      <c r="G2" s="66"/>
      <c r="H2" s="66"/>
      <c r="I2" s="66"/>
      <c r="J2" s="26">
        <v>2021</v>
      </c>
      <c r="K2" s="4"/>
      <c r="L2" s="27"/>
      <c r="M2" s="335" t="s">
        <v>133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1"/>
      <c r="M3" s="335" t="s">
        <v>134</v>
      </c>
    </row>
    <row r="4" spans="1:17" ht="18" customHeight="1" thickBot="1" x14ac:dyDescent="0.3">
      <c r="A4" s="377" t="s">
        <v>0</v>
      </c>
      <c r="B4" s="379" t="s">
        <v>1</v>
      </c>
      <c r="C4" s="379" t="s">
        <v>2</v>
      </c>
      <c r="D4" s="384" t="s">
        <v>3</v>
      </c>
      <c r="E4" s="386" t="s">
        <v>129</v>
      </c>
      <c r="F4" s="387"/>
      <c r="G4" s="387"/>
      <c r="H4" s="387"/>
      <c r="I4" s="387"/>
      <c r="J4" s="381" t="s">
        <v>99</v>
      </c>
      <c r="K4" s="4"/>
      <c r="L4" s="18"/>
      <c r="M4" s="335" t="s">
        <v>135</v>
      </c>
    </row>
    <row r="5" spans="1:17" ht="43.5" customHeight="1" thickBot="1" x14ac:dyDescent="0.3">
      <c r="A5" s="378"/>
      <c r="B5" s="380"/>
      <c r="C5" s="380"/>
      <c r="D5" s="385"/>
      <c r="E5" s="176" t="s">
        <v>125</v>
      </c>
      <c r="F5" s="3" t="s">
        <v>140</v>
      </c>
      <c r="G5" s="3" t="s">
        <v>141</v>
      </c>
      <c r="H5" s="3" t="s">
        <v>126</v>
      </c>
      <c r="I5" s="3">
        <v>100</v>
      </c>
      <c r="J5" s="382"/>
      <c r="K5" s="4"/>
      <c r="L5" s="82" t="s">
        <v>124</v>
      </c>
      <c r="M5" s="83" t="s">
        <v>136</v>
      </c>
      <c r="N5" s="83" t="s">
        <v>138</v>
      </c>
      <c r="O5" s="83" t="s">
        <v>127</v>
      </c>
      <c r="P5" s="83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159">
        <v>0</v>
      </c>
      <c r="F6" s="181">
        <v>0</v>
      </c>
      <c r="G6" s="174">
        <v>0</v>
      </c>
      <c r="H6" s="181">
        <v>0</v>
      </c>
      <c r="I6" s="183">
        <v>0</v>
      </c>
      <c r="J6" s="108">
        <v>0</v>
      </c>
      <c r="K6" s="21"/>
      <c r="L6" s="337">
        <f>D6</f>
        <v>0</v>
      </c>
      <c r="M6" s="338">
        <f>M7+M8+M17+M30+M48+M68+M83+M115</f>
        <v>0</v>
      </c>
      <c r="N6" s="181">
        <f>I6+H6+G6</f>
        <v>0</v>
      </c>
      <c r="O6" s="338">
        <f>O7+O8+O17+O30+O48+O68+O83+O115</f>
        <v>0</v>
      </c>
      <c r="P6" s="348">
        <f>E6</f>
        <v>0</v>
      </c>
      <c r="Q6" s="58"/>
    </row>
    <row r="7" spans="1:17" ht="15" customHeight="1" thickBot="1" x14ac:dyDescent="0.3">
      <c r="A7" s="47">
        <v>1</v>
      </c>
      <c r="B7" s="62">
        <v>50050</v>
      </c>
      <c r="C7" s="28" t="s">
        <v>55</v>
      </c>
      <c r="D7" s="69"/>
      <c r="E7" s="164"/>
      <c r="F7" s="136"/>
      <c r="G7" s="164"/>
      <c r="H7" s="136"/>
      <c r="I7" s="164"/>
      <c r="J7" s="63"/>
      <c r="K7" s="64"/>
      <c r="L7" s="84"/>
      <c r="M7" s="85"/>
      <c r="N7" s="86"/>
      <c r="O7" s="85"/>
      <c r="P7" s="87"/>
      <c r="Q7" s="60"/>
    </row>
    <row r="8" spans="1:17" ht="15" customHeight="1" thickBot="1" x14ac:dyDescent="0.3">
      <c r="A8" s="32"/>
      <c r="B8" s="25"/>
      <c r="C8" s="33" t="s">
        <v>101</v>
      </c>
      <c r="D8" s="34">
        <f>SUM(D9:D16)</f>
        <v>0</v>
      </c>
      <c r="E8" s="141">
        <v>0</v>
      </c>
      <c r="F8" s="78">
        <v>0</v>
      </c>
      <c r="G8" s="166">
        <v>0</v>
      </c>
      <c r="H8" s="78">
        <v>0</v>
      </c>
      <c r="I8" s="166">
        <v>0</v>
      </c>
      <c r="J8" s="41">
        <v>0</v>
      </c>
      <c r="K8" s="21"/>
      <c r="L8" s="342">
        <f>D8</f>
        <v>0</v>
      </c>
      <c r="M8" s="343">
        <f>SUM(M9:M16)</f>
        <v>0</v>
      </c>
      <c r="N8" s="349">
        <f>I8+H8+G8</f>
        <v>0</v>
      </c>
      <c r="O8" s="343">
        <f>SUM(O9:O16)</f>
        <v>0</v>
      </c>
      <c r="P8" s="350">
        <f>E8</f>
        <v>0</v>
      </c>
      <c r="Q8" s="68"/>
    </row>
    <row r="9" spans="1:17" s="1" customFormat="1" ht="15" customHeight="1" x14ac:dyDescent="0.25">
      <c r="A9" s="11">
        <v>1</v>
      </c>
      <c r="B9" s="48">
        <v>10002</v>
      </c>
      <c r="C9" s="19" t="s">
        <v>5</v>
      </c>
      <c r="D9" s="162"/>
      <c r="E9" s="165"/>
      <c r="F9" s="136"/>
      <c r="G9" s="164"/>
      <c r="H9" s="136"/>
      <c r="I9" s="165"/>
      <c r="J9" s="43"/>
      <c r="K9" s="21"/>
      <c r="L9" s="92"/>
      <c r="M9" s="93"/>
      <c r="N9" s="94"/>
      <c r="O9" s="93"/>
      <c r="P9" s="95"/>
      <c r="Q9" s="61"/>
    </row>
    <row r="10" spans="1:17" s="1" customFormat="1" ht="15" customHeight="1" x14ac:dyDescent="0.25">
      <c r="A10" s="11">
        <v>2</v>
      </c>
      <c r="B10" s="48">
        <v>10090</v>
      </c>
      <c r="C10" s="19" t="s">
        <v>7</v>
      </c>
      <c r="D10" s="162"/>
      <c r="E10" s="167"/>
      <c r="F10" s="167"/>
      <c r="G10" s="186"/>
      <c r="H10" s="167"/>
      <c r="I10" s="180"/>
      <c r="J10" s="43"/>
      <c r="K10" s="21"/>
      <c r="L10" s="92"/>
      <c r="M10" s="93"/>
      <c r="N10" s="94"/>
      <c r="O10" s="93"/>
      <c r="P10" s="95"/>
      <c r="Q10" s="61"/>
    </row>
    <row r="11" spans="1:17" s="1" customFormat="1" ht="15" customHeight="1" x14ac:dyDescent="0.25">
      <c r="A11" s="11">
        <v>3</v>
      </c>
      <c r="B11" s="50">
        <v>10004</v>
      </c>
      <c r="C11" s="22" t="s">
        <v>6</v>
      </c>
      <c r="D11" s="171"/>
      <c r="E11" s="167"/>
      <c r="F11" s="167"/>
      <c r="G11" s="186"/>
      <c r="H11" s="167"/>
      <c r="I11" s="180"/>
      <c r="J11" s="46"/>
      <c r="K11" s="21"/>
      <c r="L11" s="92"/>
      <c r="M11" s="93"/>
      <c r="N11" s="94"/>
      <c r="O11" s="93"/>
      <c r="P11" s="95"/>
      <c r="Q11" s="61"/>
    </row>
    <row r="12" spans="1:17" s="1" customFormat="1" ht="14.25" customHeight="1" x14ac:dyDescent="0.25">
      <c r="A12" s="11">
        <v>4</v>
      </c>
      <c r="B12" s="48">
        <v>10001</v>
      </c>
      <c r="C12" s="19" t="s">
        <v>4</v>
      </c>
      <c r="D12" s="162"/>
      <c r="E12" s="167"/>
      <c r="F12" s="167"/>
      <c r="G12" s="186"/>
      <c r="H12" s="167"/>
      <c r="I12" s="180"/>
      <c r="J12" s="43"/>
      <c r="K12" s="21"/>
      <c r="L12" s="92"/>
      <c r="M12" s="93"/>
      <c r="N12" s="94"/>
      <c r="O12" s="93"/>
      <c r="P12" s="95"/>
      <c r="Q12" s="61"/>
    </row>
    <row r="13" spans="1:17" s="1" customFormat="1" ht="15" customHeight="1" x14ac:dyDescent="0.25">
      <c r="A13" s="11">
        <v>5</v>
      </c>
      <c r="B13" s="48">
        <v>10120</v>
      </c>
      <c r="C13" s="19" t="s">
        <v>8</v>
      </c>
      <c r="D13" s="162"/>
      <c r="E13" s="167"/>
      <c r="F13" s="167"/>
      <c r="G13" s="186"/>
      <c r="H13" s="167"/>
      <c r="I13" s="180"/>
      <c r="J13" s="43"/>
      <c r="K13" s="21"/>
      <c r="L13" s="92"/>
      <c r="M13" s="93"/>
      <c r="N13" s="94"/>
      <c r="O13" s="93"/>
      <c r="P13" s="95"/>
      <c r="Q13" s="61"/>
    </row>
    <row r="14" spans="1:17" s="1" customFormat="1" ht="15" customHeight="1" x14ac:dyDescent="0.25">
      <c r="A14" s="11">
        <v>6</v>
      </c>
      <c r="B14" s="48">
        <v>10190</v>
      </c>
      <c r="C14" s="19" t="s">
        <v>9</v>
      </c>
      <c r="D14" s="162"/>
      <c r="E14" s="167"/>
      <c r="F14" s="167"/>
      <c r="G14" s="186"/>
      <c r="H14" s="167"/>
      <c r="I14" s="180"/>
      <c r="J14" s="43"/>
      <c r="K14" s="21"/>
      <c r="L14" s="92"/>
      <c r="M14" s="93"/>
      <c r="N14" s="94"/>
      <c r="O14" s="93"/>
      <c r="P14" s="95"/>
      <c r="Q14" s="67"/>
    </row>
    <row r="15" spans="1:17" s="1" customFormat="1" ht="15" customHeight="1" x14ac:dyDescent="0.25">
      <c r="A15" s="11">
        <v>7</v>
      </c>
      <c r="B15" s="48">
        <v>10320</v>
      </c>
      <c r="C15" s="19" t="s">
        <v>10</v>
      </c>
      <c r="D15" s="162"/>
      <c r="E15" s="167"/>
      <c r="F15" s="167"/>
      <c r="G15" s="186"/>
      <c r="H15" s="167"/>
      <c r="I15" s="180"/>
      <c r="J15" s="43"/>
      <c r="K15" s="21"/>
      <c r="L15" s="92"/>
      <c r="M15" s="93"/>
      <c r="N15" s="94"/>
      <c r="O15" s="93"/>
      <c r="P15" s="95"/>
      <c r="Q15" s="61"/>
    </row>
    <row r="16" spans="1:17" s="1" customFormat="1" ht="15" customHeight="1" thickBot="1" x14ac:dyDescent="0.3">
      <c r="A16" s="12">
        <v>8</v>
      </c>
      <c r="B16" s="52">
        <v>10860</v>
      </c>
      <c r="C16" s="20" t="s">
        <v>112</v>
      </c>
      <c r="D16" s="171"/>
      <c r="E16" s="165"/>
      <c r="F16" s="137"/>
      <c r="G16" s="164"/>
      <c r="H16" s="137"/>
      <c r="I16" s="165"/>
      <c r="J16" s="45"/>
      <c r="K16" s="21"/>
      <c r="L16" s="96"/>
      <c r="M16" s="97"/>
      <c r="N16" s="98"/>
      <c r="O16" s="97"/>
      <c r="P16" s="99"/>
      <c r="Q16" s="61"/>
    </row>
    <row r="17" spans="1:17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9">
        <v>0</v>
      </c>
      <c r="K17" s="21"/>
      <c r="L17" s="342">
        <f>D17</f>
        <v>0</v>
      </c>
      <c r="M17" s="343">
        <f>SUM(M18:M29)</f>
        <v>0</v>
      </c>
      <c r="N17" s="349">
        <f>I17+H17+G17</f>
        <v>0</v>
      </c>
      <c r="O17" s="343">
        <f>SUM(O18:O29)</f>
        <v>0</v>
      </c>
      <c r="P17" s="350">
        <f>E17</f>
        <v>0</v>
      </c>
      <c r="Q17" s="61"/>
    </row>
    <row r="18" spans="1:17" s="1" customFormat="1" ht="15" customHeight="1" x14ac:dyDescent="0.25">
      <c r="A18" s="16">
        <v>1</v>
      </c>
      <c r="B18" s="53">
        <v>20040</v>
      </c>
      <c r="C18" s="14" t="s">
        <v>11</v>
      </c>
      <c r="D18" s="172"/>
      <c r="E18" s="170"/>
      <c r="F18" s="170"/>
      <c r="G18" s="170"/>
      <c r="H18" s="170"/>
      <c r="I18" s="170"/>
      <c r="J18" s="44"/>
      <c r="K18" s="21"/>
      <c r="L18" s="88"/>
      <c r="M18" s="89"/>
      <c r="N18" s="90"/>
      <c r="O18" s="89"/>
      <c r="P18" s="91"/>
      <c r="Q18" s="61"/>
    </row>
    <row r="19" spans="1:17" s="1" customFormat="1" ht="15" customHeight="1" x14ac:dyDescent="0.25">
      <c r="A19" s="16">
        <v>2</v>
      </c>
      <c r="B19" s="48">
        <v>20061</v>
      </c>
      <c r="C19" s="19" t="s">
        <v>13</v>
      </c>
      <c r="D19" s="162"/>
      <c r="E19" s="167"/>
      <c r="F19" s="167"/>
      <c r="G19" s="167"/>
      <c r="H19" s="167"/>
      <c r="I19" s="167"/>
      <c r="J19" s="43"/>
      <c r="K19" s="21"/>
      <c r="L19" s="92"/>
      <c r="M19" s="93"/>
      <c r="N19" s="94"/>
      <c r="O19" s="93"/>
      <c r="P19" s="95"/>
      <c r="Q19" s="61"/>
    </row>
    <row r="20" spans="1:17" s="1" customFormat="1" ht="15" customHeight="1" x14ac:dyDescent="0.25">
      <c r="A20" s="16">
        <v>3</v>
      </c>
      <c r="B20" s="48">
        <v>21020</v>
      </c>
      <c r="C20" s="19" t="s">
        <v>21</v>
      </c>
      <c r="D20" s="162"/>
      <c r="E20" s="167"/>
      <c r="F20" s="167"/>
      <c r="G20" s="167"/>
      <c r="H20" s="167"/>
      <c r="I20" s="167"/>
      <c r="J20" s="43"/>
      <c r="K20" s="21"/>
      <c r="L20" s="92"/>
      <c r="M20" s="93"/>
      <c r="N20" s="94"/>
      <c r="O20" s="93"/>
      <c r="P20" s="95"/>
      <c r="Q20" s="61"/>
    </row>
    <row r="21" spans="1:17" s="1" customFormat="1" ht="15" customHeight="1" x14ac:dyDescent="0.25">
      <c r="A21" s="11">
        <v>4</v>
      </c>
      <c r="B21" s="48">
        <v>20060</v>
      </c>
      <c r="C21" s="19" t="s">
        <v>12</v>
      </c>
      <c r="D21" s="162"/>
      <c r="E21" s="167"/>
      <c r="F21" s="167"/>
      <c r="G21" s="167"/>
      <c r="H21" s="167"/>
      <c r="I21" s="167"/>
      <c r="J21" s="43"/>
      <c r="K21" s="21"/>
      <c r="L21" s="92"/>
      <c r="M21" s="93"/>
      <c r="N21" s="94"/>
      <c r="O21" s="93"/>
      <c r="P21" s="95"/>
      <c r="Q21" s="61"/>
    </row>
    <row r="22" spans="1:17" s="1" customFormat="1" ht="15" customHeight="1" x14ac:dyDescent="0.25">
      <c r="A22" s="11">
        <v>5</v>
      </c>
      <c r="B22" s="48">
        <v>20400</v>
      </c>
      <c r="C22" s="19" t="s">
        <v>15</v>
      </c>
      <c r="D22" s="162"/>
      <c r="E22" s="167"/>
      <c r="F22" s="167"/>
      <c r="G22" s="167"/>
      <c r="H22" s="167"/>
      <c r="I22" s="167"/>
      <c r="J22" s="43"/>
      <c r="K22" s="21"/>
      <c r="L22" s="92"/>
      <c r="M22" s="93"/>
      <c r="N22" s="94"/>
      <c r="O22" s="93"/>
      <c r="P22" s="95"/>
      <c r="Q22" s="61"/>
    </row>
    <row r="23" spans="1:17" s="1" customFormat="1" ht="15" customHeight="1" x14ac:dyDescent="0.25">
      <c r="A23" s="11">
        <v>6</v>
      </c>
      <c r="B23" s="48">
        <v>20080</v>
      </c>
      <c r="C23" s="19" t="s">
        <v>14</v>
      </c>
      <c r="D23" s="162"/>
      <c r="E23" s="167"/>
      <c r="F23" s="167"/>
      <c r="G23" s="167"/>
      <c r="H23" s="167"/>
      <c r="I23" s="167"/>
      <c r="J23" s="43"/>
      <c r="K23" s="21"/>
      <c r="L23" s="92"/>
      <c r="M23" s="93"/>
      <c r="N23" s="94"/>
      <c r="O23" s="93"/>
      <c r="P23" s="95"/>
    </row>
    <row r="24" spans="1:17" s="1" customFormat="1" ht="15" customHeight="1" x14ac:dyDescent="0.25">
      <c r="A24" s="11">
        <v>7</v>
      </c>
      <c r="B24" s="48">
        <v>20460</v>
      </c>
      <c r="C24" s="19" t="s">
        <v>16</v>
      </c>
      <c r="D24" s="162"/>
      <c r="E24" s="167"/>
      <c r="F24" s="167"/>
      <c r="G24" s="167"/>
      <c r="H24" s="167"/>
      <c r="I24" s="167"/>
      <c r="J24" s="43"/>
      <c r="K24" s="21"/>
      <c r="L24" s="92"/>
      <c r="M24" s="93"/>
      <c r="N24" s="94"/>
      <c r="O24" s="93"/>
      <c r="P24" s="95"/>
    </row>
    <row r="25" spans="1:17" s="1" customFormat="1" ht="15" customHeight="1" x14ac:dyDescent="0.25">
      <c r="A25" s="11">
        <v>8</v>
      </c>
      <c r="B25" s="48">
        <v>20550</v>
      </c>
      <c r="C25" s="19" t="s">
        <v>17</v>
      </c>
      <c r="D25" s="162"/>
      <c r="E25" s="167"/>
      <c r="F25" s="167"/>
      <c r="G25" s="167"/>
      <c r="H25" s="167"/>
      <c r="I25" s="167"/>
      <c r="J25" s="43"/>
      <c r="K25" s="21"/>
      <c r="L25" s="92"/>
      <c r="M25" s="93"/>
      <c r="N25" s="94"/>
      <c r="O25" s="93"/>
      <c r="P25" s="95"/>
    </row>
    <row r="26" spans="1:17" s="1" customFormat="1" ht="15" customHeight="1" x14ac:dyDescent="0.25">
      <c r="A26" s="11">
        <v>9</v>
      </c>
      <c r="B26" s="48">
        <v>20630</v>
      </c>
      <c r="C26" s="19" t="s">
        <v>18</v>
      </c>
      <c r="D26" s="162"/>
      <c r="E26" s="168"/>
      <c r="F26" s="168"/>
      <c r="G26" s="168"/>
      <c r="H26" s="168"/>
      <c r="I26" s="168"/>
      <c r="J26" s="43"/>
      <c r="K26" s="21"/>
      <c r="L26" s="92"/>
      <c r="M26" s="93"/>
      <c r="N26" s="94"/>
      <c r="O26" s="93"/>
      <c r="P26" s="95"/>
    </row>
    <row r="27" spans="1:17" s="1" customFormat="1" ht="15" customHeight="1" x14ac:dyDescent="0.25">
      <c r="A27" s="11">
        <v>10</v>
      </c>
      <c r="B27" s="48">
        <v>20810</v>
      </c>
      <c r="C27" s="19" t="s">
        <v>19</v>
      </c>
      <c r="D27" s="162"/>
      <c r="E27" s="167"/>
      <c r="F27" s="167"/>
      <c r="G27" s="167"/>
      <c r="H27" s="167"/>
      <c r="I27" s="167"/>
      <c r="J27" s="43"/>
      <c r="K27" s="21"/>
      <c r="L27" s="92"/>
      <c r="M27" s="93"/>
      <c r="N27" s="94"/>
      <c r="O27" s="93"/>
      <c r="P27" s="95"/>
    </row>
    <row r="28" spans="1:17" s="1" customFormat="1" ht="15" customHeight="1" x14ac:dyDescent="0.25">
      <c r="A28" s="11">
        <v>11</v>
      </c>
      <c r="B28" s="48">
        <v>20900</v>
      </c>
      <c r="C28" s="19" t="s">
        <v>20</v>
      </c>
      <c r="D28" s="162"/>
      <c r="E28" s="167"/>
      <c r="F28" s="167"/>
      <c r="G28" s="167"/>
      <c r="H28" s="167"/>
      <c r="I28" s="167"/>
      <c r="J28" s="43"/>
      <c r="K28" s="21"/>
      <c r="L28" s="92"/>
      <c r="M28" s="93"/>
      <c r="N28" s="94"/>
      <c r="O28" s="93"/>
      <c r="P28" s="95"/>
    </row>
    <row r="29" spans="1:17" s="1" customFormat="1" ht="15" customHeight="1" thickBot="1" x14ac:dyDescent="0.3">
      <c r="A29" s="15">
        <v>12</v>
      </c>
      <c r="B29" s="50">
        <v>21350</v>
      </c>
      <c r="C29" s="22" t="s">
        <v>22</v>
      </c>
      <c r="D29" s="171"/>
      <c r="E29" s="169"/>
      <c r="F29" s="169"/>
      <c r="G29" s="169"/>
      <c r="H29" s="169"/>
      <c r="I29" s="169"/>
      <c r="J29" s="46"/>
      <c r="K29" s="21"/>
      <c r="L29" s="96"/>
      <c r="M29" s="97"/>
      <c r="N29" s="98"/>
      <c r="O29" s="97"/>
      <c r="P29" s="99"/>
    </row>
    <row r="30" spans="1:17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21"/>
      <c r="L30" s="342">
        <f>D30</f>
        <v>0</v>
      </c>
      <c r="M30" s="343">
        <f>SUM(M31:M47)</f>
        <v>0</v>
      </c>
      <c r="N30" s="349">
        <f>I30+H30+G30</f>
        <v>0</v>
      </c>
      <c r="O30" s="343">
        <f>SUM(O31:O47)</f>
        <v>0</v>
      </c>
      <c r="P30" s="350">
        <f>E30</f>
        <v>0</v>
      </c>
    </row>
    <row r="31" spans="1:17" s="1" customFormat="1" ht="15" customHeight="1" x14ac:dyDescent="0.25">
      <c r="A31" s="10">
        <v>1</v>
      </c>
      <c r="B31" s="49">
        <v>30070</v>
      </c>
      <c r="C31" s="13" t="s">
        <v>24</v>
      </c>
      <c r="D31" s="172"/>
      <c r="E31" s="74"/>
      <c r="F31" s="74"/>
      <c r="G31" s="74"/>
      <c r="H31" s="74"/>
      <c r="I31" s="74"/>
      <c r="J31" s="42"/>
      <c r="K31" s="7"/>
      <c r="L31" s="88"/>
      <c r="M31" s="89"/>
      <c r="N31" s="90"/>
      <c r="O31" s="89"/>
      <c r="P31" s="91"/>
    </row>
    <row r="32" spans="1:17" s="1" customFormat="1" ht="15" customHeight="1" x14ac:dyDescent="0.25">
      <c r="A32" s="11">
        <v>2</v>
      </c>
      <c r="B32" s="48">
        <v>30480</v>
      </c>
      <c r="C32" s="19" t="s">
        <v>111</v>
      </c>
      <c r="D32" s="162"/>
      <c r="E32" s="70"/>
      <c r="F32" s="70"/>
      <c r="G32" s="70"/>
      <c r="H32" s="70"/>
      <c r="I32" s="70"/>
      <c r="J32" s="43"/>
      <c r="K32" s="7"/>
      <c r="L32" s="92"/>
      <c r="M32" s="93"/>
      <c r="N32" s="94"/>
      <c r="O32" s="93"/>
      <c r="P32" s="95"/>
    </row>
    <row r="33" spans="1:16" s="1" customFormat="1" ht="15" customHeight="1" x14ac:dyDescent="0.25">
      <c r="A33" s="11">
        <v>3</v>
      </c>
      <c r="B33" s="50">
        <v>30460</v>
      </c>
      <c r="C33" s="22" t="s">
        <v>29</v>
      </c>
      <c r="D33" s="162"/>
      <c r="E33" s="70"/>
      <c r="F33" s="70"/>
      <c r="G33" s="70"/>
      <c r="H33" s="70"/>
      <c r="I33" s="70"/>
      <c r="J33" s="46"/>
      <c r="K33" s="7"/>
      <c r="L33" s="92"/>
      <c r="M33" s="93"/>
      <c r="N33" s="94"/>
      <c r="O33" s="93"/>
      <c r="P33" s="95"/>
    </row>
    <row r="34" spans="1:16" s="1" customFormat="1" ht="15" customHeight="1" x14ac:dyDescent="0.25">
      <c r="A34" s="11">
        <v>4</v>
      </c>
      <c r="B34" s="48">
        <v>30030</v>
      </c>
      <c r="C34" s="19" t="s">
        <v>23</v>
      </c>
      <c r="D34" s="172"/>
      <c r="E34" s="70"/>
      <c r="F34" s="70"/>
      <c r="G34" s="70"/>
      <c r="H34" s="70"/>
      <c r="I34" s="70"/>
      <c r="J34" s="43"/>
      <c r="K34" s="7"/>
      <c r="L34" s="92"/>
      <c r="M34" s="93"/>
      <c r="N34" s="94"/>
      <c r="O34" s="93"/>
      <c r="P34" s="95"/>
    </row>
    <row r="35" spans="1:16" s="1" customFormat="1" ht="15" customHeight="1" x14ac:dyDescent="0.25">
      <c r="A35" s="11">
        <v>5</v>
      </c>
      <c r="B35" s="48">
        <v>31000</v>
      </c>
      <c r="C35" s="19" t="s">
        <v>37</v>
      </c>
      <c r="D35" s="162"/>
      <c r="E35" s="70"/>
      <c r="F35" s="70"/>
      <c r="G35" s="70"/>
      <c r="H35" s="70"/>
      <c r="I35" s="70"/>
      <c r="J35" s="43"/>
      <c r="K35" s="7"/>
      <c r="L35" s="92"/>
      <c r="M35" s="93"/>
      <c r="N35" s="94"/>
      <c r="O35" s="93"/>
      <c r="P35" s="95"/>
    </row>
    <row r="36" spans="1:16" s="1" customFormat="1" ht="15" customHeight="1" x14ac:dyDescent="0.25">
      <c r="A36" s="11">
        <v>6</v>
      </c>
      <c r="B36" s="48">
        <v>30130</v>
      </c>
      <c r="C36" s="19" t="s">
        <v>25</v>
      </c>
      <c r="D36" s="155"/>
      <c r="E36" s="70"/>
      <c r="F36" s="70"/>
      <c r="G36" s="70"/>
      <c r="H36" s="70"/>
      <c r="I36" s="70"/>
      <c r="J36" s="43"/>
      <c r="K36" s="7"/>
      <c r="L36" s="179"/>
      <c r="M36" s="106"/>
      <c r="N36" s="185"/>
      <c r="O36" s="106"/>
      <c r="P36" s="187"/>
    </row>
    <row r="37" spans="1:16" s="1" customFormat="1" ht="15" customHeight="1" x14ac:dyDescent="0.25">
      <c r="A37" s="11">
        <v>7</v>
      </c>
      <c r="B37" s="48">
        <v>30160</v>
      </c>
      <c r="C37" s="19" t="s">
        <v>26</v>
      </c>
      <c r="D37" s="162"/>
      <c r="E37" s="70"/>
      <c r="F37" s="70"/>
      <c r="G37" s="70"/>
      <c r="H37" s="70"/>
      <c r="I37" s="70"/>
      <c r="J37" s="43"/>
      <c r="K37" s="7"/>
      <c r="L37" s="92"/>
      <c r="M37" s="93"/>
      <c r="N37" s="94"/>
      <c r="O37" s="93"/>
      <c r="P37" s="95"/>
    </row>
    <row r="38" spans="1:16" s="1" customFormat="1" ht="15" customHeight="1" x14ac:dyDescent="0.25">
      <c r="A38" s="11">
        <v>8</v>
      </c>
      <c r="B38" s="48">
        <v>30310</v>
      </c>
      <c r="C38" s="19" t="s">
        <v>27</v>
      </c>
      <c r="D38" s="155"/>
      <c r="E38" s="70"/>
      <c r="F38" s="70"/>
      <c r="G38" s="70"/>
      <c r="H38" s="70"/>
      <c r="I38" s="70"/>
      <c r="J38" s="43"/>
      <c r="K38" s="7"/>
      <c r="L38" s="92"/>
      <c r="M38" s="93"/>
      <c r="N38" s="94"/>
      <c r="O38" s="93"/>
      <c r="P38" s="95"/>
    </row>
    <row r="39" spans="1:16" s="1" customFormat="1" ht="15" customHeight="1" x14ac:dyDescent="0.25">
      <c r="A39" s="11">
        <v>9</v>
      </c>
      <c r="B39" s="48">
        <v>30440</v>
      </c>
      <c r="C39" s="19" t="s">
        <v>28</v>
      </c>
      <c r="D39" s="162"/>
      <c r="E39" s="70"/>
      <c r="F39" s="70"/>
      <c r="G39" s="70"/>
      <c r="H39" s="70"/>
      <c r="I39" s="70"/>
      <c r="J39" s="43"/>
      <c r="K39" s="7"/>
      <c r="L39" s="92"/>
      <c r="M39" s="93"/>
      <c r="N39" s="94"/>
      <c r="O39" s="93"/>
      <c r="P39" s="95"/>
    </row>
    <row r="40" spans="1:16" s="1" customFormat="1" ht="15" customHeight="1" x14ac:dyDescent="0.25">
      <c r="A40" s="11">
        <v>10</v>
      </c>
      <c r="B40" s="48">
        <v>30500</v>
      </c>
      <c r="C40" s="19" t="s">
        <v>30</v>
      </c>
      <c r="D40" s="162"/>
      <c r="E40" s="70"/>
      <c r="F40" s="70"/>
      <c r="G40" s="70"/>
      <c r="H40" s="70"/>
      <c r="I40" s="70"/>
      <c r="J40" s="43"/>
      <c r="K40" s="7"/>
      <c r="L40" s="92"/>
      <c r="M40" s="93"/>
      <c r="N40" s="94"/>
      <c r="O40" s="93"/>
      <c r="P40" s="95"/>
    </row>
    <row r="41" spans="1:16" s="1" customFormat="1" ht="15" customHeight="1" x14ac:dyDescent="0.25">
      <c r="A41" s="11">
        <v>11</v>
      </c>
      <c r="B41" s="48">
        <v>30530</v>
      </c>
      <c r="C41" s="19" t="s">
        <v>31</v>
      </c>
      <c r="D41" s="162"/>
      <c r="E41" s="70"/>
      <c r="F41" s="70"/>
      <c r="G41" s="70"/>
      <c r="H41" s="70"/>
      <c r="I41" s="70"/>
      <c r="J41" s="43"/>
      <c r="K41" s="7"/>
      <c r="L41" s="92"/>
      <c r="M41" s="93"/>
      <c r="N41" s="94"/>
      <c r="O41" s="106"/>
      <c r="P41" s="95"/>
    </row>
    <row r="42" spans="1:16" s="1" customFormat="1" ht="15" customHeight="1" x14ac:dyDescent="0.25">
      <c r="A42" s="11">
        <v>12</v>
      </c>
      <c r="B42" s="48">
        <v>30640</v>
      </c>
      <c r="C42" s="19" t="s">
        <v>32</v>
      </c>
      <c r="D42" s="162"/>
      <c r="E42" s="70"/>
      <c r="F42" s="70"/>
      <c r="G42" s="70"/>
      <c r="H42" s="70"/>
      <c r="I42" s="70"/>
      <c r="J42" s="43"/>
      <c r="K42" s="7"/>
      <c r="L42" s="92"/>
      <c r="M42" s="93"/>
      <c r="N42" s="94"/>
      <c r="O42" s="93"/>
      <c r="P42" s="95"/>
    </row>
    <row r="43" spans="1:16" s="1" customFormat="1" ht="15" customHeight="1" x14ac:dyDescent="0.25">
      <c r="A43" s="11">
        <v>13</v>
      </c>
      <c r="B43" s="48">
        <v>30650</v>
      </c>
      <c r="C43" s="19" t="s">
        <v>33</v>
      </c>
      <c r="D43" s="162"/>
      <c r="E43" s="70"/>
      <c r="F43" s="70"/>
      <c r="G43" s="70"/>
      <c r="H43" s="70"/>
      <c r="I43" s="70"/>
      <c r="J43" s="43"/>
      <c r="K43" s="7"/>
      <c r="L43" s="92"/>
      <c r="M43" s="93"/>
      <c r="N43" s="94"/>
      <c r="O43" s="93"/>
      <c r="P43" s="95"/>
    </row>
    <row r="44" spans="1:16" s="1" customFormat="1" ht="15" customHeight="1" x14ac:dyDescent="0.25">
      <c r="A44" s="11">
        <v>14</v>
      </c>
      <c r="B44" s="48">
        <v>30790</v>
      </c>
      <c r="C44" s="19" t="s">
        <v>34</v>
      </c>
      <c r="D44" s="162"/>
      <c r="E44" s="70"/>
      <c r="F44" s="70"/>
      <c r="G44" s="70"/>
      <c r="H44" s="70"/>
      <c r="I44" s="70"/>
      <c r="J44" s="43"/>
      <c r="K44" s="7"/>
      <c r="L44" s="92"/>
      <c r="M44" s="93"/>
      <c r="N44" s="94"/>
      <c r="O44" s="93"/>
      <c r="P44" s="95"/>
    </row>
    <row r="45" spans="1:16" s="1" customFormat="1" ht="15" customHeight="1" x14ac:dyDescent="0.25">
      <c r="A45" s="11">
        <v>15</v>
      </c>
      <c r="B45" s="48">
        <v>30890</v>
      </c>
      <c r="C45" s="19" t="s">
        <v>35</v>
      </c>
      <c r="D45" s="162"/>
      <c r="E45" s="70"/>
      <c r="F45" s="70"/>
      <c r="G45" s="70"/>
      <c r="H45" s="70"/>
      <c r="I45" s="70"/>
      <c r="J45" s="43"/>
      <c r="K45" s="7"/>
      <c r="L45" s="92"/>
      <c r="M45" s="93"/>
      <c r="N45" s="94"/>
      <c r="O45" s="93"/>
      <c r="P45" s="95"/>
    </row>
    <row r="46" spans="1:16" s="1" customFormat="1" ht="15" customHeight="1" x14ac:dyDescent="0.25">
      <c r="A46" s="11">
        <v>16</v>
      </c>
      <c r="B46" s="48">
        <v>30940</v>
      </c>
      <c r="C46" s="19" t="s">
        <v>36</v>
      </c>
      <c r="D46" s="162"/>
      <c r="E46" s="70"/>
      <c r="F46" s="70"/>
      <c r="G46" s="70"/>
      <c r="H46" s="70"/>
      <c r="I46" s="70"/>
      <c r="J46" s="43"/>
      <c r="K46" s="7"/>
      <c r="L46" s="92"/>
      <c r="M46" s="93"/>
      <c r="N46" s="94"/>
      <c r="O46" s="93"/>
      <c r="P46" s="95"/>
    </row>
    <row r="47" spans="1:16" s="1" customFormat="1" ht="15" customHeight="1" thickBot="1" x14ac:dyDescent="0.3">
      <c r="A47" s="11">
        <v>17</v>
      </c>
      <c r="B47" s="52">
        <v>31480</v>
      </c>
      <c r="C47" s="20" t="s">
        <v>38</v>
      </c>
      <c r="D47" s="156"/>
      <c r="E47" s="73"/>
      <c r="F47" s="73"/>
      <c r="G47" s="73"/>
      <c r="H47" s="73"/>
      <c r="I47" s="73"/>
      <c r="J47" s="45"/>
      <c r="K47" s="7"/>
      <c r="L47" s="96"/>
      <c r="M47" s="97"/>
      <c r="N47" s="98"/>
      <c r="O47" s="97"/>
      <c r="P47" s="99"/>
    </row>
    <row r="48" spans="1:16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41">
        <v>0</v>
      </c>
      <c r="K48" s="21"/>
      <c r="L48" s="342">
        <f>D48</f>
        <v>0</v>
      </c>
      <c r="M48" s="343">
        <f>SUM(M49:M67)</f>
        <v>0</v>
      </c>
      <c r="N48" s="349">
        <f>I48+H48+G48</f>
        <v>0</v>
      </c>
      <c r="O48" s="343">
        <f>SUM(O49:O67)</f>
        <v>0</v>
      </c>
      <c r="P48" s="350">
        <f>E48</f>
        <v>0</v>
      </c>
    </row>
    <row r="49" spans="1:16" s="1" customFormat="1" ht="15" customHeight="1" x14ac:dyDescent="0.25">
      <c r="A49" s="59">
        <v>1</v>
      </c>
      <c r="B49" s="49">
        <v>40010</v>
      </c>
      <c r="C49" s="13" t="s">
        <v>39</v>
      </c>
      <c r="D49" s="172"/>
      <c r="E49" s="74"/>
      <c r="F49" s="74"/>
      <c r="G49" s="74"/>
      <c r="H49" s="74"/>
      <c r="I49" s="74"/>
      <c r="J49" s="42"/>
      <c r="K49" s="21"/>
      <c r="L49" s="88"/>
      <c r="M49" s="89"/>
      <c r="N49" s="90"/>
      <c r="O49" s="89"/>
      <c r="P49" s="91"/>
    </row>
    <row r="50" spans="1:16" s="1" customFormat="1" ht="15" customHeight="1" x14ac:dyDescent="0.25">
      <c r="A50" s="23">
        <v>2</v>
      </c>
      <c r="B50" s="48">
        <v>40030</v>
      </c>
      <c r="C50" s="19" t="s">
        <v>41</v>
      </c>
      <c r="D50" s="162"/>
      <c r="E50" s="70"/>
      <c r="F50" s="70"/>
      <c r="G50" s="70"/>
      <c r="H50" s="70"/>
      <c r="I50" s="70"/>
      <c r="J50" s="43"/>
      <c r="K50" s="21"/>
      <c r="L50" s="92"/>
      <c r="M50" s="93"/>
      <c r="N50" s="94"/>
      <c r="O50" s="93"/>
      <c r="P50" s="95"/>
    </row>
    <row r="51" spans="1:16" s="1" customFormat="1" ht="15" customHeight="1" x14ac:dyDescent="0.25">
      <c r="A51" s="23">
        <v>3</v>
      </c>
      <c r="B51" s="48">
        <v>40410</v>
      </c>
      <c r="C51" s="19" t="s">
        <v>48</v>
      </c>
      <c r="D51" s="162"/>
      <c r="E51" s="70"/>
      <c r="F51" s="70"/>
      <c r="G51" s="70"/>
      <c r="H51" s="70"/>
      <c r="I51" s="70"/>
      <c r="J51" s="43"/>
      <c r="K51" s="21"/>
      <c r="L51" s="92"/>
      <c r="M51" s="93"/>
      <c r="N51" s="94"/>
      <c r="O51" s="93"/>
      <c r="P51" s="95"/>
    </row>
    <row r="52" spans="1:16" s="1" customFormat="1" ht="15" customHeight="1" x14ac:dyDescent="0.25">
      <c r="A52" s="23">
        <v>4</v>
      </c>
      <c r="B52" s="48">
        <v>40011</v>
      </c>
      <c r="C52" s="19" t="s">
        <v>40</v>
      </c>
      <c r="D52" s="162"/>
      <c r="E52" s="70"/>
      <c r="F52" s="70"/>
      <c r="G52" s="70"/>
      <c r="H52" s="70"/>
      <c r="I52" s="70"/>
      <c r="J52" s="43"/>
      <c r="K52" s="21"/>
      <c r="L52" s="92"/>
      <c r="M52" s="93"/>
      <c r="N52" s="94"/>
      <c r="O52" s="93"/>
      <c r="P52" s="95"/>
    </row>
    <row r="53" spans="1:16" s="1" customFormat="1" ht="15" customHeight="1" x14ac:dyDescent="0.25">
      <c r="A53" s="23">
        <v>5</v>
      </c>
      <c r="B53" s="48">
        <v>40080</v>
      </c>
      <c r="C53" s="19" t="s">
        <v>96</v>
      </c>
      <c r="D53" s="162"/>
      <c r="E53" s="70"/>
      <c r="F53" s="70"/>
      <c r="G53" s="70"/>
      <c r="H53" s="70"/>
      <c r="I53" s="70"/>
      <c r="J53" s="43"/>
      <c r="K53" s="21"/>
      <c r="L53" s="92"/>
      <c r="M53" s="93"/>
      <c r="N53" s="94"/>
      <c r="O53" s="93"/>
      <c r="P53" s="95"/>
    </row>
    <row r="54" spans="1:16" s="1" customFormat="1" ht="15" customHeight="1" x14ac:dyDescent="0.25">
      <c r="A54" s="23">
        <v>6</v>
      </c>
      <c r="B54" s="48">
        <v>40100</v>
      </c>
      <c r="C54" s="19" t="s">
        <v>42</v>
      </c>
      <c r="D54" s="162"/>
      <c r="E54" s="70"/>
      <c r="F54" s="70"/>
      <c r="G54" s="70"/>
      <c r="H54" s="70"/>
      <c r="I54" s="70"/>
      <c r="J54" s="43"/>
      <c r="K54" s="21"/>
      <c r="L54" s="92"/>
      <c r="M54" s="93"/>
      <c r="N54" s="94"/>
      <c r="O54" s="93"/>
      <c r="P54" s="95"/>
    </row>
    <row r="55" spans="1:16" s="1" customFormat="1" ht="15" customHeight="1" x14ac:dyDescent="0.25">
      <c r="A55" s="23">
        <v>7</v>
      </c>
      <c r="B55" s="48">
        <v>40020</v>
      </c>
      <c r="C55" s="19" t="s">
        <v>110</v>
      </c>
      <c r="D55" s="162"/>
      <c r="E55" s="70"/>
      <c r="F55" s="70"/>
      <c r="G55" s="70"/>
      <c r="H55" s="70"/>
      <c r="I55" s="70"/>
      <c r="J55" s="43"/>
      <c r="K55" s="21"/>
      <c r="L55" s="92"/>
      <c r="M55" s="93"/>
      <c r="N55" s="94"/>
      <c r="O55" s="93"/>
      <c r="P55" s="95"/>
    </row>
    <row r="56" spans="1:16" s="1" customFormat="1" ht="15" customHeight="1" x14ac:dyDescent="0.25">
      <c r="A56" s="23">
        <v>8</v>
      </c>
      <c r="B56" s="48">
        <v>40031</v>
      </c>
      <c r="C56" s="19" t="s">
        <v>113</v>
      </c>
      <c r="D56" s="162"/>
      <c r="E56" s="70"/>
      <c r="F56" s="70"/>
      <c r="G56" s="70"/>
      <c r="H56" s="70"/>
      <c r="I56" s="70"/>
      <c r="J56" s="43"/>
      <c r="K56" s="21"/>
      <c r="L56" s="92"/>
      <c r="M56" s="93"/>
      <c r="N56" s="94"/>
      <c r="O56" s="93"/>
      <c r="P56" s="95"/>
    </row>
    <row r="57" spans="1:16" s="1" customFormat="1" ht="15" customHeight="1" x14ac:dyDescent="0.25">
      <c r="A57" s="23">
        <v>9</v>
      </c>
      <c r="B57" s="48">
        <v>40210</v>
      </c>
      <c r="C57" s="19" t="s">
        <v>44</v>
      </c>
      <c r="D57" s="157"/>
      <c r="E57" s="70"/>
      <c r="F57" s="70"/>
      <c r="G57" s="70"/>
      <c r="H57" s="70"/>
      <c r="I57" s="70"/>
      <c r="J57" s="43"/>
      <c r="K57" s="21"/>
      <c r="L57" s="92"/>
      <c r="M57" s="93"/>
      <c r="N57" s="94"/>
      <c r="O57" s="106"/>
      <c r="P57" s="95"/>
    </row>
    <row r="58" spans="1:16" s="1" customFormat="1" ht="15" customHeight="1" x14ac:dyDescent="0.25">
      <c r="A58" s="23">
        <v>10</v>
      </c>
      <c r="B58" s="48">
        <v>40300</v>
      </c>
      <c r="C58" s="19" t="s">
        <v>45</v>
      </c>
      <c r="D58" s="162"/>
      <c r="E58" s="70"/>
      <c r="F58" s="70"/>
      <c r="G58" s="70"/>
      <c r="H58" s="70"/>
      <c r="I58" s="70"/>
      <c r="J58" s="43"/>
      <c r="K58" s="21"/>
      <c r="L58" s="92"/>
      <c r="M58" s="93"/>
      <c r="N58" s="94"/>
      <c r="O58" s="93"/>
      <c r="P58" s="95"/>
    </row>
    <row r="59" spans="1:16" s="1" customFormat="1" ht="15" customHeight="1" x14ac:dyDescent="0.25">
      <c r="A59" s="23">
        <v>11</v>
      </c>
      <c r="B59" s="48">
        <v>40360</v>
      </c>
      <c r="C59" s="19" t="s">
        <v>46</v>
      </c>
      <c r="D59" s="162"/>
      <c r="E59" s="70"/>
      <c r="F59" s="70"/>
      <c r="G59" s="70"/>
      <c r="H59" s="70"/>
      <c r="I59" s="70"/>
      <c r="J59" s="43"/>
      <c r="K59" s="21"/>
      <c r="L59" s="92"/>
      <c r="M59" s="93"/>
      <c r="N59" s="94"/>
      <c r="O59" s="93"/>
      <c r="P59" s="95"/>
    </row>
    <row r="60" spans="1:16" s="1" customFormat="1" ht="15" customHeight="1" x14ac:dyDescent="0.25">
      <c r="A60" s="23">
        <v>12</v>
      </c>
      <c r="B60" s="48">
        <v>40390</v>
      </c>
      <c r="C60" s="19" t="s">
        <v>47</v>
      </c>
      <c r="D60" s="162"/>
      <c r="E60" s="70"/>
      <c r="F60" s="70"/>
      <c r="G60" s="70"/>
      <c r="H60" s="70"/>
      <c r="I60" s="70"/>
      <c r="J60" s="43"/>
      <c r="K60" s="21"/>
      <c r="L60" s="92"/>
      <c r="M60" s="93"/>
      <c r="N60" s="94"/>
      <c r="O60" s="93"/>
      <c r="P60" s="95"/>
    </row>
    <row r="61" spans="1:16" s="1" customFormat="1" ht="15" customHeight="1" x14ac:dyDescent="0.25">
      <c r="A61" s="23">
        <v>13</v>
      </c>
      <c r="B61" s="48">
        <v>40720</v>
      </c>
      <c r="C61" s="19" t="s">
        <v>109</v>
      </c>
      <c r="D61" s="162"/>
      <c r="E61" s="70"/>
      <c r="F61" s="70"/>
      <c r="G61" s="70"/>
      <c r="H61" s="70"/>
      <c r="I61" s="70"/>
      <c r="J61" s="43"/>
      <c r="K61" s="21"/>
      <c r="L61" s="92"/>
      <c r="M61" s="93"/>
      <c r="N61" s="94"/>
      <c r="O61" s="93"/>
      <c r="P61" s="95"/>
    </row>
    <row r="62" spans="1:16" s="1" customFormat="1" ht="15" customHeight="1" x14ac:dyDescent="0.25">
      <c r="A62" s="23">
        <v>14</v>
      </c>
      <c r="B62" s="48">
        <v>40730</v>
      </c>
      <c r="C62" s="19" t="s">
        <v>49</v>
      </c>
      <c r="D62" s="157"/>
      <c r="E62" s="70"/>
      <c r="F62" s="70"/>
      <c r="G62" s="70"/>
      <c r="H62" s="70"/>
      <c r="I62" s="70"/>
      <c r="J62" s="43"/>
      <c r="K62" s="21"/>
      <c r="L62" s="92"/>
      <c r="M62" s="93"/>
      <c r="N62" s="94"/>
      <c r="O62" s="93"/>
      <c r="P62" s="95"/>
    </row>
    <row r="63" spans="1:16" s="1" customFormat="1" ht="15" customHeight="1" x14ac:dyDescent="0.25">
      <c r="A63" s="23">
        <v>15</v>
      </c>
      <c r="B63" s="48">
        <v>40820</v>
      </c>
      <c r="C63" s="19" t="s">
        <v>50</v>
      </c>
      <c r="D63" s="162"/>
      <c r="E63" s="70"/>
      <c r="F63" s="70"/>
      <c r="G63" s="70"/>
      <c r="H63" s="70"/>
      <c r="I63" s="70"/>
      <c r="J63" s="43"/>
      <c r="K63" s="21"/>
      <c r="L63" s="92"/>
      <c r="M63" s="93"/>
      <c r="N63" s="94"/>
      <c r="O63" s="93"/>
      <c r="P63" s="95"/>
    </row>
    <row r="64" spans="1:16" s="1" customFormat="1" ht="15" customHeight="1" x14ac:dyDescent="0.25">
      <c r="A64" s="23">
        <v>16</v>
      </c>
      <c r="B64" s="48">
        <v>40840</v>
      </c>
      <c r="C64" s="19" t="s">
        <v>51</v>
      </c>
      <c r="D64" s="162"/>
      <c r="E64" s="70"/>
      <c r="F64" s="70"/>
      <c r="G64" s="70"/>
      <c r="H64" s="70"/>
      <c r="I64" s="70"/>
      <c r="J64" s="43"/>
      <c r="K64" s="21"/>
      <c r="L64" s="92"/>
      <c r="M64" s="93"/>
      <c r="N64" s="94"/>
      <c r="O64" s="93"/>
      <c r="P64" s="95"/>
    </row>
    <row r="65" spans="1:16" s="1" customFormat="1" ht="15" customHeight="1" x14ac:dyDescent="0.25">
      <c r="A65" s="23">
        <v>17</v>
      </c>
      <c r="B65" s="48">
        <v>40950</v>
      </c>
      <c r="C65" s="19" t="s">
        <v>52</v>
      </c>
      <c r="D65" s="162"/>
      <c r="E65" s="70"/>
      <c r="F65" s="70"/>
      <c r="G65" s="70"/>
      <c r="H65" s="70"/>
      <c r="I65" s="70"/>
      <c r="J65" s="43"/>
      <c r="K65" s="21"/>
      <c r="L65" s="92"/>
      <c r="M65" s="93"/>
      <c r="N65" s="185"/>
      <c r="O65" s="289"/>
      <c r="P65" s="187"/>
    </row>
    <row r="66" spans="1:16" s="1" customFormat="1" ht="15" customHeight="1" x14ac:dyDescent="0.25">
      <c r="A66" s="23">
        <v>18</v>
      </c>
      <c r="B66" s="50">
        <v>40990</v>
      </c>
      <c r="C66" s="22" t="s">
        <v>53</v>
      </c>
      <c r="D66" s="162"/>
      <c r="E66" s="70"/>
      <c r="F66" s="70"/>
      <c r="G66" s="70"/>
      <c r="H66" s="70"/>
      <c r="I66" s="70"/>
      <c r="J66" s="46"/>
      <c r="K66" s="21"/>
      <c r="L66" s="92"/>
      <c r="M66" s="93"/>
      <c r="N66" s="94"/>
      <c r="O66" s="93"/>
      <c r="P66" s="95"/>
    </row>
    <row r="67" spans="1:16" s="1" customFormat="1" ht="15" customHeight="1" thickBot="1" x14ac:dyDescent="0.3">
      <c r="A67" s="24">
        <v>19</v>
      </c>
      <c r="B67" s="48">
        <v>40133</v>
      </c>
      <c r="C67" s="19" t="s">
        <v>43</v>
      </c>
      <c r="D67" s="162"/>
      <c r="E67" s="73"/>
      <c r="F67" s="73"/>
      <c r="G67" s="73"/>
      <c r="H67" s="73"/>
      <c r="I67" s="73"/>
      <c r="J67" s="43"/>
      <c r="K67" s="21"/>
      <c r="L67" s="96"/>
      <c r="M67" s="97"/>
      <c r="N67" s="98"/>
      <c r="O67" s="97"/>
      <c r="P67" s="99"/>
    </row>
    <row r="68" spans="1:16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9">
        <v>0</v>
      </c>
      <c r="K68" s="21"/>
      <c r="L68" s="342">
        <f>D68</f>
        <v>0</v>
      </c>
      <c r="M68" s="343">
        <f>SUM(M69:M82)</f>
        <v>0</v>
      </c>
      <c r="N68" s="349">
        <f>I68+H68+G68</f>
        <v>0</v>
      </c>
      <c r="O68" s="343">
        <f>SUM(O69:O82)</f>
        <v>0</v>
      </c>
      <c r="P68" s="350">
        <f>E68</f>
        <v>0</v>
      </c>
    </row>
    <row r="69" spans="1:16" s="1" customFormat="1" ht="15" customHeight="1" x14ac:dyDescent="0.25">
      <c r="A69" s="16">
        <v>1</v>
      </c>
      <c r="B69" s="48">
        <v>50040</v>
      </c>
      <c r="C69" s="19" t="s">
        <v>54</v>
      </c>
      <c r="D69" s="162"/>
      <c r="E69" s="74"/>
      <c r="F69" s="74"/>
      <c r="G69" s="74"/>
      <c r="H69" s="74"/>
      <c r="I69" s="74"/>
      <c r="J69" s="43"/>
      <c r="K69" s="21"/>
      <c r="L69" s="88"/>
      <c r="M69" s="89"/>
      <c r="N69" s="90"/>
      <c r="O69" s="89"/>
      <c r="P69" s="91"/>
    </row>
    <row r="70" spans="1:16" s="1" customFormat="1" ht="15" customHeight="1" x14ac:dyDescent="0.25">
      <c r="A70" s="11">
        <v>2</v>
      </c>
      <c r="B70" s="48">
        <v>50003</v>
      </c>
      <c r="C70" s="19" t="s">
        <v>97</v>
      </c>
      <c r="D70" s="162"/>
      <c r="E70" s="70"/>
      <c r="F70" s="70"/>
      <c r="G70" s="70"/>
      <c r="H70" s="70"/>
      <c r="I70" s="70"/>
      <c r="J70" s="43"/>
      <c r="K70" s="21"/>
      <c r="L70" s="92"/>
      <c r="M70" s="93"/>
      <c r="N70" s="94"/>
      <c r="O70" s="93"/>
      <c r="P70" s="95"/>
    </row>
    <row r="71" spans="1:16" s="1" customFormat="1" ht="15" customHeight="1" x14ac:dyDescent="0.25">
      <c r="A71" s="11">
        <v>3</v>
      </c>
      <c r="B71" s="48">
        <v>50060</v>
      </c>
      <c r="C71" s="19" t="s">
        <v>56</v>
      </c>
      <c r="D71" s="162"/>
      <c r="E71" s="70"/>
      <c r="F71" s="70"/>
      <c r="G71" s="70"/>
      <c r="H71" s="70"/>
      <c r="I71" s="70"/>
      <c r="J71" s="43"/>
      <c r="K71" s="21"/>
      <c r="L71" s="92"/>
      <c r="M71" s="93"/>
      <c r="N71" s="94"/>
      <c r="O71" s="93"/>
      <c r="P71" s="95"/>
    </row>
    <row r="72" spans="1:16" s="1" customFormat="1" ht="15" customHeight="1" x14ac:dyDescent="0.25">
      <c r="A72" s="11">
        <v>4</v>
      </c>
      <c r="B72" s="54">
        <v>50170</v>
      </c>
      <c r="C72" s="19" t="s">
        <v>57</v>
      </c>
      <c r="D72" s="162"/>
      <c r="E72" s="70"/>
      <c r="F72" s="70"/>
      <c r="G72" s="70"/>
      <c r="H72" s="70"/>
      <c r="I72" s="70"/>
      <c r="J72" s="43"/>
      <c r="K72" s="21"/>
      <c r="L72" s="92"/>
      <c r="M72" s="93"/>
      <c r="N72" s="94"/>
      <c r="O72" s="106"/>
      <c r="P72" s="95"/>
    </row>
    <row r="73" spans="1:16" s="1" customFormat="1" ht="15" customHeight="1" x14ac:dyDescent="0.25">
      <c r="A73" s="11">
        <v>5</v>
      </c>
      <c r="B73" s="48">
        <v>50230</v>
      </c>
      <c r="C73" s="19" t="s">
        <v>58</v>
      </c>
      <c r="D73" s="162"/>
      <c r="E73" s="70"/>
      <c r="F73" s="70"/>
      <c r="G73" s="70"/>
      <c r="H73" s="70"/>
      <c r="I73" s="70"/>
      <c r="J73" s="43"/>
      <c r="K73" s="21"/>
      <c r="L73" s="92"/>
      <c r="M73" s="93"/>
      <c r="N73" s="94"/>
      <c r="O73" s="93"/>
      <c r="P73" s="95"/>
    </row>
    <row r="74" spans="1:16" s="1" customFormat="1" ht="15" customHeight="1" x14ac:dyDescent="0.25">
      <c r="A74" s="11">
        <v>6</v>
      </c>
      <c r="B74" s="48">
        <v>50340</v>
      </c>
      <c r="C74" s="19" t="s">
        <v>59</v>
      </c>
      <c r="D74" s="162"/>
      <c r="E74" s="70"/>
      <c r="F74" s="70"/>
      <c r="G74" s="70"/>
      <c r="H74" s="70"/>
      <c r="I74" s="70"/>
      <c r="J74" s="43"/>
      <c r="K74" s="21"/>
      <c r="L74" s="92"/>
      <c r="M74" s="93"/>
      <c r="N74" s="94"/>
      <c r="O74" s="93"/>
      <c r="P74" s="95"/>
    </row>
    <row r="75" spans="1:16" s="1" customFormat="1" ht="15" customHeight="1" x14ac:dyDescent="0.25">
      <c r="A75" s="11">
        <v>7</v>
      </c>
      <c r="B75" s="48">
        <v>50420</v>
      </c>
      <c r="C75" s="19" t="s">
        <v>60</v>
      </c>
      <c r="D75" s="162"/>
      <c r="E75" s="70"/>
      <c r="F75" s="70"/>
      <c r="G75" s="70"/>
      <c r="H75" s="70"/>
      <c r="I75" s="70"/>
      <c r="J75" s="43"/>
      <c r="K75" s="21"/>
      <c r="L75" s="92"/>
      <c r="M75" s="93"/>
      <c r="N75" s="94"/>
      <c r="O75" s="93"/>
      <c r="P75" s="95"/>
    </row>
    <row r="76" spans="1:16" s="1" customFormat="1" ht="15" customHeight="1" x14ac:dyDescent="0.25">
      <c r="A76" s="11">
        <v>8</v>
      </c>
      <c r="B76" s="48">
        <v>50450</v>
      </c>
      <c r="C76" s="19" t="s">
        <v>61</v>
      </c>
      <c r="D76" s="162"/>
      <c r="E76" s="70"/>
      <c r="F76" s="70"/>
      <c r="G76" s="70"/>
      <c r="H76" s="70"/>
      <c r="I76" s="70"/>
      <c r="J76" s="43"/>
      <c r="K76" s="21"/>
      <c r="L76" s="92"/>
      <c r="M76" s="93"/>
      <c r="N76" s="94"/>
      <c r="O76" s="93"/>
      <c r="P76" s="95"/>
    </row>
    <row r="77" spans="1:16" s="1" customFormat="1" ht="15" customHeight="1" x14ac:dyDescent="0.25">
      <c r="A77" s="11">
        <v>9</v>
      </c>
      <c r="B77" s="48">
        <v>50620</v>
      </c>
      <c r="C77" s="19" t="s">
        <v>62</v>
      </c>
      <c r="D77" s="158"/>
      <c r="E77" s="70"/>
      <c r="F77" s="70"/>
      <c r="G77" s="70"/>
      <c r="H77" s="70"/>
      <c r="I77" s="70"/>
      <c r="J77" s="43"/>
      <c r="K77" s="21"/>
      <c r="L77" s="92"/>
      <c r="M77" s="93"/>
      <c r="N77" s="94"/>
      <c r="O77" s="93"/>
      <c r="P77" s="95"/>
    </row>
    <row r="78" spans="1:16" s="1" customFormat="1" ht="15" customHeight="1" x14ac:dyDescent="0.25">
      <c r="A78" s="11">
        <v>10</v>
      </c>
      <c r="B78" s="48">
        <v>50760</v>
      </c>
      <c r="C78" s="19" t="s">
        <v>63</v>
      </c>
      <c r="D78" s="162"/>
      <c r="E78" s="70"/>
      <c r="F78" s="70"/>
      <c r="G78" s="70"/>
      <c r="H78" s="70"/>
      <c r="I78" s="70"/>
      <c r="J78" s="43"/>
      <c r="K78" s="21"/>
      <c r="L78" s="92"/>
      <c r="M78" s="93"/>
      <c r="N78" s="94"/>
      <c r="O78" s="93"/>
      <c r="P78" s="95"/>
    </row>
    <row r="79" spans="1:16" s="1" customFormat="1" ht="15" customHeight="1" x14ac:dyDescent="0.25">
      <c r="A79" s="11">
        <v>11</v>
      </c>
      <c r="B79" s="48">
        <v>50780</v>
      </c>
      <c r="C79" s="19" t="s">
        <v>64</v>
      </c>
      <c r="D79" s="158"/>
      <c r="E79" s="70"/>
      <c r="F79" s="70"/>
      <c r="G79" s="70"/>
      <c r="H79" s="70"/>
      <c r="I79" s="70"/>
      <c r="J79" s="43"/>
      <c r="K79" s="21"/>
      <c r="L79" s="92"/>
      <c r="M79" s="93"/>
      <c r="N79" s="94"/>
      <c r="O79" s="106"/>
      <c r="P79" s="95"/>
    </row>
    <row r="80" spans="1:16" s="1" customFormat="1" ht="15" customHeight="1" x14ac:dyDescent="0.25">
      <c r="A80" s="11">
        <v>12</v>
      </c>
      <c r="B80" s="48">
        <v>50930</v>
      </c>
      <c r="C80" s="19" t="s">
        <v>65</v>
      </c>
      <c r="D80" s="162"/>
      <c r="E80" s="70"/>
      <c r="F80" s="70"/>
      <c r="G80" s="70"/>
      <c r="H80" s="70"/>
      <c r="I80" s="70"/>
      <c r="J80" s="43"/>
      <c r="K80" s="21"/>
      <c r="L80" s="92"/>
      <c r="M80" s="93"/>
      <c r="N80" s="94"/>
      <c r="O80" s="106"/>
      <c r="P80" s="95"/>
    </row>
    <row r="81" spans="1:16" s="1" customFormat="1" ht="15" customHeight="1" x14ac:dyDescent="0.25">
      <c r="A81" s="15">
        <v>13</v>
      </c>
      <c r="B81" s="50">
        <v>51370</v>
      </c>
      <c r="C81" s="22" t="s">
        <v>66</v>
      </c>
      <c r="D81" s="162"/>
      <c r="E81" s="80"/>
      <c r="F81" s="80"/>
      <c r="G81" s="80"/>
      <c r="H81" s="80"/>
      <c r="I81" s="80"/>
      <c r="J81" s="46"/>
      <c r="K81" s="21"/>
      <c r="L81" s="92"/>
      <c r="M81" s="93"/>
      <c r="N81" s="94"/>
      <c r="O81" s="106"/>
      <c r="P81" s="95"/>
    </row>
    <row r="82" spans="1:16" s="1" customFormat="1" ht="15" customHeight="1" thickBot="1" x14ac:dyDescent="0.3">
      <c r="A82" s="15">
        <v>14</v>
      </c>
      <c r="B82" s="352">
        <v>51400</v>
      </c>
      <c r="C82" s="353" t="s">
        <v>142</v>
      </c>
      <c r="D82" s="71"/>
      <c r="E82" s="72"/>
      <c r="F82" s="72"/>
      <c r="G82" s="72"/>
      <c r="H82" s="72"/>
      <c r="I82" s="72"/>
      <c r="J82" s="46"/>
      <c r="K82" s="21"/>
      <c r="L82" s="96"/>
      <c r="M82" s="97"/>
      <c r="N82" s="98"/>
      <c r="O82" s="132"/>
      <c r="P82" s="99"/>
    </row>
    <row r="83" spans="1:16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9">
        <v>0</v>
      </c>
      <c r="K83" s="21"/>
      <c r="L83" s="342">
        <f>D83</f>
        <v>0</v>
      </c>
      <c r="M83" s="343">
        <f>SUM(M84:M114)</f>
        <v>0</v>
      </c>
      <c r="N83" s="349">
        <f>I83+H83+G83</f>
        <v>0</v>
      </c>
      <c r="O83" s="343">
        <f>SUM(O84:O114)</f>
        <v>0</v>
      </c>
      <c r="P83" s="350">
        <f>E83</f>
        <v>0</v>
      </c>
    </row>
    <row r="84" spans="1:16" s="1" customFormat="1" ht="15" customHeight="1" x14ac:dyDescent="0.25">
      <c r="A84" s="59">
        <v>1</v>
      </c>
      <c r="B84" s="53">
        <v>60010</v>
      </c>
      <c r="C84" s="19" t="s">
        <v>68</v>
      </c>
      <c r="D84" s="162"/>
      <c r="E84" s="74"/>
      <c r="F84" s="74"/>
      <c r="G84" s="74"/>
      <c r="H84" s="74"/>
      <c r="I84" s="74"/>
      <c r="J84" s="43"/>
      <c r="K84" s="21"/>
      <c r="L84" s="88"/>
      <c r="M84" s="89"/>
      <c r="N84" s="90"/>
      <c r="O84" s="89"/>
      <c r="P84" s="91"/>
    </row>
    <row r="85" spans="1:16" s="1" customFormat="1" ht="15" customHeight="1" x14ac:dyDescent="0.25">
      <c r="A85" s="23">
        <v>2</v>
      </c>
      <c r="B85" s="48">
        <v>60020</v>
      </c>
      <c r="C85" s="19" t="s">
        <v>69</v>
      </c>
      <c r="D85" s="160"/>
      <c r="E85" s="70"/>
      <c r="F85" s="70"/>
      <c r="G85" s="70"/>
      <c r="H85" s="70"/>
      <c r="I85" s="70"/>
      <c r="J85" s="43"/>
      <c r="K85" s="21"/>
      <c r="L85" s="92"/>
      <c r="M85" s="93"/>
      <c r="N85" s="94"/>
      <c r="O85" s="93"/>
      <c r="P85" s="95"/>
    </row>
    <row r="86" spans="1:16" s="1" customFormat="1" ht="15" customHeight="1" x14ac:dyDescent="0.25">
      <c r="A86" s="23">
        <v>3</v>
      </c>
      <c r="B86" s="48">
        <v>60050</v>
      </c>
      <c r="C86" s="19" t="s">
        <v>70</v>
      </c>
      <c r="D86" s="162"/>
      <c r="E86" s="70"/>
      <c r="F86" s="70"/>
      <c r="G86" s="70"/>
      <c r="H86" s="70"/>
      <c r="I86" s="70"/>
      <c r="J86" s="43"/>
      <c r="K86" s="21"/>
      <c r="L86" s="92"/>
      <c r="M86" s="93"/>
      <c r="N86" s="94"/>
      <c r="O86" s="93"/>
      <c r="P86" s="95"/>
    </row>
    <row r="87" spans="1:16" s="1" customFormat="1" ht="15" customHeight="1" x14ac:dyDescent="0.25">
      <c r="A87" s="23">
        <v>4</v>
      </c>
      <c r="B87" s="48">
        <v>60070</v>
      </c>
      <c r="C87" s="19" t="s">
        <v>71</v>
      </c>
      <c r="D87" s="162"/>
      <c r="E87" s="70"/>
      <c r="F87" s="70"/>
      <c r="G87" s="70"/>
      <c r="H87" s="70"/>
      <c r="I87" s="70"/>
      <c r="J87" s="43"/>
      <c r="K87" s="21"/>
      <c r="L87" s="92"/>
      <c r="M87" s="93"/>
      <c r="N87" s="94"/>
      <c r="O87" s="93"/>
      <c r="P87" s="95"/>
    </row>
    <row r="88" spans="1:16" s="1" customFormat="1" ht="15" customHeight="1" x14ac:dyDescent="0.25">
      <c r="A88" s="23">
        <v>5</v>
      </c>
      <c r="B88" s="48">
        <v>60180</v>
      </c>
      <c r="C88" s="19" t="s">
        <v>72</v>
      </c>
      <c r="D88" s="162"/>
      <c r="E88" s="70"/>
      <c r="F88" s="70"/>
      <c r="G88" s="70"/>
      <c r="H88" s="70"/>
      <c r="I88" s="70"/>
      <c r="J88" s="43"/>
      <c r="K88" s="21"/>
      <c r="L88" s="92"/>
      <c r="M88" s="93"/>
      <c r="N88" s="94"/>
      <c r="O88" s="93"/>
      <c r="P88" s="95"/>
    </row>
    <row r="89" spans="1:16" s="1" customFormat="1" ht="15" customHeight="1" x14ac:dyDescent="0.25">
      <c r="A89" s="23">
        <v>6</v>
      </c>
      <c r="B89" s="48">
        <v>60240</v>
      </c>
      <c r="C89" s="19" t="s">
        <v>73</v>
      </c>
      <c r="D89" s="162"/>
      <c r="E89" s="70"/>
      <c r="F89" s="70"/>
      <c r="G89" s="70"/>
      <c r="H89" s="70"/>
      <c r="I89" s="70"/>
      <c r="J89" s="43"/>
      <c r="K89" s="21"/>
      <c r="L89" s="92"/>
      <c r="M89" s="93"/>
      <c r="N89" s="94"/>
      <c r="O89" s="289"/>
      <c r="P89" s="95"/>
    </row>
    <row r="90" spans="1:16" s="1" customFormat="1" ht="15" customHeight="1" x14ac:dyDescent="0.25">
      <c r="A90" s="23">
        <v>7</v>
      </c>
      <c r="B90" s="48">
        <v>60560</v>
      </c>
      <c r="C90" s="19" t="s">
        <v>74</v>
      </c>
      <c r="D90" s="162"/>
      <c r="E90" s="70"/>
      <c r="F90" s="70"/>
      <c r="G90" s="70"/>
      <c r="H90" s="70"/>
      <c r="I90" s="70"/>
      <c r="J90" s="43"/>
      <c r="K90" s="21"/>
      <c r="L90" s="92"/>
      <c r="M90" s="93"/>
      <c r="N90" s="94"/>
      <c r="O90" s="289"/>
      <c r="P90" s="95"/>
    </row>
    <row r="91" spans="1:16" s="1" customFormat="1" ht="15" customHeight="1" x14ac:dyDescent="0.25">
      <c r="A91" s="23">
        <v>8</v>
      </c>
      <c r="B91" s="48">
        <v>60660</v>
      </c>
      <c r="C91" s="19" t="s">
        <v>75</v>
      </c>
      <c r="D91" s="162"/>
      <c r="E91" s="70"/>
      <c r="F91" s="70"/>
      <c r="G91" s="70"/>
      <c r="H91" s="70"/>
      <c r="I91" s="70"/>
      <c r="J91" s="43"/>
      <c r="K91" s="21"/>
      <c r="L91" s="92"/>
      <c r="M91" s="93"/>
      <c r="N91" s="94"/>
      <c r="O91" s="289"/>
      <c r="P91" s="95"/>
    </row>
    <row r="92" spans="1:16" s="1" customFormat="1" ht="15" customHeight="1" x14ac:dyDescent="0.25">
      <c r="A92" s="23">
        <v>9</v>
      </c>
      <c r="B92" s="55">
        <v>60001</v>
      </c>
      <c r="C92" s="14" t="s">
        <v>67</v>
      </c>
      <c r="D92" s="162"/>
      <c r="E92" s="70"/>
      <c r="F92" s="70"/>
      <c r="G92" s="70"/>
      <c r="H92" s="70"/>
      <c r="I92" s="70"/>
      <c r="J92" s="43"/>
      <c r="K92" s="21"/>
      <c r="L92" s="92"/>
      <c r="M92" s="93"/>
      <c r="N92" s="94"/>
      <c r="O92" s="289"/>
      <c r="P92" s="95"/>
    </row>
    <row r="93" spans="1:16" s="1" customFormat="1" ht="15" customHeight="1" x14ac:dyDescent="0.25">
      <c r="A93" s="23">
        <v>10</v>
      </c>
      <c r="B93" s="48">
        <v>60701</v>
      </c>
      <c r="C93" s="19" t="s">
        <v>76</v>
      </c>
      <c r="D93" s="162"/>
      <c r="E93" s="70"/>
      <c r="F93" s="70"/>
      <c r="G93" s="70"/>
      <c r="H93" s="70"/>
      <c r="I93" s="70"/>
      <c r="J93" s="44"/>
      <c r="K93" s="21"/>
      <c r="L93" s="92"/>
      <c r="M93" s="93"/>
      <c r="N93" s="94"/>
      <c r="O93" s="93"/>
      <c r="P93" s="95"/>
    </row>
    <row r="94" spans="1:16" s="1" customFormat="1" ht="15" customHeight="1" x14ac:dyDescent="0.25">
      <c r="A94" s="23">
        <v>11</v>
      </c>
      <c r="B94" s="48">
        <v>60850</v>
      </c>
      <c r="C94" s="19" t="s">
        <v>77</v>
      </c>
      <c r="D94" s="162"/>
      <c r="E94" s="70"/>
      <c r="F94" s="70"/>
      <c r="G94" s="70"/>
      <c r="H94" s="70"/>
      <c r="I94" s="70"/>
      <c r="J94" s="43"/>
      <c r="K94" s="21"/>
      <c r="L94" s="92"/>
      <c r="M94" s="93"/>
      <c r="N94" s="94"/>
      <c r="O94" s="93"/>
      <c r="P94" s="95"/>
    </row>
    <row r="95" spans="1:16" s="1" customFormat="1" ht="15" customHeight="1" x14ac:dyDescent="0.25">
      <c r="A95" s="23">
        <v>12</v>
      </c>
      <c r="B95" s="48">
        <v>60910</v>
      </c>
      <c r="C95" s="19" t="s">
        <v>78</v>
      </c>
      <c r="D95" s="162"/>
      <c r="E95" s="70"/>
      <c r="F95" s="70"/>
      <c r="G95" s="70"/>
      <c r="H95" s="70"/>
      <c r="I95" s="70"/>
      <c r="J95" s="43"/>
      <c r="K95" s="21"/>
      <c r="L95" s="92"/>
      <c r="M95" s="93"/>
      <c r="N95" s="94"/>
      <c r="O95" s="93"/>
      <c r="P95" s="95"/>
    </row>
    <row r="96" spans="1:16" s="1" customFormat="1" ht="15" customHeight="1" x14ac:dyDescent="0.25">
      <c r="A96" s="23">
        <v>13</v>
      </c>
      <c r="B96" s="48">
        <v>60980</v>
      </c>
      <c r="C96" s="19" t="s">
        <v>79</v>
      </c>
      <c r="D96" s="162"/>
      <c r="E96" s="70"/>
      <c r="F96" s="70"/>
      <c r="G96" s="70"/>
      <c r="H96" s="70"/>
      <c r="I96" s="70"/>
      <c r="J96" s="43"/>
      <c r="K96" s="21"/>
      <c r="L96" s="92"/>
      <c r="M96" s="93"/>
      <c r="N96" s="94"/>
      <c r="O96" s="93"/>
      <c r="P96" s="95"/>
    </row>
    <row r="97" spans="1:16" s="1" customFormat="1" ht="15" customHeight="1" x14ac:dyDescent="0.25">
      <c r="A97" s="23">
        <v>14</v>
      </c>
      <c r="B97" s="48">
        <v>61080</v>
      </c>
      <c r="C97" s="19" t="s">
        <v>80</v>
      </c>
      <c r="D97" s="162"/>
      <c r="E97" s="70"/>
      <c r="F97" s="70"/>
      <c r="G97" s="70"/>
      <c r="H97" s="70"/>
      <c r="I97" s="70"/>
      <c r="J97" s="43"/>
      <c r="K97" s="21"/>
      <c r="L97" s="92"/>
      <c r="M97" s="93"/>
      <c r="N97" s="94"/>
      <c r="O97" s="93"/>
      <c r="P97" s="95"/>
    </row>
    <row r="98" spans="1:16" s="1" customFormat="1" ht="15" customHeight="1" x14ac:dyDescent="0.25">
      <c r="A98" s="23">
        <v>15</v>
      </c>
      <c r="B98" s="48">
        <v>61150</v>
      </c>
      <c r="C98" s="19" t="s">
        <v>81</v>
      </c>
      <c r="D98" s="162"/>
      <c r="E98" s="70"/>
      <c r="F98" s="70"/>
      <c r="G98" s="70"/>
      <c r="H98" s="70"/>
      <c r="I98" s="70"/>
      <c r="J98" s="43"/>
      <c r="K98" s="21"/>
      <c r="L98" s="92"/>
      <c r="M98" s="93"/>
      <c r="N98" s="94"/>
      <c r="O98" s="93"/>
      <c r="P98" s="95"/>
    </row>
    <row r="99" spans="1:16" s="1" customFormat="1" ht="15" customHeight="1" x14ac:dyDescent="0.25">
      <c r="A99" s="23">
        <v>16</v>
      </c>
      <c r="B99" s="48">
        <v>61210</v>
      </c>
      <c r="C99" s="19" t="s">
        <v>82</v>
      </c>
      <c r="D99" s="162"/>
      <c r="E99" s="70"/>
      <c r="F99" s="70"/>
      <c r="G99" s="70"/>
      <c r="H99" s="70"/>
      <c r="I99" s="70"/>
      <c r="J99" s="43"/>
      <c r="K99" s="21"/>
      <c r="L99" s="92"/>
      <c r="M99" s="93"/>
      <c r="N99" s="94"/>
      <c r="O99" s="93"/>
      <c r="P99" s="95"/>
    </row>
    <row r="100" spans="1:16" s="1" customFormat="1" ht="15" customHeight="1" x14ac:dyDescent="0.25">
      <c r="A100" s="23">
        <v>17</v>
      </c>
      <c r="B100" s="48">
        <v>61290</v>
      </c>
      <c r="C100" s="19" t="s">
        <v>83</v>
      </c>
      <c r="D100" s="162"/>
      <c r="E100" s="70"/>
      <c r="F100" s="70"/>
      <c r="G100" s="70"/>
      <c r="H100" s="70"/>
      <c r="I100" s="70"/>
      <c r="J100" s="43"/>
      <c r="K100" s="21"/>
      <c r="L100" s="92"/>
      <c r="M100" s="93"/>
      <c r="N100" s="94"/>
      <c r="O100" s="93"/>
      <c r="P100" s="95"/>
    </row>
    <row r="101" spans="1:16" s="1" customFormat="1" ht="15" customHeight="1" x14ac:dyDescent="0.25">
      <c r="A101" s="23">
        <v>18</v>
      </c>
      <c r="B101" s="48">
        <v>61340</v>
      </c>
      <c r="C101" s="19" t="s">
        <v>84</v>
      </c>
      <c r="D101" s="162"/>
      <c r="E101" s="70"/>
      <c r="F101" s="70"/>
      <c r="G101" s="70"/>
      <c r="H101" s="70"/>
      <c r="I101" s="70"/>
      <c r="J101" s="43"/>
      <c r="K101" s="21"/>
      <c r="L101" s="92"/>
      <c r="M101" s="93"/>
      <c r="N101" s="94"/>
      <c r="O101" s="93"/>
      <c r="P101" s="95"/>
    </row>
    <row r="102" spans="1:16" s="1" customFormat="1" ht="15" customHeight="1" x14ac:dyDescent="0.25">
      <c r="A102" s="59">
        <v>19</v>
      </c>
      <c r="B102" s="48">
        <v>61390</v>
      </c>
      <c r="C102" s="19" t="s">
        <v>85</v>
      </c>
      <c r="D102" s="162"/>
      <c r="E102" s="70"/>
      <c r="F102" s="70"/>
      <c r="G102" s="70"/>
      <c r="H102" s="70"/>
      <c r="I102" s="70"/>
      <c r="J102" s="43"/>
      <c r="K102" s="21"/>
      <c r="L102" s="92"/>
      <c r="M102" s="93"/>
      <c r="N102" s="94"/>
      <c r="O102" s="93"/>
      <c r="P102" s="95"/>
    </row>
    <row r="103" spans="1:16" s="1" customFormat="1" ht="15" customHeight="1" x14ac:dyDescent="0.25">
      <c r="A103" s="16">
        <v>20</v>
      </c>
      <c r="B103" s="48">
        <v>61410</v>
      </c>
      <c r="C103" s="19" t="s">
        <v>86</v>
      </c>
      <c r="D103" s="162"/>
      <c r="E103" s="70"/>
      <c r="F103" s="70"/>
      <c r="G103" s="70"/>
      <c r="H103" s="70"/>
      <c r="I103" s="70"/>
      <c r="J103" s="43"/>
      <c r="K103" s="21"/>
      <c r="L103" s="92"/>
      <c r="M103" s="93"/>
      <c r="N103" s="94"/>
      <c r="O103" s="93"/>
      <c r="P103" s="95"/>
    </row>
    <row r="104" spans="1:16" s="1" customFormat="1" ht="15" customHeight="1" x14ac:dyDescent="0.25">
      <c r="A104" s="11">
        <v>21</v>
      </c>
      <c r="B104" s="48">
        <v>61430</v>
      </c>
      <c r="C104" s="19" t="s">
        <v>114</v>
      </c>
      <c r="D104" s="162"/>
      <c r="E104" s="70"/>
      <c r="F104" s="70"/>
      <c r="G104" s="70"/>
      <c r="H104" s="70"/>
      <c r="I104" s="70"/>
      <c r="J104" s="43"/>
      <c r="K104" s="21"/>
      <c r="L104" s="92"/>
      <c r="M104" s="93"/>
      <c r="N104" s="94"/>
      <c r="O104" s="93"/>
      <c r="P104" s="95"/>
    </row>
    <row r="105" spans="1:16" s="1" customFormat="1" ht="15" customHeight="1" x14ac:dyDescent="0.25">
      <c r="A105" s="11">
        <v>22</v>
      </c>
      <c r="B105" s="48">
        <v>61440</v>
      </c>
      <c r="C105" s="19" t="s">
        <v>87</v>
      </c>
      <c r="D105" s="162"/>
      <c r="E105" s="70"/>
      <c r="F105" s="70"/>
      <c r="G105" s="70"/>
      <c r="H105" s="70"/>
      <c r="I105" s="70"/>
      <c r="J105" s="43"/>
      <c r="K105" s="21"/>
      <c r="L105" s="92"/>
      <c r="M105" s="93"/>
      <c r="N105" s="94"/>
      <c r="O105" s="93"/>
      <c r="P105" s="95"/>
    </row>
    <row r="106" spans="1:16" s="1" customFormat="1" ht="15" customHeight="1" x14ac:dyDescent="0.25">
      <c r="A106" s="11">
        <v>23</v>
      </c>
      <c r="B106" s="48">
        <v>61450</v>
      </c>
      <c r="C106" s="19" t="s">
        <v>115</v>
      </c>
      <c r="D106" s="162"/>
      <c r="E106" s="70"/>
      <c r="F106" s="70"/>
      <c r="G106" s="70"/>
      <c r="H106" s="70"/>
      <c r="I106" s="70"/>
      <c r="J106" s="43"/>
      <c r="K106" s="21"/>
      <c r="L106" s="92"/>
      <c r="M106" s="93"/>
      <c r="N106" s="94"/>
      <c r="O106" s="93"/>
      <c r="P106" s="95"/>
    </row>
    <row r="107" spans="1:16" s="1" customFormat="1" ht="15" customHeight="1" x14ac:dyDescent="0.25">
      <c r="A107" s="11">
        <v>24</v>
      </c>
      <c r="B107" s="48">
        <v>61470</v>
      </c>
      <c r="C107" s="19" t="s">
        <v>88</v>
      </c>
      <c r="D107" s="162"/>
      <c r="E107" s="70"/>
      <c r="F107" s="70"/>
      <c r="G107" s="70"/>
      <c r="H107" s="70"/>
      <c r="I107" s="70"/>
      <c r="J107" s="43"/>
      <c r="K107" s="21"/>
      <c r="L107" s="92"/>
      <c r="M107" s="93"/>
      <c r="N107" s="94"/>
      <c r="O107" s="93"/>
      <c r="P107" s="95"/>
    </row>
    <row r="108" spans="1:16" s="1" customFormat="1" ht="15" customHeight="1" x14ac:dyDescent="0.25">
      <c r="A108" s="11">
        <v>25</v>
      </c>
      <c r="B108" s="48">
        <v>61490</v>
      </c>
      <c r="C108" s="19" t="s">
        <v>116</v>
      </c>
      <c r="D108" s="162"/>
      <c r="E108" s="70"/>
      <c r="F108" s="70"/>
      <c r="G108" s="70"/>
      <c r="H108" s="70"/>
      <c r="I108" s="70"/>
      <c r="J108" s="43"/>
      <c r="K108" s="21"/>
      <c r="L108" s="92"/>
      <c r="M108" s="93"/>
      <c r="N108" s="94"/>
      <c r="O108" s="93"/>
      <c r="P108" s="95"/>
    </row>
    <row r="109" spans="1:16" s="1" customFormat="1" ht="15" customHeight="1" x14ac:dyDescent="0.25">
      <c r="A109" s="11">
        <v>26</v>
      </c>
      <c r="B109" s="48">
        <v>61500</v>
      </c>
      <c r="C109" s="19" t="s">
        <v>117</v>
      </c>
      <c r="D109" s="162"/>
      <c r="E109" s="70"/>
      <c r="F109" s="70"/>
      <c r="G109" s="70"/>
      <c r="H109" s="70"/>
      <c r="I109" s="70"/>
      <c r="J109" s="306"/>
      <c r="K109" s="21"/>
      <c r="L109" s="92"/>
      <c r="M109" s="93"/>
      <c r="N109" s="94"/>
      <c r="O109" s="93"/>
      <c r="P109" s="95"/>
    </row>
    <row r="110" spans="1:16" s="1" customFormat="1" ht="15" customHeight="1" x14ac:dyDescent="0.25">
      <c r="A110" s="11">
        <v>27</v>
      </c>
      <c r="B110" s="48">
        <v>61510</v>
      </c>
      <c r="C110" s="19" t="s">
        <v>89</v>
      </c>
      <c r="D110" s="162"/>
      <c r="E110" s="70"/>
      <c r="F110" s="70"/>
      <c r="G110" s="70"/>
      <c r="H110" s="70"/>
      <c r="I110" s="70"/>
      <c r="J110" s="306"/>
      <c r="K110" s="21"/>
      <c r="L110" s="92"/>
      <c r="M110" s="93"/>
      <c r="N110" s="94"/>
      <c r="O110" s="93"/>
      <c r="P110" s="95"/>
    </row>
    <row r="111" spans="1:16" s="1" customFormat="1" ht="15" customHeight="1" x14ac:dyDescent="0.25">
      <c r="A111" s="11">
        <v>28</v>
      </c>
      <c r="B111" s="50">
        <v>61520</v>
      </c>
      <c r="C111" s="22" t="s">
        <v>118</v>
      </c>
      <c r="D111" s="162"/>
      <c r="E111" s="70"/>
      <c r="F111" s="70"/>
      <c r="G111" s="70"/>
      <c r="H111" s="70"/>
      <c r="I111" s="70"/>
      <c r="J111" s="306"/>
      <c r="K111" s="21"/>
      <c r="L111" s="92"/>
      <c r="M111" s="93"/>
      <c r="N111" s="94"/>
      <c r="O111" s="93"/>
      <c r="P111" s="95"/>
    </row>
    <row r="112" spans="1:16" s="1" customFormat="1" ht="15" customHeight="1" x14ac:dyDescent="0.25">
      <c r="A112" s="15">
        <v>29</v>
      </c>
      <c r="B112" s="50">
        <v>61540</v>
      </c>
      <c r="C112" s="22" t="s">
        <v>119</v>
      </c>
      <c r="D112" s="171"/>
      <c r="E112" s="77"/>
      <c r="F112" s="77"/>
      <c r="G112" s="77"/>
      <c r="H112" s="77"/>
      <c r="I112" s="77"/>
      <c r="J112" s="46"/>
      <c r="K112" s="21"/>
      <c r="L112" s="92"/>
      <c r="M112" s="93"/>
      <c r="N112" s="94"/>
      <c r="O112" s="93"/>
      <c r="P112" s="95"/>
    </row>
    <row r="113" spans="1:16" s="1" customFormat="1" ht="15" customHeight="1" x14ac:dyDescent="0.25">
      <c r="A113" s="15">
        <v>30</v>
      </c>
      <c r="B113" s="50">
        <v>61560</v>
      </c>
      <c r="C113" s="22" t="s">
        <v>121</v>
      </c>
      <c r="D113" s="162"/>
      <c r="E113" s="124"/>
      <c r="F113" s="124"/>
      <c r="G113" s="124"/>
      <c r="H113" s="124"/>
      <c r="I113" s="123"/>
      <c r="J113" s="46"/>
      <c r="K113" s="21"/>
      <c r="L113" s="92"/>
      <c r="M113" s="93"/>
      <c r="N113" s="94"/>
      <c r="O113" s="289"/>
      <c r="P113" s="95"/>
    </row>
    <row r="114" spans="1:16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161"/>
      <c r="E114" s="125"/>
      <c r="F114" s="129"/>
      <c r="G114" s="129"/>
      <c r="H114" s="129"/>
      <c r="I114" s="125"/>
      <c r="J114" s="45"/>
      <c r="K114" s="21"/>
      <c r="L114" s="96"/>
      <c r="M114" s="97"/>
      <c r="N114" s="98"/>
      <c r="O114" s="97"/>
      <c r="P114" s="99"/>
    </row>
    <row r="115" spans="1:16" s="1" customFormat="1" ht="15" customHeight="1" thickBot="1" x14ac:dyDescent="0.3">
      <c r="A115" s="40"/>
      <c r="B115" s="56"/>
      <c r="C115" s="37" t="s">
        <v>107</v>
      </c>
      <c r="D115" s="75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9">
        <v>0</v>
      </c>
      <c r="K115" s="21"/>
      <c r="L115" s="342">
        <f>D115</f>
        <v>0</v>
      </c>
      <c r="M115" s="343">
        <f>SUM(M116:M124)</f>
        <v>0</v>
      </c>
      <c r="N115" s="349">
        <f>I115+H115+G115</f>
        <v>0</v>
      </c>
      <c r="O115" s="343">
        <f>SUM(O116:O124)</f>
        <v>0</v>
      </c>
      <c r="P115" s="350">
        <f>E115</f>
        <v>0</v>
      </c>
    </row>
    <row r="116" spans="1:16" s="1" customFormat="1" ht="15" customHeight="1" x14ac:dyDescent="0.25">
      <c r="A116" s="10">
        <v>1</v>
      </c>
      <c r="B116" s="49">
        <v>70020</v>
      </c>
      <c r="C116" s="13" t="s">
        <v>90</v>
      </c>
      <c r="D116" s="172"/>
      <c r="E116" s="76"/>
      <c r="F116" s="76"/>
      <c r="G116" s="76"/>
      <c r="H116" s="76"/>
      <c r="I116" s="76"/>
      <c r="J116" s="42"/>
      <c r="K116" s="21"/>
      <c r="L116" s="88"/>
      <c r="M116" s="89"/>
      <c r="N116" s="90"/>
      <c r="O116" s="89"/>
      <c r="P116" s="91"/>
    </row>
    <row r="117" spans="1:16" s="1" customFormat="1" ht="15" customHeight="1" x14ac:dyDescent="0.25">
      <c r="A117" s="16">
        <v>2</v>
      </c>
      <c r="B117" s="48">
        <v>70110</v>
      </c>
      <c r="C117" s="19" t="s">
        <v>93</v>
      </c>
      <c r="D117" s="162"/>
      <c r="E117" s="70"/>
      <c r="F117" s="70"/>
      <c r="G117" s="70"/>
      <c r="H117" s="70"/>
      <c r="I117" s="70"/>
      <c r="J117" s="43"/>
      <c r="K117" s="21"/>
      <c r="L117" s="92"/>
      <c r="M117" s="93"/>
      <c r="N117" s="94"/>
      <c r="O117" s="93"/>
      <c r="P117" s="95"/>
    </row>
    <row r="118" spans="1:16" s="1" customFormat="1" ht="15" customHeight="1" x14ac:dyDescent="0.25">
      <c r="A118" s="11">
        <v>3</v>
      </c>
      <c r="B118" s="48">
        <v>70021</v>
      </c>
      <c r="C118" s="19" t="s">
        <v>91</v>
      </c>
      <c r="D118" s="162"/>
      <c r="E118" s="70"/>
      <c r="F118" s="70"/>
      <c r="G118" s="70"/>
      <c r="H118" s="70"/>
      <c r="I118" s="70"/>
      <c r="J118" s="43"/>
      <c r="K118" s="21"/>
      <c r="L118" s="92"/>
      <c r="M118" s="93"/>
      <c r="N118" s="94"/>
      <c r="O118" s="93"/>
      <c r="P118" s="95"/>
    </row>
    <row r="119" spans="1:16" s="1" customFormat="1" ht="15" customHeight="1" x14ac:dyDescent="0.25">
      <c r="A119" s="11">
        <v>4</v>
      </c>
      <c r="B119" s="48">
        <v>70040</v>
      </c>
      <c r="C119" s="19" t="s">
        <v>92</v>
      </c>
      <c r="D119" s="162"/>
      <c r="E119" s="70"/>
      <c r="F119" s="70"/>
      <c r="G119" s="70"/>
      <c r="H119" s="70"/>
      <c r="I119" s="70"/>
      <c r="J119" s="43"/>
      <c r="K119" s="21"/>
      <c r="L119" s="92"/>
      <c r="M119" s="93"/>
      <c r="N119" s="94"/>
      <c r="O119" s="93"/>
      <c r="P119" s="95"/>
    </row>
    <row r="120" spans="1:16" s="1" customFormat="1" ht="15" customHeight="1" x14ac:dyDescent="0.25">
      <c r="A120" s="11">
        <v>5</v>
      </c>
      <c r="B120" s="48">
        <v>70100</v>
      </c>
      <c r="C120" s="19" t="s">
        <v>108</v>
      </c>
      <c r="D120" s="162"/>
      <c r="E120" s="70"/>
      <c r="F120" s="70"/>
      <c r="G120" s="70"/>
      <c r="H120" s="70"/>
      <c r="I120" s="70"/>
      <c r="J120" s="43"/>
      <c r="K120" s="21"/>
      <c r="L120" s="92"/>
      <c r="M120" s="93"/>
      <c r="N120" s="94"/>
      <c r="O120" s="93"/>
      <c r="P120" s="95"/>
    </row>
    <row r="121" spans="1:16" s="1" customFormat="1" ht="15" customHeight="1" x14ac:dyDescent="0.25">
      <c r="A121" s="11">
        <v>6</v>
      </c>
      <c r="B121" s="48">
        <v>70270</v>
      </c>
      <c r="C121" s="19" t="s">
        <v>94</v>
      </c>
      <c r="D121" s="162"/>
      <c r="E121" s="70"/>
      <c r="F121" s="70"/>
      <c r="G121" s="70"/>
      <c r="H121" s="70"/>
      <c r="I121" s="70"/>
      <c r="J121" s="43"/>
      <c r="K121" s="21"/>
      <c r="L121" s="92"/>
      <c r="M121" s="93"/>
      <c r="N121" s="94"/>
      <c r="O121" s="93"/>
      <c r="P121" s="95"/>
    </row>
    <row r="122" spans="1:16" s="1" customFormat="1" ht="15" customHeight="1" x14ac:dyDescent="0.25">
      <c r="A122" s="11">
        <v>7</v>
      </c>
      <c r="B122" s="48">
        <v>70510</v>
      </c>
      <c r="C122" s="19" t="s">
        <v>95</v>
      </c>
      <c r="D122" s="162"/>
      <c r="E122" s="70"/>
      <c r="F122" s="70"/>
      <c r="G122" s="70"/>
      <c r="H122" s="70"/>
      <c r="I122" s="70"/>
      <c r="J122" s="43"/>
      <c r="K122" s="21"/>
      <c r="L122" s="92"/>
      <c r="M122" s="93"/>
      <c r="N122" s="94"/>
      <c r="O122" s="93"/>
      <c r="P122" s="187"/>
    </row>
    <row r="123" spans="1:16" s="1" customFormat="1" ht="15" customHeight="1" x14ac:dyDescent="0.25">
      <c r="A123" s="15">
        <v>8</v>
      </c>
      <c r="B123" s="50">
        <v>10880</v>
      </c>
      <c r="C123" s="22" t="s">
        <v>120</v>
      </c>
      <c r="D123" s="162"/>
      <c r="E123" s="128"/>
      <c r="F123" s="128"/>
      <c r="G123" s="128"/>
      <c r="H123" s="128"/>
      <c r="I123" s="128"/>
      <c r="J123" s="46"/>
      <c r="K123" s="21"/>
      <c r="L123" s="92"/>
      <c r="M123" s="93"/>
      <c r="N123" s="94"/>
      <c r="O123" s="93"/>
      <c r="P123" s="95"/>
    </row>
    <row r="124" spans="1:16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163"/>
      <c r="E124" s="125"/>
      <c r="F124" s="125"/>
      <c r="G124" s="125"/>
      <c r="H124" s="125"/>
      <c r="I124" s="125"/>
      <c r="J124" s="45"/>
      <c r="K124" s="21"/>
      <c r="L124" s="101"/>
      <c r="M124" s="102"/>
      <c r="N124" s="103"/>
      <c r="O124" s="102"/>
      <c r="P124" s="104"/>
    </row>
    <row r="125" spans="1:16" ht="15" customHeight="1" x14ac:dyDescent="0.25">
      <c r="A125" s="6"/>
      <c r="B125" s="6"/>
      <c r="C125" s="6"/>
      <c r="D125" s="383" t="s">
        <v>98</v>
      </c>
      <c r="E125" s="383"/>
      <c r="F125" s="383"/>
      <c r="G125" s="383"/>
      <c r="H125" s="383"/>
      <c r="I125" s="383"/>
      <c r="J125" s="57">
        <v>0</v>
      </c>
      <c r="K125" s="4"/>
      <c r="N125" s="105"/>
      <c r="O125" s="105"/>
      <c r="P125" s="105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7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15" customWidth="1"/>
    <col min="2" max="2" width="9.7109375" style="215" customWidth="1"/>
    <col min="3" max="3" width="31.7109375" style="215" customWidth="1"/>
    <col min="4" max="4" width="8.7109375" style="215" customWidth="1"/>
    <col min="5" max="9" width="7.7109375" style="215" customWidth="1"/>
    <col min="10" max="10" width="8.7109375" style="217" customWidth="1"/>
    <col min="11" max="11" width="7.85546875" style="215" customWidth="1"/>
    <col min="12" max="16" width="10.7109375" style="215" customWidth="1"/>
    <col min="17" max="17" width="9.28515625" style="215" customWidth="1"/>
    <col min="18" max="16384" width="9.140625" style="215"/>
  </cols>
  <sheetData>
    <row r="1" spans="1:17" ht="18" customHeight="1" x14ac:dyDescent="0.25">
      <c r="L1" s="313"/>
      <c r="M1" s="335" t="s">
        <v>132</v>
      </c>
    </row>
    <row r="2" spans="1:17" ht="18" customHeight="1" x14ac:dyDescent="0.25">
      <c r="A2" s="219"/>
      <c r="B2" s="219"/>
      <c r="C2" s="374" t="s">
        <v>139</v>
      </c>
      <c r="D2" s="374"/>
      <c r="E2" s="263"/>
      <c r="F2" s="263"/>
      <c r="G2" s="263"/>
      <c r="H2" s="263"/>
      <c r="I2" s="263"/>
      <c r="J2" s="240">
        <v>2022</v>
      </c>
      <c r="K2" s="219"/>
      <c r="L2" s="301"/>
      <c r="M2" s="335" t="s">
        <v>133</v>
      </c>
    </row>
    <row r="3" spans="1:17" ht="18" customHeight="1" thickBot="1" x14ac:dyDescent="0.3">
      <c r="A3" s="219"/>
      <c r="B3" s="219"/>
      <c r="C3" s="219"/>
      <c r="D3" s="219"/>
      <c r="E3" s="219"/>
      <c r="F3" s="219"/>
      <c r="G3" s="219"/>
      <c r="H3" s="219"/>
      <c r="I3" s="219"/>
      <c r="J3" s="220"/>
      <c r="K3" s="219"/>
      <c r="L3" s="268"/>
      <c r="M3" s="335" t="s">
        <v>134</v>
      </c>
    </row>
    <row r="4" spans="1:17" ht="18" customHeight="1" thickBot="1" x14ac:dyDescent="0.3">
      <c r="A4" s="377" t="s">
        <v>0</v>
      </c>
      <c r="B4" s="379" t="s">
        <v>1</v>
      </c>
      <c r="C4" s="379" t="s">
        <v>2</v>
      </c>
      <c r="D4" s="384" t="s">
        <v>3</v>
      </c>
      <c r="E4" s="386" t="s">
        <v>129</v>
      </c>
      <c r="F4" s="387"/>
      <c r="G4" s="387"/>
      <c r="H4" s="387"/>
      <c r="I4" s="387"/>
      <c r="J4" s="381" t="s">
        <v>99</v>
      </c>
      <c r="K4" s="219"/>
      <c r="L4" s="232"/>
      <c r="M4" s="335" t="s">
        <v>135</v>
      </c>
    </row>
    <row r="5" spans="1:17" ht="43.5" customHeight="1" thickBot="1" x14ac:dyDescent="0.3">
      <c r="A5" s="378"/>
      <c r="B5" s="380"/>
      <c r="C5" s="380"/>
      <c r="D5" s="385"/>
      <c r="E5" s="298" t="s">
        <v>125</v>
      </c>
      <c r="F5" s="218" t="s">
        <v>140</v>
      </c>
      <c r="G5" s="218" t="s">
        <v>141</v>
      </c>
      <c r="H5" s="218" t="s">
        <v>126</v>
      </c>
      <c r="I5" s="218">
        <v>100</v>
      </c>
      <c r="J5" s="382"/>
      <c r="K5" s="219"/>
      <c r="L5" s="269" t="s">
        <v>124</v>
      </c>
      <c r="M5" s="270" t="s">
        <v>136</v>
      </c>
      <c r="N5" s="270" t="s">
        <v>138</v>
      </c>
      <c r="O5" s="270" t="s">
        <v>127</v>
      </c>
      <c r="P5" s="270" t="s">
        <v>128</v>
      </c>
    </row>
    <row r="6" spans="1:17" ht="15" customHeight="1" thickBot="1" x14ac:dyDescent="0.3">
      <c r="A6" s="241"/>
      <c r="B6" s="242"/>
      <c r="C6" s="242" t="s">
        <v>100</v>
      </c>
      <c r="D6" s="243">
        <f>D16+D29+D47+D67+D82+D113</f>
        <v>0</v>
      </c>
      <c r="E6" s="159">
        <v>0</v>
      </c>
      <c r="F6" s="181">
        <v>0</v>
      </c>
      <c r="G6" s="174">
        <v>0</v>
      </c>
      <c r="H6" s="181">
        <v>0</v>
      </c>
      <c r="I6" s="183">
        <v>0</v>
      </c>
      <c r="J6" s="314">
        <v>0</v>
      </c>
      <c r="K6" s="235"/>
      <c r="L6" s="337">
        <f>D6</f>
        <v>0</v>
      </c>
      <c r="M6" s="338">
        <f>M7+M16+M29+M47+M67+M82+M113</f>
        <v>0</v>
      </c>
      <c r="N6" s="181">
        <f>I6+H6+G6</f>
        <v>0</v>
      </c>
      <c r="O6" s="338">
        <f>O7+O16+O29+O47+O67+O82+O113</f>
        <v>0</v>
      </c>
      <c r="P6" s="348">
        <f>E6</f>
        <v>0</v>
      </c>
      <c r="Q6" s="260"/>
    </row>
    <row r="7" spans="1:17" ht="15" customHeight="1" thickBot="1" x14ac:dyDescent="0.3">
      <c r="A7" s="244"/>
      <c r="B7" s="239"/>
      <c r="C7" s="245" t="s">
        <v>101</v>
      </c>
      <c r="D7" s="34">
        <f>SUM(D8:D15)</f>
        <v>0</v>
      </c>
      <c r="E7" s="141">
        <v>0</v>
      </c>
      <c r="F7" s="311">
        <v>0</v>
      </c>
      <c r="G7" s="166">
        <v>0</v>
      </c>
      <c r="H7" s="311">
        <v>0</v>
      </c>
      <c r="I7" s="166">
        <v>0</v>
      </c>
      <c r="J7" s="304">
        <v>0</v>
      </c>
      <c r="K7" s="235"/>
      <c r="L7" s="342">
        <f>D7</f>
        <v>0</v>
      </c>
      <c r="M7" s="343">
        <f>SUM(M8:M15)</f>
        <v>0</v>
      </c>
      <c r="N7" s="349">
        <f>I7+H7+G7</f>
        <v>0</v>
      </c>
      <c r="O7" s="343">
        <f>SUM(O8:O15)</f>
        <v>0</v>
      </c>
      <c r="P7" s="350">
        <f>E7</f>
        <v>0</v>
      </c>
      <c r="Q7" s="265"/>
    </row>
    <row r="8" spans="1:17" s="216" customFormat="1" ht="15" customHeight="1" x14ac:dyDescent="0.25">
      <c r="A8" s="226">
        <v>1</v>
      </c>
      <c r="B8" s="250">
        <v>10002</v>
      </c>
      <c r="C8" s="233" t="s">
        <v>143</v>
      </c>
      <c r="D8" s="162"/>
      <c r="E8" s="165"/>
      <c r="F8" s="136"/>
      <c r="G8" s="164"/>
      <c r="H8" s="136"/>
      <c r="I8" s="165"/>
      <c r="J8" s="306"/>
      <c r="K8" s="235"/>
      <c r="L8" s="275"/>
      <c r="M8" s="276"/>
      <c r="N8" s="277"/>
      <c r="O8" s="276"/>
      <c r="P8" s="278"/>
      <c r="Q8" s="262"/>
    </row>
    <row r="9" spans="1:17" s="216" customFormat="1" ht="15" customHeight="1" x14ac:dyDescent="0.25">
      <c r="A9" s="226">
        <v>2</v>
      </c>
      <c r="B9" s="250">
        <v>10090</v>
      </c>
      <c r="C9" s="233" t="s">
        <v>7</v>
      </c>
      <c r="D9" s="162"/>
      <c r="E9" s="167"/>
      <c r="F9" s="167"/>
      <c r="G9" s="186"/>
      <c r="H9" s="167"/>
      <c r="I9" s="180"/>
      <c r="J9" s="306"/>
      <c r="K9" s="235"/>
      <c r="L9" s="275"/>
      <c r="M9" s="276"/>
      <c r="N9" s="277"/>
      <c r="O9" s="276"/>
      <c r="P9" s="278"/>
      <c r="Q9" s="262"/>
    </row>
    <row r="10" spans="1:17" s="216" customFormat="1" ht="15" customHeight="1" x14ac:dyDescent="0.25">
      <c r="A10" s="226">
        <v>3</v>
      </c>
      <c r="B10" s="252">
        <v>10004</v>
      </c>
      <c r="C10" s="236" t="s">
        <v>6</v>
      </c>
      <c r="D10" s="171"/>
      <c r="E10" s="167"/>
      <c r="F10" s="167"/>
      <c r="G10" s="186"/>
      <c r="H10" s="167"/>
      <c r="I10" s="180"/>
      <c r="J10" s="309"/>
      <c r="K10" s="235"/>
      <c r="L10" s="275"/>
      <c r="M10" s="276"/>
      <c r="N10" s="277"/>
      <c r="O10" s="276"/>
      <c r="P10" s="278"/>
      <c r="Q10" s="262"/>
    </row>
    <row r="11" spans="1:17" s="216" customFormat="1" ht="14.25" customHeight="1" x14ac:dyDescent="0.25">
      <c r="A11" s="226">
        <v>4</v>
      </c>
      <c r="B11" s="250">
        <v>10001</v>
      </c>
      <c r="C11" s="233" t="s">
        <v>4</v>
      </c>
      <c r="D11" s="162"/>
      <c r="E11" s="167"/>
      <c r="F11" s="167"/>
      <c r="G11" s="186"/>
      <c r="H11" s="167"/>
      <c r="I11" s="180"/>
      <c r="J11" s="306"/>
      <c r="K11" s="235"/>
      <c r="L11" s="275"/>
      <c r="M11" s="276"/>
      <c r="N11" s="277"/>
      <c r="O11" s="276"/>
      <c r="P11" s="278"/>
      <c r="Q11" s="262"/>
    </row>
    <row r="12" spans="1:17" s="216" customFormat="1" ht="15" customHeight="1" x14ac:dyDescent="0.25">
      <c r="A12" s="226">
        <v>5</v>
      </c>
      <c r="B12" s="250">
        <v>10120</v>
      </c>
      <c r="C12" s="233" t="s">
        <v>144</v>
      </c>
      <c r="D12" s="162"/>
      <c r="E12" s="167"/>
      <c r="F12" s="167"/>
      <c r="G12" s="186"/>
      <c r="H12" s="167"/>
      <c r="I12" s="180"/>
      <c r="J12" s="306"/>
      <c r="K12" s="235"/>
      <c r="L12" s="275"/>
      <c r="M12" s="276"/>
      <c r="N12" s="277"/>
      <c r="O12" s="276"/>
      <c r="P12" s="278"/>
      <c r="Q12" s="262"/>
    </row>
    <row r="13" spans="1:17" s="216" customFormat="1" ht="15" customHeight="1" x14ac:dyDescent="0.25">
      <c r="A13" s="226">
        <v>6</v>
      </c>
      <c r="B13" s="250">
        <v>10190</v>
      </c>
      <c r="C13" s="233" t="s">
        <v>145</v>
      </c>
      <c r="D13" s="162"/>
      <c r="E13" s="167"/>
      <c r="F13" s="167"/>
      <c r="G13" s="186"/>
      <c r="H13" s="167"/>
      <c r="I13" s="180"/>
      <c r="J13" s="306"/>
      <c r="K13" s="235"/>
      <c r="L13" s="275"/>
      <c r="M13" s="276"/>
      <c r="N13" s="277"/>
      <c r="O13" s="276"/>
      <c r="P13" s="278"/>
      <c r="Q13" s="264"/>
    </row>
    <row r="14" spans="1:17" s="216" customFormat="1" ht="15" customHeight="1" x14ac:dyDescent="0.25">
      <c r="A14" s="226">
        <v>7</v>
      </c>
      <c r="B14" s="250">
        <v>10320</v>
      </c>
      <c r="C14" s="233" t="s">
        <v>10</v>
      </c>
      <c r="D14" s="162"/>
      <c r="E14" s="167"/>
      <c r="F14" s="167"/>
      <c r="G14" s="186"/>
      <c r="H14" s="167"/>
      <c r="I14" s="180"/>
      <c r="J14" s="306"/>
      <c r="K14" s="235"/>
      <c r="L14" s="275"/>
      <c r="M14" s="276"/>
      <c r="N14" s="277"/>
      <c r="O14" s="276"/>
      <c r="P14" s="278"/>
      <c r="Q14" s="262"/>
    </row>
    <row r="15" spans="1:17" s="216" customFormat="1" ht="15" customHeight="1" thickBot="1" x14ac:dyDescent="0.3">
      <c r="A15" s="227">
        <v>8</v>
      </c>
      <c r="B15" s="254">
        <v>10860</v>
      </c>
      <c r="C15" s="234" t="s">
        <v>112</v>
      </c>
      <c r="D15" s="171"/>
      <c r="E15" s="165"/>
      <c r="F15" s="137"/>
      <c r="G15" s="164"/>
      <c r="H15" s="137"/>
      <c r="I15" s="165"/>
      <c r="J15" s="308"/>
      <c r="K15" s="235"/>
      <c r="L15" s="279"/>
      <c r="M15" s="280"/>
      <c r="N15" s="281"/>
      <c r="O15" s="280"/>
      <c r="P15" s="282"/>
      <c r="Q15" s="262"/>
    </row>
    <row r="16" spans="1:17" s="216" customFormat="1" ht="15" customHeight="1" thickBot="1" x14ac:dyDescent="0.3">
      <c r="A16" s="246"/>
      <c r="B16" s="253"/>
      <c r="C16" s="248" t="s">
        <v>102</v>
      </c>
      <c r="D16" s="247">
        <f>SUM(D17:D28)</f>
        <v>0</v>
      </c>
      <c r="E16" s="302">
        <v>0</v>
      </c>
      <c r="F16" s="302">
        <v>0</v>
      </c>
      <c r="G16" s="302">
        <v>0</v>
      </c>
      <c r="H16" s="302">
        <v>0</v>
      </c>
      <c r="I16" s="302">
        <v>0</v>
      </c>
      <c r="J16" s="303">
        <v>0</v>
      </c>
      <c r="K16" s="235"/>
      <c r="L16" s="342">
        <f>D16</f>
        <v>0</v>
      </c>
      <c r="M16" s="343">
        <f>SUM(M17:M28)</f>
        <v>0</v>
      </c>
      <c r="N16" s="349">
        <f>I16+H16+G16</f>
        <v>0</v>
      </c>
      <c r="O16" s="343">
        <f>SUM(O17:O28)</f>
        <v>0</v>
      </c>
      <c r="P16" s="350">
        <f>E16</f>
        <v>0</v>
      </c>
      <c r="Q16" s="262"/>
    </row>
    <row r="17" spans="1:17" s="216" customFormat="1" ht="15" customHeight="1" x14ac:dyDescent="0.25">
      <c r="A17" s="231">
        <v>1</v>
      </c>
      <c r="B17" s="255">
        <v>20040</v>
      </c>
      <c r="C17" s="229" t="s">
        <v>11</v>
      </c>
      <c r="D17" s="172"/>
      <c r="E17" s="170"/>
      <c r="F17" s="170"/>
      <c r="G17" s="170"/>
      <c r="H17" s="170"/>
      <c r="I17" s="170"/>
      <c r="J17" s="307"/>
      <c r="K17" s="235"/>
      <c r="L17" s="271"/>
      <c r="M17" s="272"/>
      <c r="N17" s="273"/>
      <c r="O17" s="272"/>
      <c r="P17" s="274"/>
      <c r="Q17" s="262"/>
    </row>
    <row r="18" spans="1:17" s="216" customFormat="1" ht="15" customHeight="1" x14ac:dyDescent="0.25">
      <c r="A18" s="231">
        <v>2</v>
      </c>
      <c r="B18" s="250">
        <v>20061</v>
      </c>
      <c r="C18" s="233" t="s">
        <v>13</v>
      </c>
      <c r="D18" s="162"/>
      <c r="E18" s="167"/>
      <c r="F18" s="167"/>
      <c r="G18" s="167"/>
      <c r="H18" s="167"/>
      <c r="I18" s="167"/>
      <c r="J18" s="306"/>
      <c r="K18" s="235"/>
      <c r="L18" s="275"/>
      <c r="M18" s="276"/>
      <c r="N18" s="277"/>
      <c r="O18" s="276"/>
      <c r="P18" s="278"/>
      <c r="Q18" s="262"/>
    </row>
    <row r="19" spans="1:17" s="216" customFormat="1" ht="15" customHeight="1" x14ac:dyDescent="0.25">
      <c r="A19" s="231">
        <v>3</v>
      </c>
      <c r="B19" s="250">
        <v>21020</v>
      </c>
      <c r="C19" s="233" t="s">
        <v>21</v>
      </c>
      <c r="D19" s="162"/>
      <c r="E19" s="167"/>
      <c r="F19" s="167"/>
      <c r="G19" s="167"/>
      <c r="H19" s="167"/>
      <c r="I19" s="167"/>
      <c r="J19" s="306"/>
      <c r="K19" s="235"/>
      <c r="L19" s="275"/>
      <c r="M19" s="276"/>
      <c r="N19" s="277"/>
      <c r="O19" s="276"/>
      <c r="P19" s="278"/>
      <c r="Q19" s="262"/>
    </row>
    <row r="20" spans="1:17" s="216" customFormat="1" ht="15" customHeight="1" x14ac:dyDescent="0.25">
      <c r="A20" s="226">
        <v>4</v>
      </c>
      <c r="B20" s="250">
        <v>20060</v>
      </c>
      <c r="C20" s="233" t="s">
        <v>12</v>
      </c>
      <c r="D20" s="162"/>
      <c r="E20" s="167"/>
      <c r="F20" s="167"/>
      <c r="G20" s="167"/>
      <c r="H20" s="167"/>
      <c r="I20" s="167"/>
      <c r="J20" s="306"/>
      <c r="K20" s="235"/>
      <c r="L20" s="275"/>
      <c r="M20" s="276"/>
      <c r="N20" s="277"/>
      <c r="O20" s="276"/>
      <c r="P20" s="278"/>
      <c r="Q20" s="262"/>
    </row>
    <row r="21" spans="1:17" s="216" customFormat="1" ht="15" customHeight="1" x14ac:dyDescent="0.25">
      <c r="A21" s="226">
        <v>5</v>
      </c>
      <c r="B21" s="250">
        <v>20400</v>
      </c>
      <c r="C21" s="233" t="s">
        <v>15</v>
      </c>
      <c r="D21" s="162"/>
      <c r="E21" s="167"/>
      <c r="F21" s="167"/>
      <c r="G21" s="167"/>
      <c r="H21" s="167"/>
      <c r="I21" s="167"/>
      <c r="J21" s="306"/>
      <c r="K21" s="235"/>
      <c r="L21" s="275"/>
      <c r="M21" s="276"/>
      <c r="N21" s="277"/>
      <c r="O21" s="276"/>
      <c r="P21" s="278"/>
      <c r="Q21" s="262"/>
    </row>
    <row r="22" spans="1:17" s="216" customFormat="1" ht="15" customHeight="1" x14ac:dyDescent="0.25">
      <c r="A22" s="226">
        <v>6</v>
      </c>
      <c r="B22" s="250">
        <v>20080</v>
      </c>
      <c r="C22" s="233" t="s">
        <v>146</v>
      </c>
      <c r="D22" s="162"/>
      <c r="E22" s="167"/>
      <c r="F22" s="167"/>
      <c r="G22" s="167"/>
      <c r="H22" s="167"/>
      <c r="I22" s="167"/>
      <c r="J22" s="306"/>
      <c r="K22" s="235"/>
      <c r="L22" s="275"/>
      <c r="M22" s="276"/>
      <c r="N22" s="277"/>
      <c r="O22" s="276"/>
      <c r="P22" s="278"/>
    </row>
    <row r="23" spans="1:17" s="216" customFormat="1" ht="15" customHeight="1" x14ac:dyDescent="0.25">
      <c r="A23" s="226">
        <v>7</v>
      </c>
      <c r="B23" s="250">
        <v>20460</v>
      </c>
      <c r="C23" s="233" t="s">
        <v>16</v>
      </c>
      <c r="D23" s="162"/>
      <c r="E23" s="167"/>
      <c r="F23" s="167"/>
      <c r="G23" s="167"/>
      <c r="H23" s="167"/>
      <c r="I23" s="167"/>
      <c r="J23" s="306"/>
      <c r="K23" s="235"/>
      <c r="L23" s="275"/>
      <c r="M23" s="276"/>
      <c r="N23" s="277"/>
      <c r="O23" s="276"/>
      <c r="P23" s="278"/>
    </row>
    <row r="24" spans="1:17" s="216" customFormat="1" ht="15" customHeight="1" x14ac:dyDescent="0.25">
      <c r="A24" s="226">
        <v>8</v>
      </c>
      <c r="B24" s="250">
        <v>20550</v>
      </c>
      <c r="C24" s="233" t="s">
        <v>17</v>
      </c>
      <c r="D24" s="162"/>
      <c r="E24" s="167"/>
      <c r="F24" s="167"/>
      <c r="G24" s="167"/>
      <c r="H24" s="167"/>
      <c r="I24" s="167"/>
      <c r="J24" s="306"/>
      <c r="K24" s="235"/>
      <c r="L24" s="275"/>
      <c r="M24" s="276"/>
      <c r="N24" s="277"/>
      <c r="O24" s="276"/>
      <c r="P24" s="278"/>
    </row>
    <row r="25" spans="1:17" s="216" customFormat="1" ht="15" customHeight="1" x14ac:dyDescent="0.25">
      <c r="A25" s="226">
        <v>9</v>
      </c>
      <c r="B25" s="250">
        <v>20630</v>
      </c>
      <c r="C25" s="233" t="s">
        <v>18</v>
      </c>
      <c r="D25" s="162"/>
      <c r="E25" s="168"/>
      <c r="F25" s="168"/>
      <c r="G25" s="168"/>
      <c r="H25" s="168"/>
      <c r="I25" s="168"/>
      <c r="J25" s="306"/>
      <c r="K25" s="235"/>
      <c r="L25" s="275"/>
      <c r="M25" s="276"/>
      <c r="N25" s="277"/>
      <c r="O25" s="276"/>
      <c r="P25" s="278"/>
    </row>
    <row r="26" spans="1:17" s="216" customFormat="1" ht="15" customHeight="1" x14ac:dyDescent="0.25">
      <c r="A26" s="226">
        <v>10</v>
      </c>
      <c r="B26" s="250">
        <v>20810</v>
      </c>
      <c r="C26" s="233" t="s">
        <v>19</v>
      </c>
      <c r="D26" s="162"/>
      <c r="E26" s="167"/>
      <c r="F26" s="167"/>
      <c r="G26" s="167"/>
      <c r="H26" s="167"/>
      <c r="I26" s="167"/>
      <c r="J26" s="306"/>
      <c r="K26" s="235"/>
      <c r="L26" s="275"/>
      <c r="M26" s="276"/>
      <c r="N26" s="277"/>
      <c r="O26" s="276"/>
      <c r="P26" s="278"/>
    </row>
    <row r="27" spans="1:17" s="216" customFormat="1" ht="15" customHeight="1" x14ac:dyDescent="0.25">
      <c r="A27" s="226">
        <v>11</v>
      </c>
      <c r="B27" s="250">
        <v>20900</v>
      </c>
      <c r="C27" s="233" t="s">
        <v>20</v>
      </c>
      <c r="D27" s="162"/>
      <c r="E27" s="167"/>
      <c r="F27" s="167"/>
      <c r="G27" s="167"/>
      <c r="H27" s="167"/>
      <c r="I27" s="167"/>
      <c r="J27" s="306"/>
      <c r="K27" s="235"/>
      <c r="L27" s="275"/>
      <c r="M27" s="276"/>
      <c r="N27" s="277"/>
      <c r="O27" s="276"/>
      <c r="P27" s="278"/>
    </row>
    <row r="28" spans="1:17" s="216" customFormat="1" ht="15" customHeight="1" thickBot="1" x14ac:dyDescent="0.3">
      <c r="A28" s="230">
        <v>12</v>
      </c>
      <c r="B28" s="252">
        <v>21350</v>
      </c>
      <c r="C28" s="236" t="s">
        <v>22</v>
      </c>
      <c r="D28" s="171"/>
      <c r="E28" s="169"/>
      <c r="F28" s="169"/>
      <c r="G28" s="169"/>
      <c r="H28" s="169"/>
      <c r="I28" s="169"/>
      <c r="J28" s="309"/>
      <c r="K28" s="235"/>
      <c r="L28" s="279"/>
      <c r="M28" s="280"/>
      <c r="N28" s="281"/>
      <c r="O28" s="280"/>
      <c r="P28" s="282"/>
    </row>
    <row r="29" spans="1:17" s="216" customFormat="1" ht="15" customHeight="1" thickBot="1" x14ac:dyDescent="0.3">
      <c r="A29" s="246"/>
      <c r="B29" s="253"/>
      <c r="C29" s="248" t="s">
        <v>103</v>
      </c>
      <c r="D29" s="247">
        <f>SUM(D30:D46)</f>
        <v>0</v>
      </c>
      <c r="E29" s="302">
        <v>0</v>
      </c>
      <c r="F29" s="302">
        <v>0</v>
      </c>
      <c r="G29" s="302">
        <v>0</v>
      </c>
      <c r="H29" s="302">
        <v>0</v>
      </c>
      <c r="I29" s="302">
        <v>0</v>
      </c>
      <c r="J29" s="303">
        <v>0</v>
      </c>
      <c r="K29" s="235"/>
      <c r="L29" s="342">
        <f>D29</f>
        <v>0</v>
      </c>
      <c r="M29" s="343">
        <f>SUM(M30:M46)</f>
        <v>0</v>
      </c>
      <c r="N29" s="349">
        <f>I29+H29+G29</f>
        <v>0</v>
      </c>
      <c r="O29" s="343">
        <f>SUM(O30:O46)</f>
        <v>0</v>
      </c>
      <c r="P29" s="350">
        <f>E29</f>
        <v>0</v>
      </c>
    </row>
    <row r="30" spans="1:17" s="216" customFormat="1" ht="15" customHeight="1" x14ac:dyDescent="0.25">
      <c r="A30" s="225">
        <v>1</v>
      </c>
      <c r="B30" s="251">
        <v>30070</v>
      </c>
      <c r="C30" s="228" t="s">
        <v>24</v>
      </c>
      <c r="D30" s="172"/>
      <c r="E30" s="74"/>
      <c r="F30" s="74"/>
      <c r="G30" s="74"/>
      <c r="H30" s="74"/>
      <c r="I30" s="74"/>
      <c r="J30" s="305"/>
      <c r="K30" s="222"/>
      <c r="L30" s="271"/>
      <c r="M30" s="272"/>
      <c r="N30" s="273"/>
      <c r="O30" s="272"/>
      <c r="P30" s="274"/>
    </row>
    <row r="31" spans="1:17" s="216" customFormat="1" ht="15" customHeight="1" x14ac:dyDescent="0.25">
      <c r="A31" s="226">
        <v>2</v>
      </c>
      <c r="B31" s="250">
        <v>30480</v>
      </c>
      <c r="C31" s="233" t="s">
        <v>111</v>
      </c>
      <c r="D31" s="162"/>
      <c r="E31" s="70"/>
      <c r="F31" s="70"/>
      <c r="G31" s="70"/>
      <c r="H31" s="70"/>
      <c r="I31" s="70"/>
      <c r="J31" s="306"/>
      <c r="K31" s="222"/>
      <c r="L31" s="275"/>
      <c r="M31" s="276"/>
      <c r="N31" s="277"/>
      <c r="O31" s="276"/>
      <c r="P31" s="278"/>
    </row>
    <row r="32" spans="1:17" s="216" customFormat="1" ht="15" customHeight="1" x14ac:dyDescent="0.25">
      <c r="A32" s="226">
        <v>3</v>
      </c>
      <c r="B32" s="252">
        <v>30460</v>
      </c>
      <c r="C32" s="236" t="s">
        <v>29</v>
      </c>
      <c r="D32" s="162"/>
      <c r="E32" s="70"/>
      <c r="F32" s="70"/>
      <c r="G32" s="70"/>
      <c r="H32" s="70"/>
      <c r="I32" s="70"/>
      <c r="J32" s="309"/>
      <c r="K32" s="222"/>
      <c r="L32" s="275"/>
      <c r="M32" s="276"/>
      <c r="N32" s="277"/>
      <c r="O32" s="276"/>
      <c r="P32" s="278"/>
    </row>
    <row r="33" spans="1:16" s="216" customFormat="1" ht="15" customHeight="1" x14ac:dyDescent="0.25">
      <c r="A33" s="226">
        <v>4</v>
      </c>
      <c r="B33" s="250">
        <v>30030</v>
      </c>
      <c r="C33" s="233" t="s">
        <v>23</v>
      </c>
      <c r="D33" s="172"/>
      <c r="E33" s="70"/>
      <c r="F33" s="70"/>
      <c r="G33" s="70"/>
      <c r="H33" s="70"/>
      <c r="I33" s="70"/>
      <c r="J33" s="306"/>
      <c r="K33" s="222"/>
      <c r="L33" s="275"/>
      <c r="M33" s="276"/>
      <c r="N33" s="277"/>
      <c r="O33" s="276"/>
      <c r="P33" s="278"/>
    </row>
    <row r="34" spans="1:16" s="216" customFormat="1" ht="15" customHeight="1" x14ac:dyDescent="0.25">
      <c r="A34" s="226">
        <v>5</v>
      </c>
      <c r="B34" s="250">
        <v>31000</v>
      </c>
      <c r="C34" s="233" t="s">
        <v>37</v>
      </c>
      <c r="D34" s="162"/>
      <c r="E34" s="70"/>
      <c r="F34" s="70"/>
      <c r="G34" s="70"/>
      <c r="H34" s="70"/>
      <c r="I34" s="70"/>
      <c r="J34" s="306"/>
      <c r="K34" s="222"/>
      <c r="L34" s="275"/>
      <c r="M34" s="276"/>
      <c r="N34" s="277"/>
      <c r="O34" s="276"/>
      <c r="P34" s="278"/>
    </row>
    <row r="35" spans="1:16" s="216" customFormat="1" ht="15" customHeight="1" x14ac:dyDescent="0.25">
      <c r="A35" s="226">
        <v>6</v>
      </c>
      <c r="B35" s="250">
        <v>30130</v>
      </c>
      <c r="C35" s="233" t="s">
        <v>25</v>
      </c>
      <c r="D35" s="162"/>
      <c r="E35" s="70"/>
      <c r="F35" s="70"/>
      <c r="G35" s="70"/>
      <c r="H35" s="70"/>
      <c r="I35" s="70"/>
      <c r="J35" s="306"/>
      <c r="K35" s="222"/>
      <c r="L35" s="179"/>
      <c r="M35" s="289"/>
      <c r="N35" s="185"/>
      <c r="O35" s="289"/>
      <c r="P35" s="187"/>
    </row>
    <row r="36" spans="1:16" s="216" customFormat="1" ht="15" customHeight="1" x14ac:dyDescent="0.25">
      <c r="A36" s="226">
        <v>7</v>
      </c>
      <c r="B36" s="250">
        <v>30160</v>
      </c>
      <c r="C36" s="233" t="s">
        <v>26</v>
      </c>
      <c r="D36" s="162"/>
      <c r="E36" s="70"/>
      <c r="F36" s="70"/>
      <c r="G36" s="70"/>
      <c r="H36" s="70"/>
      <c r="I36" s="70"/>
      <c r="J36" s="306"/>
      <c r="K36" s="222"/>
      <c r="L36" s="275"/>
      <c r="M36" s="276"/>
      <c r="N36" s="277"/>
      <c r="O36" s="276"/>
      <c r="P36" s="278"/>
    </row>
    <row r="37" spans="1:16" s="216" customFormat="1" ht="15" customHeight="1" x14ac:dyDescent="0.25">
      <c r="A37" s="226">
        <v>8</v>
      </c>
      <c r="B37" s="250">
        <v>30310</v>
      </c>
      <c r="C37" s="233" t="s">
        <v>27</v>
      </c>
      <c r="D37" s="162"/>
      <c r="E37" s="70"/>
      <c r="F37" s="70"/>
      <c r="G37" s="70"/>
      <c r="H37" s="70"/>
      <c r="I37" s="70"/>
      <c r="J37" s="306"/>
      <c r="K37" s="222"/>
      <c r="L37" s="275"/>
      <c r="M37" s="276"/>
      <c r="N37" s="277"/>
      <c r="O37" s="276"/>
      <c r="P37" s="278"/>
    </row>
    <row r="38" spans="1:16" s="216" customFormat="1" ht="15" customHeight="1" x14ac:dyDescent="0.25">
      <c r="A38" s="226">
        <v>9</v>
      </c>
      <c r="B38" s="250">
        <v>30440</v>
      </c>
      <c r="C38" s="233" t="s">
        <v>28</v>
      </c>
      <c r="D38" s="162"/>
      <c r="E38" s="70"/>
      <c r="F38" s="70"/>
      <c r="G38" s="70"/>
      <c r="H38" s="70"/>
      <c r="I38" s="70"/>
      <c r="J38" s="306"/>
      <c r="K38" s="222"/>
      <c r="L38" s="275"/>
      <c r="M38" s="276"/>
      <c r="N38" s="277"/>
      <c r="O38" s="276"/>
      <c r="P38" s="278"/>
    </row>
    <row r="39" spans="1:16" s="216" customFormat="1" ht="15" customHeight="1" x14ac:dyDescent="0.25">
      <c r="A39" s="226">
        <v>10</v>
      </c>
      <c r="B39" s="250">
        <v>30500</v>
      </c>
      <c r="C39" s="233" t="s">
        <v>147</v>
      </c>
      <c r="D39" s="162"/>
      <c r="E39" s="70"/>
      <c r="F39" s="70"/>
      <c r="G39" s="70"/>
      <c r="H39" s="70"/>
      <c r="I39" s="70"/>
      <c r="J39" s="306"/>
      <c r="K39" s="222"/>
      <c r="L39" s="275"/>
      <c r="M39" s="276"/>
      <c r="N39" s="277"/>
      <c r="O39" s="276"/>
      <c r="P39" s="278"/>
    </row>
    <row r="40" spans="1:16" s="216" customFormat="1" ht="15" customHeight="1" x14ac:dyDescent="0.25">
      <c r="A40" s="226">
        <v>11</v>
      </c>
      <c r="B40" s="250">
        <v>30530</v>
      </c>
      <c r="C40" s="233" t="s">
        <v>148</v>
      </c>
      <c r="D40" s="162"/>
      <c r="E40" s="70"/>
      <c r="F40" s="70"/>
      <c r="G40" s="70"/>
      <c r="H40" s="70"/>
      <c r="I40" s="70"/>
      <c r="J40" s="306"/>
      <c r="K40" s="222"/>
      <c r="L40" s="275"/>
      <c r="M40" s="276"/>
      <c r="N40" s="277"/>
      <c r="O40" s="289"/>
      <c r="P40" s="278"/>
    </row>
    <row r="41" spans="1:16" s="216" customFormat="1" ht="15" customHeight="1" x14ac:dyDescent="0.25">
      <c r="A41" s="226">
        <v>12</v>
      </c>
      <c r="B41" s="250">
        <v>30640</v>
      </c>
      <c r="C41" s="233" t="s">
        <v>32</v>
      </c>
      <c r="D41" s="162"/>
      <c r="E41" s="70"/>
      <c r="F41" s="70"/>
      <c r="G41" s="70"/>
      <c r="H41" s="70"/>
      <c r="I41" s="70"/>
      <c r="J41" s="306"/>
      <c r="K41" s="222"/>
      <c r="L41" s="275"/>
      <c r="M41" s="276"/>
      <c r="N41" s="277"/>
      <c r="O41" s="276"/>
      <c r="P41" s="278"/>
    </row>
    <row r="42" spans="1:16" s="216" customFormat="1" ht="15" customHeight="1" x14ac:dyDescent="0.25">
      <c r="A42" s="226">
        <v>13</v>
      </c>
      <c r="B42" s="250">
        <v>30650</v>
      </c>
      <c r="C42" s="233" t="s">
        <v>33</v>
      </c>
      <c r="D42" s="162"/>
      <c r="E42" s="70"/>
      <c r="F42" s="70"/>
      <c r="G42" s="70"/>
      <c r="H42" s="70"/>
      <c r="I42" s="70"/>
      <c r="J42" s="306"/>
      <c r="K42" s="222"/>
      <c r="L42" s="275"/>
      <c r="M42" s="276"/>
      <c r="N42" s="277"/>
      <c r="O42" s="276"/>
      <c r="P42" s="278"/>
    </row>
    <row r="43" spans="1:16" s="216" customFormat="1" ht="15" customHeight="1" x14ac:dyDescent="0.25">
      <c r="A43" s="226">
        <v>14</v>
      </c>
      <c r="B43" s="250">
        <v>30790</v>
      </c>
      <c r="C43" s="233" t="s">
        <v>34</v>
      </c>
      <c r="D43" s="162"/>
      <c r="E43" s="70"/>
      <c r="F43" s="70"/>
      <c r="G43" s="70"/>
      <c r="H43" s="70"/>
      <c r="I43" s="70"/>
      <c r="J43" s="306"/>
      <c r="K43" s="222"/>
      <c r="L43" s="275"/>
      <c r="M43" s="276"/>
      <c r="N43" s="277"/>
      <c r="O43" s="276"/>
      <c r="P43" s="278"/>
    </row>
    <row r="44" spans="1:16" s="216" customFormat="1" ht="15" customHeight="1" x14ac:dyDescent="0.25">
      <c r="A44" s="226">
        <v>15</v>
      </c>
      <c r="B44" s="250">
        <v>30890</v>
      </c>
      <c r="C44" s="233" t="s">
        <v>35</v>
      </c>
      <c r="D44" s="162"/>
      <c r="E44" s="70"/>
      <c r="F44" s="70"/>
      <c r="G44" s="70"/>
      <c r="H44" s="70"/>
      <c r="I44" s="70"/>
      <c r="J44" s="306"/>
      <c r="K44" s="222"/>
      <c r="L44" s="275"/>
      <c r="M44" s="276"/>
      <c r="N44" s="277"/>
      <c r="O44" s="276"/>
      <c r="P44" s="278"/>
    </row>
    <row r="45" spans="1:16" s="216" customFormat="1" ht="15" customHeight="1" x14ac:dyDescent="0.25">
      <c r="A45" s="226">
        <v>16</v>
      </c>
      <c r="B45" s="250">
        <v>30940</v>
      </c>
      <c r="C45" s="233" t="s">
        <v>36</v>
      </c>
      <c r="D45" s="162"/>
      <c r="E45" s="70"/>
      <c r="F45" s="70"/>
      <c r="G45" s="70"/>
      <c r="H45" s="70"/>
      <c r="I45" s="70"/>
      <c r="J45" s="306"/>
      <c r="K45" s="222"/>
      <c r="L45" s="275"/>
      <c r="M45" s="276"/>
      <c r="N45" s="277"/>
      <c r="O45" s="276"/>
      <c r="P45" s="278"/>
    </row>
    <row r="46" spans="1:16" s="216" customFormat="1" ht="15" customHeight="1" thickBot="1" x14ac:dyDescent="0.3">
      <c r="A46" s="226">
        <v>17</v>
      </c>
      <c r="B46" s="254">
        <v>31480</v>
      </c>
      <c r="C46" s="234" t="s">
        <v>38</v>
      </c>
      <c r="D46" s="156"/>
      <c r="E46" s="73"/>
      <c r="F46" s="73"/>
      <c r="G46" s="73"/>
      <c r="H46" s="73"/>
      <c r="I46" s="73"/>
      <c r="J46" s="308"/>
      <c r="K46" s="222"/>
      <c r="L46" s="279"/>
      <c r="M46" s="280"/>
      <c r="N46" s="281"/>
      <c r="O46" s="280"/>
      <c r="P46" s="282"/>
    </row>
    <row r="47" spans="1:16" s="216" customFormat="1" ht="15" customHeight="1" thickBot="1" x14ac:dyDescent="0.3">
      <c r="A47" s="246"/>
      <c r="B47" s="253"/>
      <c r="C47" s="248" t="s">
        <v>104</v>
      </c>
      <c r="D47" s="247">
        <f>SUM(D48:D66)</f>
        <v>0</v>
      </c>
      <c r="E47" s="312">
        <v>0</v>
      </c>
      <c r="F47" s="312">
        <v>0</v>
      </c>
      <c r="G47" s="312">
        <v>0</v>
      </c>
      <c r="H47" s="312">
        <v>0</v>
      </c>
      <c r="I47" s="312">
        <v>0</v>
      </c>
      <c r="J47" s="304">
        <v>0</v>
      </c>
      <c r="K47" s="235"/>
      <c r="L47" s="342">
        <f>D47</f>
        <v>0</v>
      </c>
      <c r="M47" s="343">
        <f>SUM(M48:M66)</f>
        <v>0</v>
      </c>
      <c r="N47" s="349">
        <f>I47+H47+G47</f>
        <v>0</v>
      </c>
      <c r="O47" s="343">
        <f>SUM(O48:O66)</f>
        <v>0</v>
      </c>
      <c r="P47" s="350">
        <f>E47</f>
        <v>0</v>
      </c>
    </row>
    <row r="48" spans="1:16" s="216" customFormat="1" ht="15" customHeight="1" x14ac:dyDescent="0.25">
      <c r="A48" s="261">
        <v>1</v>
      </c>
      <c r="B48" s="251">
        <v>40010</v>
      </c>
      <c r="C48" s="228" t="s">
        <v>39</v>
      </c>
      <c r="D48" s="172"/>
      <c r="E48" s="74"/>
      <c r="F48" s="74"/>
      <c r="G48" s="74"/>
      <c r="H48" s="74"/>
      <c r="I48" s="74"/>
      <c r="J48" s="305"/>
      <c r="K48" s="235"/>
      <c r="L48" s="271"/>
      <c r="M48" s="272"/>
      <c r="N48" s="273"/>
      <c r="O48" s="272"/>
      <c r="P48" s="274"/>
    </row>
    <row r="49" spans="1:16" s="216" customFormat="1" ht="15" customHeight="1" x14ac:dyDescent="0.25">
      <c r="A49" s="237">
        <v>2</v>
      </c>
      <c r="B49" s="250">
        <v>40030</v>
      </c>
      <c r="C49" s="233" t="s">
        <v>41</v>
      </c>
      <c r="D49" s="162"/>
      <c r="E49" s="70"/>
      <c r="F49" s="70"/>
      <c r="G49" s="70"/>
      <c r="H49" s="70"/>
      <c r="I49" s="70"/>
      <c r="J49" s="306"/>
      <c r="K49" s="235"/>
      <c r="L49" s="275"/>
      <c r="M49" s="276"/>
      <c r="N49" s="277"/>
      <c r="O49" s="276"/>
      <c r="P49" s="278"/>
    </row>
    <row r="50" spans="1:16" s="216" customFormat="1" ht="15" customHeight="1" x14ac:dyDescent="0.25">
      <c r="A50" s="237">
        <v>3</v>
      </c>
      <c r="B50" s="250">
        <v>40410</v>
      </c>
      <c r="C50" s="233" t="s">
        <v>48</v>
      </c>
      <c r="D50" s="162"/>
      <c r="E50" s="70"/>
      <c r="F50" s="70"/>
      <c r="G50" s="70"/>
      <c r="H50" s="70"/>
      <c r="I50" s="70"/>
      <c r="J50" s="306"/>
      <c r="K50" s="235"/>
      <c r="L50" s="275"/>
      <c r="M50" s="276"/>
      <c r="N50" s="277"/>
      <c r="O50" s="276"/>
      <c r="P50" s="278"/>
    </row>
    <row r="51" spans="1:16" s="216" customFormat="1" ht="15" customHeight="1" x14ac:dyDescent="0.25">
      <c r="A51" s="237">
        <v>4</v>
      </c>
      <c r="B51" s="250">
        <v>40011</v>
      </c>
      <c r="C51" s="233" t="s">
        <v>40</v>
      </c>
      <c r="D51" s="162"/>
      <c r="E51" s="70"/>
      <c r="F51" s="70"/>
      <c r="G51" s="70"/>
      <c r="H51" s="70"/>
      <c r="I51" s="70"/>
      <c r="J51" s="306"/>
      <c r="K51" s="235"/>
      <c r="L51" s="275"/>
      <c r="M51" s="276"/>
      <c r="N51" s="277"/>
      <c r="O51" s="276"/>
      <c r="P51" s="278"/>
    </row>
    <row r="52" spans="1:16" s="216" customFormat="1" ht="15" customHeight="1" x14ac:dyDescent="0.25">
      <c r="A52" s="237">
        <v>5</v>
      </c>
      <c r="B52" s="250">
        <v>40080</v>
      </c>
      <c r="C52" s="233" t="s">
        <v>96</v>
      </c>
      <c r="D52" s="162"/>
      <c r="E52" s="70"/>
      <c r="F52" s="70"/>
      <c r="G52" s="70"/>
      <c r="H52" s="70"/>
      <c r="I52" s="70"/>
      <c r="J52" s="306"/>
      <c r="K52" s="235"/>
      <c r="L52" s="275"/>
      <c r="M52" s="276"/>
      <c r="N52" s="277"/>
      <c r="O52" s="276"/>
      <c r="P52" s="278"/>
    </row>
    <row r="53" spans="1:16" s="216" customFormat="1" ht="15" customHeight="1" x14ac:dyDescent="0.25">
      <c r="A53" s="237">
        <v>6</v>
      </c>
      <c r="B53" s="250">
        <v>40100</v>
      </c>
      <c r="C53" s="233" t="s">
        <v>42</v>
      </c>
      <c r="D53" s="162"/>
      <c r="E53" s="70"/>
      <c r="F53" s="70"/>
      <c r="G53" s="70"/>
      <c r="H53" s="70"/>
      <c r="I53" s="70"/>
      <c r="J53" s="306"/>
      <c r="K53" s="235"/>
      <c r="L53" s="275"/>
      <c r="M53" s="276"/>
      <c r="N53" s="277"/>
      <c r="O53" s="276"/>
      <c r="P53" s="278"/>
    </row>
    <row r="54" spans="1:16" s="216" customFormat="1" ht="15" customHeight="1" x14ac:dyDescent="0.25">
      <c r="A54" s="237">
        <v>7</v>
      </c>
      <c r="B54" s="250">
        <v>40020</v>
      </c>
      <c r="C54" s="233" t="s">
        <v>149</v>
      </c>
      <c r="D54" s="162"/>
      <c r="E54" s="70"/>
      <c r="F54" s="70"/>
      <c r="G54" s="70"/>
      <c r="H54" s="70"/>
      <c r="I54" s="70"/>
      <c r="J54" s="306"/>
      <c r="K54" s="235"/>
      <c r="L54" s="275"/>
      <c r="M54" s="276"/>
      <c r="N54" s="277"/>
      <c r="O54" s="276"/>
      <c r="P54" s="278"/>
    </row>
    <row r="55" spans="1:16" s="216" customFormat="1" ht="15" customHeight="1" x14ac:dyDescent="0.25">
      <c r="A55" s="237">
        <v>8</v>
      </c>
      <c r="B55" s="250">
        <v>40031</v>
      </c>
      <c r="C55" s="233" t="s">
        <v>113</v>
      </c>
      <c r="D55" s="162"/>
      <c r="E55" s="70"/>
      <c r="F55" s="70"/>
      <c r="G55" s="70"/>
      <c r="H55" s="70"/>
      <c r="I55" s="70"/>
      <c r="J55" s="306"/>
      <c r="K55" s="235"/>
      <c r="L55" s="275"/>
      <c r="M55" s="276"/>
      <c r="N55" s="277"/>
      <c r="O55" s="276"/>
      <c r="P55" s="278"/>
    </row>
    <row r="56" spans="1:16" s="216" customFormat="1" ht="15" customHeight="1" x14ac:dyDescent="0.25">
      <c r="A56" s="237">
        <v>9</v>
      </c>
      <c r="B56" s="250">
        <v>40210</v>
      </c>
      <c r="C56" s="233" t="s">
        <v>44</v>
      </c>
      <c r="D56" s="162"/>
      <c r="E56" s="70"/>
      <c r="F56" s="70"/>
      <c r="G56" s="70"/>
      <c r="H56" s="70"/>
      <c r="I56" s="70"/>
      <c r="J56" s="306"/>
      <c r="K56" s="235"/>
      <c r="L56" s="275"/>
      <c r="M56" s="276"/>
      <c r="N56" s="277"/>
      <c r="O56" s="289"/>
      <c r="P56" s="278"/>
    </row>
    <row r="57" spans="1:16" s="216" customFormat="1" ht="15" customHeight="1" x14ac:dyDescent="0.25">
      <c r="A57" s="237">
        <v>10</v>
      </c>
      <c r="B57" s="250">
        <v>40300</v>
      </c>
      <c r="C57" s="233" t="s">
        <v>45</v>
      </c>
      <c r="D57" s="162"/>
      <c r="E57" s="70"/>
      <c r="F57" s="70"/>
      <c r="G57" s="70"/>
      <c r="H57" s="70"/>
      <c r="I57" s="70"/>
      <c r="J57" s="306"/>
      <c r="K57" s="235"/>
      <c r="L57" s="275"/>
      <c r="M57" s="276"/>
      <c r="N57" s="277"/>
      <c r="O57" s="276"/>
      <c r="P57" s="278"/>
    </row>
    <row r="58" spans="1:16" s="216" customFormat="1" ht="15" customHeight="1" x14ac:dyDescent="0.25">
      <c r="A58" s="237">
        <v>11</v>
      </c>
      <c r="B58" s="250">
        <v>40360</v>
      </c>
      <c r="C58" s="233" t="s">
        <v>46</v>
      </c>
      <c r="D58" s="162"/>
      <c r="E58" s="70"/>
      <c r="F58" s="70"/>
      <c r="G58" s="70"/>
      <c r="H58" s="70"/>
      <c r="I58" s="70"/>
      <c r="J58" s="306"/>
      <c r="K58" s="235"/>
      <c r="L58" s="275"/>
      <c r="M58" s="276"/>
      <c r="N58" s="277"/>
      <c r="O58" s="276"/>
      <c r="P58" s="278"/>
    </row>
    <row r="59" spans="1:16" s="216" customFormat="1" ht="15" customHeight="1" x14ac:dyDescent="0.25">
      <c r="A59" s="237">
        <v>12</v>
      </c>
      <c r="B59" s="250">
        <v>40390</v>
      </c>
      <c r="C59" s="233" t="s">
        <v>47</v>
      </c>
      <c r="D59" s="162"/>
      <c r="E59" s="70"/>
      <c r="F59" s="70"/>
      <c r="G59" s="70"/>
      <c r="H59" s="70"/>
      <c r="I59" s="70"/>
      <c r="J59" s="306"/>
      <c r="K59" s="235"/>
      <c r="L59" s="275"/>
      <c r="M59" s="276"/>
      <c r="N59" s="277"/>
      <c r="O59" s="276"/>
      <c r="P59" s="278"/>
    </row>
    <row r="60" spans="1:16" s="216" customFormat="1" ht="15" customHeight="1" x14ac:dyDescent="0.25">
      <c r="A60" s="237">
        <v>13</v>
      </c>
      <c r="B60" s="250">
        <v>40720</v>
      </c>
      <c r="C60" s="233" t="s">
        <v>150</v>
      </c>
      <c r="D60" s="162"/>
      <c r="E60" s="70"/>
      <c r="F60" s="70"/>
      <c r="G60" s="70"/>
      <c r="H60" s="70"/>
      <c r="I60" s="70"/>
      <c r="J60" s="306"/>
      <c r="K60" s="235"/>
      <c r="L60" s="275"/>
      <c r="M60" s="276"/>
      <c r="N60" s="277"/>
      <c r="O60" s="276"/>
      <c r="P60" s="278"/>
    </row>
    <row r="61" spans="1:16" s="216" customFormat="1" ht="15" customHeight="1" x14ac:dyDescent="0.25">
      <c r="A61" s="237">
        <v>14</v>
      </c>
      <c r="B61" s="250">
        <v>40730</v>
      </c>
      <c r="C61" s="233" t="s">
        <v>49</v>
      </c>
      <c r="D61" s="162"/>
      <c r="E61" s="70"/>
      <c r="F61" s="70"/>
      <c r="G61" s="70"/>
      <c r="H61" s="70"/>
      <c r="I61" s="70"/>
      <c r="J61" s="306"/>
      <c r="K61" s="235"/>
      <c r="L61" s="275"/>
      <c r="M61" s="276"/>
      <c r="N61" s="277"/>
      <c r="O61" s="276"/>
      <c r="P61" s="278"/>
    </row>
    <row r="62" spans="1:16" s="216" customFormat="1" ht="15" customHeight="1" x14ac:dyDescent="0.25">
      <c r="A62" s="237">
        <v>15</v>
      </c>
      <c r="B62" s="250">
        <v>40820</v>
      </c>
      <c r="C62" s="233" t="s">
        <v>151</v>
      </c>
      <c r="D62" s="162"/>
      <c r="E62" s="70"/>
      <c r="F62" s="70"/>
      <c r="G62" s="70"/>
      <c r="H62" s="70"/>
      <c r="I62" s="70"/>
      <c r="J62" s="306"/>
      <c r="K62" s="235"/>
      <c r="L62" s="275"/>
      <c r="M62" s="276"/>
      <c r="N62" s="277"/>
      <c r="O62" s="276"/>
      <c r="P62" s="278"/>
    </row>
    <row r="63" spans="1:16" s="216" customFormat="1" ht="15" customHeight="1" x14ac:dyDescent="0.25">
      <c r="A63" s="237">
        <v>16</v>
      </c>
      <c r="B63" s="250">
        <v>40840</v>
      </c>
      <c r="C63" s="233" t="s">
        <v>51</v>
      </c>
      <c r="D63" s="162"/>
      <c r="E63" s="70"/>
      <c r="F63" s="70"/>
      <c r="G63" s="70"/>
      <c r="H63" s="70"/>
      <c r="I63" s="70"/>
      <c r="J63" s="306"/>
      <c r="K63" s="235"/>
      <c r="L63" s="275"/>
      <c r="M63" s="276"/>
      <c r="N63" s="277"/>
      <c r="O63" s="276"/>
      <c r="P63" s="278"/>
    </row>
    <row r="64" spans="1:16" s="216" customFormat="1" ht="15" customHeight="1" x14ac:dyDescent="0.25">
      <c r="A64" s="237">
        <v>17</v>
      </c>
      <c r="B64" s="250">
        <v>40950</v>
      </c>
      <c r="C64" s="233" t="s">
        <v>52</v>
      </c>
      <c r="D64" s="162"/>
      <c r="E64" s="70"/>
      <c r="F64" s="70"/>
      <c r="G64" s="70"/>
      <c r="H64" s="70"/>
      <c r="I64" s="70"/>
      <c r="J64" s="306"/>
      <c r="K64" s="235"/>
      <c r="L64" s="275"/>
      <c r="M64" s="276"/>
      <c r="N64" s="185"/>
      <c r="O64" s="289"/>
      <c r="P64" s="187"/>
    </row>
    <row r="65" spans="1:16" s="216" customFormat="1" ht="15" customHeight="1" x14ac:dyDescent="0.25">
      <c r="A65" s="237">
        <v>18</v>
      </c>
      <c r="B65" s="252">
        <v>40990</v>
      </c>
      <c r="C65" s="236" t="s">
        <v>53</v>
      </c>
      <c r="D65" s="162"/>
      <c r="E65" s="70"/>
      <c r="F65" s="70"/>
      <c r="G65" s="70"/>
      <c r="H65" s="70"/>
      <c r="I65" s="70"/>
      <c r="J65" s="309"/>
      <c r="K65" s="235"/>
      <c r="L65" s="275"/>
      <c r="M65" s="276"/>
      <c r="N65" s="277"/>
      <c r="O65" s="276"/>
      <c r="P65" s="278"/>
    </row>
    <row r="66" spans="1:16" s="216" customFormat="1" ht="15" customHeight="1" thickBot="1" x14ac:dyDescent="0.3">
      <c r="A66" s="238">
        <v>19</v>
      </c>
      <c r="B66" s="250">
        <v>40133</v>
      </c>
      <c r="C66" s="233" t="s">
        <v>43</v>
      </c>
      <c r="D66" s="162"/>
      <c r="E66" s="73"/>
      <c r="F66" s="73"/>
      <c r="G66" s="73"/>
      <c r="H66" s="73"/>
      <c r="I66" s="73"/>
      <c r="J66" s="306"/>
      <c r="K66" s="235"/>
      <c r="L66" s="279"/>
      <c r="M66" s="280"/>
      <c r="N66" s="281"/>
      <c r="O66" s="280"/>
      <c r="P66" s="282"/>
    </row>
    <row r="67" spans="1:16" s="216" customFormat="1" ht="15" customHeight="1" thickBot="1" x14ac:dyDescent="0.3">
      <c r="A67" s="246"/>
      <c r="B67" s="253"/>
      <c r="C67" s="248" t="s">
        <v>105</v>
      </c>
      <c r="D67" s="247">
        <f>SUM(D68:D81)</f>
        <v>0</v>
      </c>
      <c r="E67" s="302">
        <v>0</v>
      </c>
      <c r="F67" s="302">
        <v>0</v>
      </c>
      <c r="G67" s="302">
        <v>0</v>
      </c>
      <c r="H67" s="302">
        <v>0</v>
      </c>
      <c r="I67" s="302">
        <v>0</v>
      </c>
      <c r="J67" s="303">
        <v>0</v>
      </c>
      <c r="K67" s="235"/>
      <c r="L67" s="342">
        <f>D67</f>
        <v>0</v>
      </c>
      <c r="M67" s="343">
        <f>SUM(M68:M81)</f>
        <v>0</v>
      </c>
      <c r="N67" s="349">
        <f>I67+H67+G67</f>
        <v>0</v>
      </c>
      <c r="O67" s="343">
        <f>SUM(O68:O81)</f>
        <v>0</v>
      </c>
      <c r="P67" s="350">
        <f>E67</f>
        <v>0</v>
      </c>
    </row>
    <row r="68" spans="1:16" s="216" customFormat="1" ht="15" customHeight="1" x14ac:dyDescent="0.25">
      <c r="A68" s="231">
        <v>1</v>
      </c>
      <c r="B68" s="250">
        <v>50040</v>
      </c>
      <c r="C68" s="233" t="s">
        <v>54</v>
      </c>
      <c r="D68" s="162"/>
      <c r="E68" s="74"/>
      <c r="F68" s="74"/>
      <c r="G68" s="74"/>
      <c r="H68" s="74"/>
      <c r="I68" s="74"/>
      <c r="J68" s="306"/>
      <c r="K68" s="235"/>
      <c r="L68" s="271"/>
      <c r="M68" s="272"/>
      <c r="N68" s="273"/>
      <c r="O68" s="272"/>
      <c r="P68" s="274"/>
    </row>
    <row r="69" spans="1:16" s="216" customFormat="1" ht="15" customHeight="1" x14ac:dyDescent="0.25">
      <c r="A69" s="226">
        <v>2</v>
      </c>
      <c r="B69" s="250">
        <v>50003</v>
      </c>
      <c r="C69" s="233" t="s">
        <v>97</v>
      </c>
      <c r="D69" s="162"/>
      <c r="E69" s="70"/>
      <c r="F69" s="70"/>
      <c r="G69" s="70"/>
      <c r="H69" s="70"/>
      <c r="I69" s="70"/>
      <c r="J69" s="306"/>
      <c r="K69" s="235"/>
      <c r="L69" s="275"/>
      <c r="M69" s="276"/>
      <c r="N69" s="277"/>
      <c r="O69" s="276"/>
      <c r="P69" s="278"/>
    </row>
    <row r="70" spans="1:16" s="216" customFormat="1" ht="15" customHeight="1" x14ac:dyDescent="0.25">
      <c r="A70" s="226">
        <v>3</v>
      </c>
      <c r="B70" s="250">
        <v>50060</v>
      </c>
      <c r="C70" s="233" t="s">
        <v>56</v>
      </c>
      <c r="D70" s="162"/>
      <c r="E70" s="70"/>
      <c r="F70" s="70"/>
      <c r="G70" s="70"/>
      <c r="H70" s="70"/>
      <c r="I70" s="70"/>
      <c r="J70" s="306"/>
      <c r="K70" s="235"/>
      <c r="L70" s="275"/>
      <c r="M70" s="276"/>
      <c r="N70" s="277"/>
      <c r="O70" s="276"/>
      <c r="P70" s="278"/>
    </row>
    <row r="71" spans="1:16" s="216" customFormat="1" ht="15" customHeight="1" x14ac:dyDescent="0.25">
      <c r="A71" s="226">
        <v>4</v>
      </c>
      <c r="B71" s="256">
        <v>50170</v>
      </c>
      <c r="C71" s="233" t="s">
        <v>57</v>
      </c>
      <c r="D71" s="162"/>
      <c r="E71" s="70"/>
      <c r="F71" s="70"/>
      <c r="G71" s="70"/>
      <c r="H71" s="70"/>
      <c r="I71" s="70"/>
      <c r="J71" s="306"/>
      <c r="K71" s="235"/>
      <c r="L71" s="275"/>
      <c r="M71" s="276"/>
      <c r="N71" s="277"/>
      <c r="O71" s="289"/>
      <c r="P71" s="278"/>
    </row>
    <row r="72" spans="1:16" s="216" customFormat="1" ht="15" customHeight="1" x14ac:dyDescent="0.25">
      <c r="A72" s="226">
        <v>5</v>
      </c>
      <c r="B72" s="250">
        <v>50230</v>
      </c>
      <c r="C72" s="233" t="s">
        <v>58</v>
      </c>
      <c r="D72" s="162"/>
      <c r="E72" s="70"/>
      <c r="F72" s="70"/>
      <c r="G72" s="70"/>
      <c r="H72" s="70"/>
      <c r="I72" s="70"/>
      <c r="J72" s="306"/>
      <c r="K72" s="235"/>
      <c r="L72" s="275"/>
      <c r="M72" s="276"/>
      <c r="N72" s="277"/>
      <c r="O72" s="276"/>
      <c r="P72" s="278"/>
    </row>
    <row r="73" spans="1:16" s="216" customFormat="1" ht="15" customHeight="1" x14ac:dyDescent="0.25">
      <c r="A73" s="226">
        <v>6</v>
      </c>
      <c r="B73" s="250">
        <v>50340</v>
      </c>
      <c r="C73" s="233" t="s">
        <v>154</v>
      </c>
      <c r="D73" s="162"/>
      <c r="E73" s="70"/>
      <c r="F73" s="70"/>
      <c r="G73" s="70"/>
      <c r="H73" s="70"/>
      <c r="I73" s="70"/>
      <c r="J73" s="306"/>
      <c r="K73" s="235"/>
      <c r="L73" s="275"/>
      <c r="M73" s="276"/>
      <c r="N73" s="277"/>
      <c r="O73" s="276"/>
      <c r="P73" s="278"/>
    </row>
    <row r="74" spans="1:16" s="216" customFormat="1" ht="15" customHeight="1" x14ac:dyDescent="0.25">
      <c r="A74" s="226">
        <v>7</v>
      </c>
      <c r="B74" s="250">
        <v>50420</v>
      </c>
      <c r="C74" s="233" t="s">
        <v>152</v>
      </c>
      <c r="D74" s="162"/>
      <c r="E74" s="70"/>
      <c r="F74" s="70"/>
      <c r="G74" s="70"/>
      <c r="H74" s="70"/>
      <c r="I74" s="70"/>
      <c r="J74" s="306"/>
      <c r="K74" s="235"/>
      <c r="L74" s="275"/>
      <c r="M74" s="276"/>
      <c r="N74" s="277"/>
      <c r="O74" s="276"/>
      <c r="P74" s="278"/>
    </row>
    <row r="75" spans="1:16" s="216" customFormat="1" ht="15" customHeight="1" x14ac:dyDescent="0.25">
      <c r="A75" s="226">
        <v>8</v>
      </c>
      <c r="B75" s="250">
        <v>50450</v>
      </c>
      <c r="C75" s="233" t="s">
        <v>153</v>
      </c>
      <c r="D75" s="162"/>
      <c r="E75" s="70"/>
      <c r="F75" s="70"/>
      <c r="G75" s="70"/>
      <c r="H75" s="70"/>
      <c r="I75" s="70"/>
      <c r="J75" s="306"/>
      <c r="K75" s="235"/>
      <c r="L75" s="275"/>
      <c r="M75" s="276"/>
      <c r="N75" s="277"/>
      <c r="O75" s="276"/>
      <c r="P75" s="278"/>
    </row>
    <row r="76" spans="1:16" s="216" customFormat="1" ht="15" customHeight="1" x14ac:dyDescent="0.25">
      <c r="A76" s="226">
        <v>9</v>
      </c>
      <c r="B76" s="250">
        <v>50620</v>
      </c>
      <c r="C76" s="233" t="s">
        <v>62</v>
      </c>
      <c r="D76" s="162"/>
      <c r="E76" s="70"/>
      <c r="F76" s="70"/>
      <c r="G76" s="70"/>
      <c r="H76" s="70"/>
      <c r="I76" s="70"/>
      <c r="J76" s="306"/>
      <c r="K76" s="235"/>
      <c r="L76" s="275"/>
      <c r="M76" s="276"/>
      <c r="N76" s="277"/>
      <c r="O76" s="276"/>
      <c r="P76" s="278"/>
    </row>
    <row r="77" spans="1:16" s="216" customFormat="1" ht="15" customHeight="1" x14ac:dyDescent="0.25">
      <c r="A77" s="226">
        <v>10</v>
      </c>
      <c r="B77" s="250">
        <v>50760</v>
      </c>
      <c r="C77" s="233" t="s">
        <v>63</v>
      </c>
      <c r="D77" s="162"/>
      <c r="E77" s="70"/>
      <c r="F77" s="70"/>
      <c r="G77" s="70"/>
      <c r="H77" s="70"/>
      <c r="I77" s="70"/>
      <c r="J77" s="306"/>
      <c r="K77" s="235"/>
      <c r="L77" s="275"/>
      <c r="M77" s="276"/>
      <c r="N77" s="277"/>
      <c r="O77" s="276"/>
      <c r="P77" s="278"/>
    </row>
    <row r="78" spans="1:16" s="216" customFormat="1" ht="15" customHeight="1" x14ac:dyDescent="0.25">
      <c r="A78" s="226">
        <v>11</v>
      </c>
      <c r="B78" s="250">
        <v>50780</v>
      </c>
      <c r="C78" s="233" t="s">
        <v>64</v>
      </c>
      <c r="D78" s="162"/>
      <c r="E78" s="70"/>
      <c r="F78" s="70"/>
      <c r="G78" s="70"/>
      <c r="H78" s="70"/>
      <c r="I78" s="70"/>
      <c r="J78" s="306"/>
      <c r="K78" s="235"/>
      <c r="L78" s="275"/>
      <c r="M78" s="276"/>
      <c r="N78" s="277"/>
      <c r="O78" s="289"/>
      <c r="P78" s="278"/>
    </row>
    <row r="79" spans="1:16" s="216" customFormat="1" ht="15" customHeight="1" x14ac:dyDescent="0.25">
      <c r="A79" s="226">
        <v>12</v>
      </c>
      <c r="B79" s="250">
        <v>50930</v>
      </c>
      <c r="C79" s="233" t="s">
        <v>65</v>
      </c>
      <c r="D79" s="162"/>
      <c r="E79" s="70"/>
      <c r="F79" s="70"/>
      <c r="G79" s="70"/>
      <c r="H79" s="70"/>
      <c r="I79" s="70"/>
      <c r="J79" s="306"/>
      <c r="K79" s="235"/>
      <c r="L79" s="275"/>
      <c r="M79" s="276"/>
      <c r="N79" s="277"/>
      <c r="O79" s="289"/>
      <c r="P79" s="278"/>
    </row>
    <row r="80" spans="1:16" s="216" customFormat="1" ht="15" customHeight="1" x14ac:dyDescent="0.25">
      <c r="A80" s="230">
        <v>13</v>
      </c>
      <c r="B80" s="252">
        <v>51370</v>
      </c>
      <c r="C80" s="236" t="s">
        <v>66</v>
      </c>
      <c r="D80" s="162"/>
      <c r="E80" s="80"/>
      <c r="F80" s="80"/>
      <c r="G80" s="80"/>
      <c r="H80" s="80"/>
      <c r="I80" s="80"/>
      <c r="J80" s="309"/>
      <c r="K80" s="235"/>
      <c r="L80" s="275"/>
      <c r="M80" s="276"/>
      <c r="N80" s="277"/>
      <c r="O80" s="289"/>
      <c r="P80" s="278"/>
    </row>
    <row r="81" spans="1:16" s="216" customFormat="1" ht="15" customHeight="1" thickBot="1" x14ac:dyDescent="0.3">
      <c r="A81" s="230">
        <v>14</v>
      </c>
      <c r="B81" s="352">
        <v>51400</v>
      </c>
      <c r="C81" s="353" t="s">
        <v>142</v>
      </c>
      <c r="D81" s="71"/>
      <c r="E81" s="72"/>
      <c r="F81" s="72"/>
      <c r="G81" s="72"/>
      <c r="H81" s="72"/>
      <c r="I81" s="72"/>
      <c r="J81" s="309"/>
      <c r="K81" s="235"/>
      <c r="L81" s="279"/>
      <c r="M81" s="280"/>
      <c r="N81" s="281"/>
      <c r="O81" s="292"/>
      <c r="P81" s="282"/>
    </row>
    <row r="82" spans="1:16" s="216" customFormat="1" ht="15" customHeight="1" thickBot="1" x14ac:dyDescent="0.3">
      <c r="A82" s="246"/>
      <c r="B82" s="253"/>
      <c r="C82" s="248" t="s">
        <v>106</v>
      </c>
      <c r="D82" s="247">
        <f>SUM(D83:D112)</f>
        <v>0</v>
      </c>
      <c r="E82" s="302">
        <v>0</v>
      </c>
      <c r="F82" s="302">
        <v>0</v>
      </c>
      <c r="G82" s="302">
        <v>0</v>
      </c>
      <c r="H82" s="302">
        <v>0</v>
      </c>
      <c r="I82" s="302">
        <v>0</v>
      </c>
      <c r="J82" s="303">
        <v>0</v>
      </c>
      <c r="K82" s="235"/>
      <c r="L82" s="342">
        <f>D82</f>
        <v>0</v>
      </c>
      <c r="M82" s="343">
        <f>SUM(M83:M112)</f>
        <v>0</v>
      </c>
      <c r="N82" s="349">
        <f>I82+H82+G82</f>
        <v>0</v>
      </c>
      <c r="O82" s="343">
        <f>SUM(O83:O112)</f>
        <v>0</v>
      </c>
      <c r="P82" s="350">
        <f>E82</f>
        <v>0</v>
      </c>
    </row>
    <row r="83" spans="1:16" s="216" customFormat="1" ht="15" customHeight="1" x14ac:dyDescent="0.25">
      <c r="A83" s="261">
        <v>1</v>
      </c>
      <c r="B83" s="255">
        <v>60010</v>
      </c>
      <c r="C83" s="233" t="s">
        <v>155</v>
      </c>
      <c r="D83" s="162"/>
      <c r="E83" s="74"/>
      <c r="F83" s="74"/>
      <c r="G83" s="74"/>
      <c r="H83" s="74"/>
      <c r="I83" s="74"/>
      <c r="J83" s="306"/>
      <c r="K83" s="235"/>
      <c r="L83" s="271"/>
      <c r="M83" s="272"/>
      <c r="N83" s="273"/>
      <c r="O83" s="272"/>
      <c r="P83" s="274"/>
    </row>
    <row r="84" spans="1:16" s="216" customFormat="1" ht="15" customHeight="1" x14ac:dyDescent="0.25">
      <c r="A84" s="237">
        <v>2</v>
      </c>
      <c r="B84" s="250">
        <v>60020</v>
      </c>
      <c r="C84" s="233" t="s">
        <v>69</v>
      </c>
      <c r="D84" s="162"/>
      <c r="E84" s="70"/>
      <c r="F84" s="70"/>
      <c r="G84" s="70"/>
      <c r="H84" s="70"/>
      <c r="I84" s="70"/>
      <c r="J84" s="306"/>
      <c r="K84" s="235"/>
      <c r="L84" s="275"/>
      <c r="M84" s="276"/>
      <c r="N84" s="277"/>
      <c r="O84" s="276"/>
      <c r="P84" s="278"/>
    </row>
    <row r="85" spans="1:16" s="216" customFormat="1" ht="15" customHeight="1" x14ac:dyDescent="0.25">
      <c r="A85" s="237">
        <v>3</v>
      </c>
      <c r="B85" s="250">
        <v>60050</v>
      </c>
      <c r="C85" s="233" t="s">
        <v>70</v>
      </c>
      <c r="D85" s="162"/>
      <c r="E85" s="70"/>
      <c r="F85" s="70"/>
      <c r="G85" s="70"/>
      <c r="H85" s="70"/>
      <c r="I85" s="70"/>
      <c r="J85" s="306"/>
      <c r="K85" s="235"/>
      <c r="L85" s="275"/>
      <c r="M85" s="276"/>
      <c r="N85" s="277"/>
      <c r="O85" s="276"/>
      <c r="P85" s="278"/>
    </row>
    <row r="86" spans="1:16" s="216" customFormat="1" ht="15" customHeight="1" x14ac:dyDescent="0.25">
      <c r="A86" s="237">
        <v>4</v>
      </c>
      <c r="B86" s="250">
        <v>60070</v>
      </c>
      <c r="C86" s="233" t="s">
        <v>71</v>
      </c>
      <c r="D86" s="162"/>
      <c r="E86" s="70"/>
      <c r="F86" s="70"/>
      <c r="G86" s="70"/>
      <c r="H86" s="70"/>
      <c r="I86" s="70"/>
      <c r="J86" s="306"/>
      <c r="K86" s="235"/>
      <c r="L86" s="275"/>
      <c r="M86" s="276"/>
      <c r="N86" s="277"/>
      <c r="O86" s="276"/>
      <c r="P86" s="278"/>
    </row>
    <row r="87" spans="1:16" s="216" customFormat="1" ht="15" customHeight="1" x14ac:dyDescent="0.25">
      <c r="A87" s="237">
        <v>5</v>
      </c>
      <c r="B87" s="250">
        <v>60180</v>
      </c>
      <c r="C87" s="233" t="s">
        <v>72</v>
      </c>
      <c r="D87" s="162"/>
      <c r="E87" s="70"/>
      <c r="F87" s="70"/>
      <c r="G87" s="70"/>
      <c r="H87" s="70"/>
      <c r="I87" s="70"/>
      <c r="J87" s="306"/>
      <c r="K87" s="235"/>
      <c r="L87" s="275"/>
      <c r="M87" s="276"/>
      <c r="N87" s="277"/>
      <c r="O87" s="276"/>
      <c r="P87" s="278"/>
    </row>
    <row r="88" spans="1:16" s="216" customFormat="1" ht="15" customHeight="1" x14ac:dyDescent="0.25">
      <c r="A88" s="237">
        <v>6</v>
      </c>
      <c r="B88" s="250">
        <v>60240</v>
      </c>
      <c r="C88" s="233" t="s">
        <v>73</v>
      </c>
      <c r="D88" s="162"/>
      <c r="E88" s="70"/>
      <c r="F88" s="70"/>
      <c r="G88" s="70"/>
      <c r="H88" s="70"/>
      <c r="I88" s="70"/>
      <c r="J88" s="306"/>
      <c r="K88" s="235"/>
      <c r="L88" s="275"/>
      <c r="M88" s="276"/>
      <c r="N88" s="277"/>
      <c r="O88" s="289"/>
      <c r="P88" s="278"/>
    </row>
    <row r="89" spans="1:16" s="216" customFormat="1" ht="15" customHeight="1" x14ac:dyDescent="0.25">
      <c r="A89" s="237">
        <v>7</v>
      </c>
      <c r="B89" s="250">
        <v>60560</v>
      </c>
      <c r="C89" s="233" t="s">
        <v>74</v>
      </c>
      <c r="D89" s="162"/>
      <c r="E89" s="70"/>
      <c r="F89" s="70"/>
      <c r="G89" s="70"/>
      <c r="H89" s="70"/>
      <c r="I89" s="70"/>
      <c r="J89" s="306"/>
      <c r="K89" s="235"/>
      <c r="L89" s="275"/>
      <c r="M89" s="276"/>
      <c r="N89" s="277"/>
      <c r="O89" s="289"/>
      <c r="P89" s="278"/>
    </row>
    <row r="90" spans="1:16" s="216" customFormat="1" ht="15" customHeight="1" x14ac:dyDescent="0.25">
      <c r="A90" s="237">
        <v>8</v>
      </c>
      <c r="B90" s="250">
        <v>60660</v>
      </c>
      <c r="C90" s="233" t="s">
        <v>75</v>
      </c>
      <c r="D90" s="162"/>
      <c r="E90" s="70"/>
      <c r="F90" s="70"/>
      <c r="G90" s="70"/>
      <c r="H90" s="70"/>
      <c r="I90" s="70"/>
      <c r="J90" s="306"/>
      <c r="K90" s="235"/>
      <c r="L90" s="275"/>
      <c r="M90" s="276"/>
      <c r="N90" s="277"/>
      <c r="O90" s="289"/>
      <c r="P90" s="278"/>
    </row>
    <row r="91" spans="1:16" s="216" customFormat="1" ht="15" customHeight="1" x14ac:dyDescent="0.25">
      <c r="A91" s="237">
        <v>9</v>
      </c>
      <c r="B91" s="257">
        <v>60001</v>
      </c>
      <c r="C91" s="229" t="s">
        <v>67</v>
      </c>
      <c r="D91" s="162"/>
      <c r="E91" s="70"/>
      <c r="F91" s="70"/>
      <c r="G91" s="70"/>
      <c r="H91" s="70"/>
      <c r="I91" s="70"/>
      <c r="J91" s="306"/>
      <c r="K91" s="235"/>
      <c r="L91" s="275"/>
      <c r="M91" s="276"/>
      <c r="N91" s="277"/>
      <c r="O91" s="289"/>
      <c r="P91" s="278"/>
    </row>
    <row r="92" spans="1:16" s="216" customFormat="1" ht="15" customHeight="1" x14ac:dyDescent="0.25">
      <c r="A92" s="237">
        <v>10</v>
      </c>
      <c r="B92" s="250">
        <v>60850</v>
      </c>
      <c r="C92" s="233" t="s">
        <v>77</v>
      </c>
      <c r="D92" s="162"/>
      <c r="E92" s="70"/>
      <c r="F92" s="70"/>
      <c r="G92" s="70"/>
      <c r="H92" s="70"/>
      <c r="I92" s="70"/>
      <c r="J92" s="306"/>
      <c r="K92" s="235"/>
      <c r="L92" s="275"/>
      <c r="M92" s="276"/>
      <c r="N92" s="277"/>
      <c r="O92" s="276"/>
      <c r="P92" s="278"/>
    </row>
    <row r="93" spans="1:16" s="216" customFormat="1" ht="15" customHeight="1" x14ac:dyDescent="0.25">
      <c r="A93" s="237">
        <v>11</v>
      </c>
      <c r="B93" s="250">
        <v>60910</v>
      </c>
      <c r="C93" s="233" t="s">
        <v>78</v>
      </c>
      <c r="D93" s="162"/>
      <c r="E93" s="70"/>
      <c r="F93" s="70"/>
      <c r="G93" s="70"/>
      <c r="H93" s="70"/>
      <c r="I93" s="70"/>
      <c r="J93" s="306"/>
      <c r="K93" s="235"/>
      <c r="L93" s="275"/>
      <c r="M93" s="276"/>
      <c r="N93" s="277"/>
      <c r="O93" s="276"/>
      <c r="P93" s="278"/>
    </row>
    <row r="94" spans="1:16" s="216" customFormat="1" ht="15" customHeight="1" x14ac:dyDescent="0.25">
      <c r="A94" s="237">
        <v>12</v>
      </c>
      <c r="B94" s="250">
        <v>60980</v>
      </c>
      <c r="C94" s="233" t="s">
        <v>79</v>
      </c>
      <c r="D94" s="162"/>
      <c r="E94" s="70"/>
      <c r="F94" s="70"/>
      <c r="G94" s="70"/>
      <c r="H94" s="70"/>
      <c r="I94" s="70"/>
      <c r="J94" s="306"/>
      <c r="K94" s="235"/>
      <c r="L94" s="275"/>
      <c r="M94" s="276"/>
      <c r="N94" s="277"/>
      <c r="O94" s="276"/>
      <c r="P94" s="278"/>
    </row>
    <row r="95" spans="1:16" s="216" customFormat="1" ht="15" customHeight="1" x14ac:dyDescent="0.25">
      <c r="A95" s="237">
        <v>13</v>
      </c>
      <c r="B95" s="250">
        <v>61080</v>
      </c>
      <c r="C95" s="233" t="s">
        <v>156</v>
      </c>
      <c r="D95" s="162"/>
      <c r="E95" s="70"/>
      <c r="F95" s="70"/>
      <c r="G95" s="70"/>
      <c r="H95" s="70"/>
      <c r="I95" s="70"/>
      <c r="J95" s="306"/>
      <c r="K95" s="235"/>
      <c r="L95" s="275"/>
      <c r="M95" s="276"/>
      <c r="N95" s="277"/>
      <c r="O95" s="276"/>
      <c r="P95" s="278"/>
    </row>
    <row r="96" spans="1:16" s="216" customFormat="1" ht="15" customHeight="1" x14ac:dyDescent="0.25">
      <c r="A96" s="237">
        <v>14</v>
      </c>
      <c r="B96" s="250">
        <v>61150</v>
      </c>
      <c r="C96" s="233" t="s">
        <v>157</v>
      </c>
      <c r="D96" s="162"/>
      <c r="E96" s="70"/>
      <c r="F96" s="70"/>
      <c r="G96" s="70"/>
      <c r="H96" s="70"/>
      <c r="I96" s="70"/>
      <c r="J96" s="306"/>
      <c r="K96" s="235"/>
      <c r="L96" s="275"/>
      <c r="M96" s="276"/>
      <c r="N96" s="277"/>
      <c r="O96" s="276"/>
      <c r="P96" s="278"/>
    </row>
    <row r="97" spans="1:16" s="216" customFormat="1" ht="15" customHeight="1" x14ac:dyDescent="0.25">
      <c r="A97" s="237">
        <v>15</v>
      </c>
      <c r="B97" s="250">
        <v>61210</v>
      </c>
      <c r="C97" s="233" t="s">
        <v>158</v>
      </c>
      <c r="D97" s="162"/>
      <c r="E97" s="70"/>
      <c r="F97" s="70"/>
      <c r="G97" s="70"/>
      <c r="H97" s="70"/>
      <c r="I97" s="70"/>
      <c r="J97" s="306"/>
      <c r="K97" s="235"/>
      <c r="L97" s="275"/>
      <c r="M97" s="276"/>
      <c r="N97" s="277"/>
      <c r="O97" s="276"/>
      <c r="P97" s="278"/>
    </row>
    <row r="98" spans="1:16" s="216" customFormat="1" ht="15" customHeight="1" x14ac:dyDescent="0.25">
      <c r="A98" s="237">
        <v>16</v>
      </c>
      <c r="B98" s="250">
        <v>61290</v>
      </c>
      <c r="C98" s="233" t="s">
        <v>83</v>
      </c>
      <c r="D98" s="162"/>
      <c r="E98" s="70"/>
      <c r="F98" s="70"/>
      <c r="G98" s="70"/>
      <c r="H98" s="70"/>
      <c r="I98" s="70"/>
      <c r="J98" s="306"/>
      <c r="K98" s="235"/>
      <c r="L98" s="275"/>
      <c r="M98" s="276"/>
      <c r="N98" s="277"/>
      <c r="O98" s="276"/>
      <c r="P98" s="278"/>
    </row>
    <row r="99" spans="1:16" s="216" customFormat="1" ht="15" customHeight="1" x14ac:dyDescent="0.25">
      <c r="A99" s="237">
        <v>17</v>
      </c>
      <c r="B99" s="250">
        <v>61340</v>
      </c>
      <c r="C99" s="233" t="s">
        <v>84</v>
      </c>
      <c r="D99" s="162"/>
      <c r="E99" s="70"/>
      <c r="F99" s="70"/>
      <c r="G99" s="70"/>
      <c r="H99" s="70"/>
      <c r="I99" s="70"/>
      <c r="J99" s="306"/>
      <c r="K99" s="235"/>
      <c r="L99" s="275"/>
      <c r="M99" s="276"/>
      <c r="N99" s="277"/>
      <c r="O99" s="276"/>
      <c r="P99" s="278"/>
    </row>
    <row r="100" spans="1:16" s="216" customFormat="1" ht="15" customHeight="1" x14ac:dyDescent="0.25">
      <c r="A100" s="237">
        <v>18</v>
      </c>
      <c r="B100" s="250">
        <v>61390</v>
      </c>
      <c r="C100" s="233" t="s">
        <v>85</v>
      </c>
      <c r="D100" s="162"/>
      <c r="E100" s="70"/>
      <c r="F100" s="70"/>
      <c r="G100" s="70"/>
      <c r="H100" s="70"/>
      <c r="I100" s="70"/>
      <c r="J100" s="306"/>
      <c r="K100" s="235"/>
      <c r="L100" s="275"/>
      <c r="M100" s="276"/>
      <c r="N100" s="277"/>
      <c r="O100" s="276"/>
      <c r="P100" s="278"/>
    </row>
    <row r="101" spans="1:16" s="216" customFormat="1" ht="15" customHeight="1" x14ac:dyDescent="0.25">
      <c r="A101" s="261">
        <v>19</v>
      </c>
      <c r="B101" s="250">
        <v>61410</v>
      </c>
      <c r="C101" s="233" t="s">
        <v>163</v>
      </c>
      <c r="D101" s="162"/>
      <c r="E101" s="70"/>
      <c r="F101" s="70"/>
      <c r="G101" s="70"/>
      <c r="H101" s="70"/>
      <c r="I101" s="70"/>
      <c r="J101" s="306"/>
      <c r="K101" s="235"/>
      <c r="L101" s="275"/>
      <c r="M101" s="276"/>
      <c r="N101" s="277"/>
      <c r="O101" s="276"/>
      <c r="P101" s="278"/>
    </row>
    <row r="102" spans="1:16" s="216" customFormat="1" ht="15" customHeight="1" x14ac:dyDescent="0.25">
      <c r="A102" s="231">
        <v>20</v>
      </c>
      <c r="B102" s="250">
        <v>61430</v>
      </c>
      <c r="C102" s="233" t="s">
        <v>114</v>
      </c>
      <c r="D102" s="162"/>
      <c r="E102" s="70"/>
      <c r="F102" s="70"/>
      <c r="G102" s="70"/>
      <c r="H102" s="70"/>
      <c r="I102" s="70"/>
      <c r="J102" s="306"/>
      <c r="K102" s="235"/>
      <c r="L102" s="275"/>
      <c r="M102" s="276"/>
      <c r="N102" s="277"/>
      <c r="O102" s="276"/>
      <c r="P102" s="278"/>
    </row>
    <row r="103" spans="1:16" s="216" customFormat="1" ht="15" customHeight="1" x14ac:dyDescent="0.25">
      <c r="A103" s="226">
        <v>21</v>
      </c>
      <c r="B103" s="250">
        <v>61440</v>
      </c>
      <c r="C103" s="233" t="s">
        <v>162</v>
      </c>
      <c r="D103" s="162"/>
      <c r="E103" s="70"/>
      <c r="F103" s="70"/>
      <c r="G103" s="70"/>
      <c r="H103" s="70"/>
      <c r="I103" s="70"/>
      <c r="J103" s="306"/>
      <c r="K103" s="235"/>
      <c r="L103" s="275"/>
      <c r="M103" s="276"/>
      <c r="N103" s="277"/>
      <c r="O103" s="276"/>
      <c r="P103" s="278"/>
    </row>
    <row r="104" spans="1:16" s="216" customFormat="1" ht="15" customHeight="1" x14ac:dyDescent="0.25">
      <c r="A104" s="226">
        <v>22</v>
      </c>
      <c r="B104" s="250">
        <v>61450</v>
      </c>
      <c r="C104" s="233" t="s">
        <v>115</v>
      </c>
      <c r="D104" s="162"/>
      <c r="E104" s="70"/>
      <c r="F104" s="70"/>
      <c r="G104" s="70"/>
      <c r="H104" s="70"/>
      <c r="I104" s="70"/>
      <c r="J104" s="306"/>
      <c r="K104" s="235"/>
      <c r="L104" s="275"/>
      <c r="M104" s="276"/>
      <c r="N104" s="277"/>
      <c r="O104" s="276"/>
      <c r="P104" s="278"/>
    </row>
    <row r="105" spans="1:16" s="216" customFormat="1" ht="15" customHeight="1" x14ac:dyDescent="0.25">
      <c r="A105" s="226">
        <v>23</v>
      </c>
      <c r="B105" s="250">
        <v>61470</v>
      </c>
      <c r="C105" s="233" t="s">
        <v>88</v>
      </c>
      <c r="D105" s="162"/>
      <c r="E105" s="70"/>
      <c r="F105" s="70"/>
      <c r="G105" s="70"/>
      <c r="H105" s="70"/>
      <c r="I105" s="70"/>
      <c r="J105" s="306"/>
      <c r="K105" s="235"/>
      <c r="L105" s="275"/>
      <c r="M105" s="276"/>
      <c r="N105" s="277"/>
      <c r="O105" s="276"/>
      <c r="P105" s="278"/>
    </row>
    <row r="106" spans="1:16" s="216" customFormat="1" ht="15" customHeight="1" x14ac:dyDescent="0.25">
      <c r="A106" s="226">
        <v>24</v>
      </c>
      <c r="B106" s="250">
        <v>61490</v>
      </c>
      <c r="C106" s="233" t="s">
        <v>116</v>
      </c>
      <c r="D106" s="162"/>
      <c r="E106" s="70"/>
      <c r="F106" s="70"/>
      <c r="G106" s="70"/>
      <c r="H106" s="70"/>
      <c r="I106" s="70"/>
      <c r="J106" s="306"/>
      <c r="K106" s="235"/>
      <c r="L106" s="275"/>
      <c r="M106" s="276"/>
      <c r="N106" s="277"/>
      <c r="O106" s="276"/>
      <c r="P106" s="278"/>
    </row>
    <row r="107" spans="1:16" s="216" customFormat="1" ht="15" customHeight="1" x14ac:dyDescent="0.25">
      <c r="A107" s="226">
        <v>25</v>
      </c>
      <c r="B107" s="250">
        <v>61500</v>
      </c>
      <c r="C107" s="233" t="s">
        <v>117</v>
      </c>
      <c r="D107" s="162"/>
      <c r="E107" s="70"/>
      <c r="F107" s="70"/>
      <c r="G107" s="70"/>
      <c r="H107" s="70"/>
      <c r="I107" s="70"/>
      <c r="J107" s="306"/>
      <c r="K107" s="235"/>
      <c r="L107" s="275"/>
      <c r="M107" s="276"/>
      <c r="N107" s="277"/>
      <c r="O107" s="276"/>
      <c r="P107" s="278"/>
    </row>
    <row r="108" spans="1:16" s="216" customFormat="1" ht="15" customHeight="1" x14ac:dyDescent="0.25">
      <c r="A108" s="226">
        <v>26</v>
      </c>
      <c r="B108" s="250">
        <v>61510</v>
      </c>
      <c r="C108" s="233" t="s">
        <v>89</v>
      </c>
      <c r="D108" s="162"/>
      <c r="E108" s="70"/>
      <c r="F108" s="70"/>
      <c r="G108" s="70"/>
      <c r="H108" s="70"/>
      <c r="I108" s="70"/>
      <c r="J108" s="306"/>
      <c r="K108" s="235"/>
      <c r="L108" s="275"/>
      <c r="M108" s="276"/>
      <c r="N108" s="277"/>
      <c r="O108" s="276"/>
      <c r="P108" s="278"/>
    </row>
    <row r="109" spans="1:16" s="216" customFormat="1" ht="15" customHeight="1" x14ac:dyDescent="0.25">
      <c r="A109" s="226">
        <v>27</v>
      </c>
      <c r="B109" s="252">
        <v>61520</v>
      </c>
      <c r="C109" s="236" t="s">
        <v>118</v>
      </c>
      <c r="D109" s="162"/>
      <c r="E109" s="70"/>
      <c r="F109" s="70"/>
      <c r="G109" s="70"/>
      <c r="H109" s="70"/>
      <c r="I109" s="70"/>
      <c r="J109" s="306"/>
      <c r="K109" s="235"/>
      <c r="L109" s="275"/>
      <c r="M109" s="276"/>
      <c r="N109" s="277"/>
      <c r="O109" s="276"/>
      <c r="P109" s="278"/>
    </row>
    <row r="110" spans="1:16" s="216" customFormat="1" ht="15" customHeight="1" x14ac:dyDescent="0.25">
      <c r="A110" s="226">
        <v>28</v>
      </c>
      <c r="B110" s="252">
        <v>61540</v>
      </c>
      <c r="C110" s="236" t="s">
        <v>159</v>
      </c>
      <c r="D110" s="171"/>
      <c r="E110" s="77"/>
      <c r="F110" s="77"/>
      <c r="G110" s="77"/>
      <c r="H110" s="77"/>
      <c r="I110" s="77"/>
      <c r="J110" s="309"/>
      <c r="K110" s="235"/>
      <c r="L110" s="275"/>
      <c r="M110" s="276"/>
      <c r="N110" s="277"/>
      <c r="O110" s="276"/>
      <c r="P110" s="278"/>
    </row>
    <row r="111" spans="1:16" s="216" customFormat="1" ht="15" customHeight="1" x14ac:dyDescent="0.25">
      <c r="A111" s="230">
        <v>29</v>
      </c>
      <c r="B111" s="252">
        <v>61560</v>
      </c>
      <c r="C111" s="236" t="s">
        <v>160</v>
      </c>
      <c r="D111" s="162"/>
      <c r="E111" s="124"/>
      <c r="F111" s="124"/>
      <c r="G111" s="124"/>
      <c r="H111" s="124"/>
      <c r="I111" s="123"/>
      <c r="J111" s="309"/>
      <c r="K111" s="235"/>
      <c r="L111" s="275"/>
      <c r="M111" s="276"/>
      <c r="N111" s="277"/>
      <c r="O111" s="289"/>
      <c r="P111" s="278"/>
    </row>
    <row r="112" spans="1:16" s="216" customFormat="1" ht="15" customHeight="1" thickBot="1" x14ac:dyDescent="0.3">
      <c r="A112" s="230">
        <v>30</v>
      </c>
      <c r="B112" s="252">
        <v>61570</v>
      </c>
      <c r="C112" s="236" t="s">
        <v>161</v>
      </c>
      <c r="D112" s="161"/>
      <c r="E112" s="125"/>
      <c r="F112" s="129"/>
      <c r="G112" s="129"/>
      <c r="H112" s="129"/>
      <c r="I112" s="125"/>
      <c r="J112" s="308"/>
      <c r="K112" s="235"/>
      <c r="L112" s="279"/>
      <c r="M112" s="280"/>
      <c r="N112" s="281"/>
      <c r="O112" s="280"/>
      <c r="P112" s="282"/>
    </row>
    <row r="113" spans="1:16" s="216" customFormat="1" ht="15" customHeight="1" thickBot="1" x14ac:dyDescent="0.3">
      <c r="A113" s="249"/>
      <c r="B113" s="258"/>
      <c r="C113" s="248" t="s">
        <v>107</v>
      </c>
      <c r="D113" s="266">
        <f>SUM(D114:D122)</f>
        <v>0</v>
      </c>
      <c r="E113" s="302">
        <v>0</v>
      </c>
      <c r="F113" s="302">
        <v>0</v>
      </c>
      <c r="G113" s="302">
        <v>0</v>
      </c>
      <c r="H113" s="302">
        <v>0</v>
      </c>
      <c r="I113" s="302">
        <v>0</v>
      </c>
      <c r="J113" s="303">
        <v>0</v>
      </c>
      <c r="K113" s="235"/>
      <c r="L113" s="342">
        <f>D113</f>
        <v>0</v>
      </c>
      <c r="M113" s="343">
        <f>SUM(M114:M122)</f>
        <v>0</v>
      </c>
      <c r="N113" s="349">
        <f>I113+H113+G113</f>
        <v>0</v>
      </c>
      <c r="O113" s="343">
        <f>SUM(O114:O122)</f>
        <v>0</v>
      </c>
      <c r="P113" s="350">
        <f>E113</f>
        <v>0</v>
      </c>
    </row>
    <row r="114" spans="1:16" s="216" customFormat="1" ht="15" customHeight="1" x14ac:dyDescent="0.25">
      <c r="A114" s="225">
        <v>1</v>
      </c>
      <c r="B114" s="251">
        <v>70020</v>
      </c>
      <c r="C114" s="228" t="s">
        <v>90</v>
      </c>
      <c r="D114" s="172"/>
      <c r="E114" s="76"/>
      <c r="F114" s="76"/>
      <c r="G114" s="76"/>
      <c r="H114" s="76"/>
      <c r="I114" s="76"/>
      <c r="J114" s="305"/>
      <c r="K114" s="235"/>
      <c r="L114" s="271"/>
      <c r="M114" s="272"/>
      <c r="N114" s="273"/>
      <c r="O114" s="272"/>
      <c r="P114" s="274"/>
    </row>
    <row r="115" spans="1:16" s="216" customFormat="1" ht="15" customHeight="1" x14ac:dyDescent="0.25">
      <c r="A115" s="231">
        <v>2</v>
      </c>
      <c r="B115" s="250">
        <v>70110</v>
      </c>
      <c r="C115" s="233" t="s">
        <v>93</v>
      </c>
      <c r="D115" s="162"/>
      <c r="E115" s="70"/>
      <c r="F115" s="70"/>
      <c r="G115" s="70"/>
      <c r="H115" s="70"/>
      <c r="I115" s="70"/>
      <c r="J115" s="306"/>
      <c r="K115" s="235"/>
      <c r="L115" s="275"/>
      <c r="M115" s="276"/>
      <c r="N115" s="277"/>
      <c r="O115" s="276"/>
      <c r="P115" s="278"/>
    </row>
    <row r="116" spans="1:16" s="216" customFormat="1" ht="15" customHeight="1" x14ac:dyDescent="0.25">
      <c r="A116" s="226">
        <v>3</v>
      </c>
      <c r="B116" s="250">
        <v>70021</v>
      </c>
      <c r="C116" s="233" t="s">
        <v>91</v>
      </c>
      <c r="D116" s="162"/>
      <c r="E116" s="70"/>
      <c r="F116" s="70"/>
      <c r="G116" s="70"/>
      <c r="H116" s="70"/>
      <c r="I116" s="70"/>
      <c r="J116" s="306"/>
      <c r="K116" s="235"/>
      <c r="L116" s="275"/>
      <c r="M116" s="276"/>
      <c r="N116" s="277"/>
      <c r="O116" s="276"/>
      <c r="P116" s="278"/>
    </row>
    <row r="117" spans="1:16" s="216" customFormat="1" ht="15" customHeight="1" x14ac:dyDescent="0.25">
      <c r="A117" s="226">
        <v>4</v>
      </c>
      <c r="B117" s="250">
        <v>70040</v>
      </c>
      <c r="C117" s="233" t="s">
        <v>92</v>
      </c>
      <c r="D117" s="162"/>
      <c r="E117" s="70"/>
      <c r="F117" s="70"/>
      <c r="G117" s="70"/>
      <c r="H117" s="70"/>
      <c r="I117" s="70"/>
      <c r="J117" s="306"/>
      <c r="K117" s="235"/>
      <c r="L117" s="275"/>
      <c r="M117" s="276"/>
      <c r="N117" s="277"/>
      <c r="O117" s="276"/>
      <c r="P117" s="278"/>
    </row>
    <row r="118" spans="1:16" s="216" customFormat="1" ht="15" customHeight="1" x14ac:dyDescent="0.25">
      <c r="A118" s="226">
        <v>5</v>
      </c>
      <c r="B118" s="250">
        <v>70100</v>
      </c>
      <c r="C118" s="233" t="s">
        <v>108</v>
      </c>
      <c r="D118" s="162"/>
      <c r="E118" s="70"/>
      <c r="F118" s="70"/>
      <c r="G118" s="70"/>
      <c r="H118" s="70"/>
      <c r="I118" s="70"/>
      <c r="J118" s="306"/>
      <c r="K118" s="235"/>
      <c r="L118" s="275"/>
      <c r="M118" s="276"/>
      <c r="N118" s="277"/>
      <c r="O118" s="276"/>
      <c r="P118" s="278"/>
    </row>
    <row r="119" spans="1:16" s="216" customFormat="1" ht="15" customHeight="1" x14ac:dyDescent="0.25">
      <c r="A119" s="226">
        <v>6</v>
      </c>
      <c r="B119" s="250">
        <v>70270</v>
      </c>
      <c r="C119" s="233" t="s">
        <v>94</v>
      </c>
      <c r="D119" s="162"/>
      <c r="E119" s="70"/>
      <c r="F119" s="70"/>
      <c r="G119" s="70"/>
      <c r="H119" s="70"/>
      <c r="I119" s="70"/>
      <c r="J119" s="306"/>
      <c r="K119" s="235"/>
      <c r="L119" s="275"/>
      <c r="M119" s="276"/>
      <c r="N119" s="277"/>
      <c r="O119" s="276"/>
      <c r="P119" s="278"/>
    </row>
    <row r="120" spans="1:16" s="216" customFormat="1" ht="15" customHeight="1" x14ac:dyDescent="0.25">
      <c r="A120" s="226">
        <v>7</v>
      </c>
      <c r="B120" s="250">
        <v>70510</v>
      </c>
      <c r="C120" s="233" t="s">
        <v>95</v>
      </c>
      <c r="D120" s="162"/>
      <c r="E120" s="70"/>
      <c r="F120" s="70"/>
      <c r="G120" s="70"/>
      <c r="H120" s="70"/>
      <c r="I120" s="70"/>
      <c r="J120" s="306"/>
      <c r="K120" s="235"/>
      <c r="L120" s="275"/>
      <c r="M120" s="276"/>
      <c r="N120" s="277"/>
      <c r="O120" s="276"/>
      <c r="P120" s="187"/>
    </row>
    <row r="121" spans="1:16" s="216" customFormat="1" ht="15" customHeight="1" x14ac:dyDescent="0.25">
      <c r="A121" s="230">
        <v>8</v>
      </c>
      <c r="B121" s="252">
        <v>10880</v>
      </c>
      <c r="C121" s="236" t="s">
        <v>120</v>
      </c>
      <c r="D121" s="162"/>
      <c r="E121" s="128"/>
      <c r="F121" s="128"/>
      <c r="G121" s="128"/>
      <c r="H121" s="128"/>
      <c r="I121" s="128"/>
      <c r="J121" s="309"/>
      <c r="K121" s="235"/>
      <c r="L121" s="275"/>
      <c r="M121" s="276"/>
      <c r="N121" s="277"/>
      <c r="O121" s="276"/>
      <c r="P121" s="278"/>
    </row>
    <row r="122" spans="1:16" s="216" customFormat="1" ht="15" customHeight="1" thickBot="1" x14ac:dyDescent="0.3">
      <c r="A122" s="227">
        <v>9</v>
      </c>
      <c r="B122" s="254">
        <v>10890</v>
      </c>
      <c r="C122" s="234" t="s">
        <v>122</v>
      </c>
      <c r="D122" s="163"/>
      <c r="E122" s="125"/>
      <c r="F122" s="125"/>
      <c r="G122" s="125"/>
      <c r="H122" s="125"/>
      <c r="I122" s="125"/>
      <c r="J122" s="308"/>
      <c r="K122" s="235"/>
      <c r="L122" s="284"/>
      <c r="M122" s="285"/>
      <c r="N122" s="286"/>
      <c r="O122" s="285"/>
      <c r="P122" s="287"/>
    </row>
    <row r="123" spans="1:16" ht="15" customHeight="1" x14ac:dyDescent="0.25">
      <c r="A123" s="221"/>
      <c r="B123" s="221"/>
      <c r="C123" s="221"/>
      <c r="D123" s="383" t="s">
        <v>98</v>
      </c>
      <c r="E123" s="383"/>
      <c r="F123" s="383"/>
      <c r="G123" s="383"/>
      <c r="H123" s="383"/>
      <c r="I123" s="383"/>
      <c r="J123" s="259">
        <v>0</v>
      </c>
      <c r="K123" s="219"/>
      <c r="N123" s="288"/>
      <c r="O123" s="288"/>
      <c r="P123" s="288"/>
    </row>
    <row r="124" spans="1:16" ht="15" customHeight="1" x14ac:dyDescent="0.25">
      <c r="A124" s="221"/>
      <c r="B124" s="221"/>
      <c r="C124" s="221"/>
      <c r="D124" s="221"/>
      <c r="E124" s="222"/>
      <c r="F124" s="222"/>
      <c r="G124" s="222"/>
      <c r="H124" s="222"/>
      <c r="I124" s="223"/>
      <c r="J124" s="224"/>
      <c r="K124" s="219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15" customWidth="1"/>
    <col min="2" max="2" width="9.7109375" style="215" customWidth="1"/>
    <col min="3" max="3" width="31.7109375" style="215" customWidth="1"/>
    <col min="4" max="4" width="8.7109375" style="215" customWidth="1"/>
    <col min="5" max="9" width="7.7109375" style="215" customWidth="1"/>
    <col min="10" max="10" width="8.7109375" style="217" customWidth="1"/>
    <col min="11" max="11" width="6.5703125" style="215" customWidth="1"/>
    <col min="12" max="16" width="10.7109375" style="215" customWidth="1"/>
    <col min="17" max="17" width="9.28515625" style="215" customWidth="1"/>
    <col min="18" max="16384" width="9.140625" style="215"/>
  </cols>
  <sheetData>
    <row r="1" spans="1:17" ht="18" customHeight="1" x14ac:dyDescent="0.25">
      <c r="L1" s="313"/>
      <c r="M1" s="335" t="s">
        <v>132</v>
      </c>
    </row>
    <row r="2" spans="1:17" ht="18" customHeight="1" x14ac:dyDescent="0.25">
      <c r="A2" s="219"/>
      <c r="B2" s="219"/>
      <c r="C2" s="374" t="s">
        <v>139</v>
      </c>
      <c r="D2" s="374"/>
      <c r="E2" s="263"/>
      <c r="F2" s="263"/>
      <c r="G2" s="263"/>
      <c r="H2" s="263"/>
      <c r="I2" s="263"/>
      <c r="J2" s="240">
        <v>2023</v>
      </c>
      <c r="K2" s="219"/>
      <c r="L2" s="301"/>
      <c r="M2" s="335" t="s">
        <v>133</v>
      </c>
    </row>
    <row r="3" spans="1:17" ht="18" customHeight="1" thickBot="1" x14ac:dyDescent="0.3">
      <c r="A3" s="219"/>
      <c r="B3" s="219"/>
      <c r="C3" s="219"/>
      <c r="D3" s="219"/>
      <c r="E3" s="219"/>
      <c r="F3" s="219"/>
      <c r="G3" s="219"/>
      <c r="H3" s="219"/>
      <c r="I3" s="219"/>
      <c r="J3" s="220"/>
      <c r="K3" s="219"/>
      <c r="L3" s="268"/>
      <c r="M3" s="335" t="s">
        <v>134</v>
      </c>
    </row>
    <row r="4" spans="1:17" ht="18" customHeight="1" thickBot="1" x14ac:dyDescent="0.3">
      <c r="A4" s="377" t="s">
        <v>0</v>
      </c>
      <c r="B4" s="379" t="s">
        <v>1</v>
      </c>
      <c r="C4" s="379" t="s">
        <v>2</v>
      </c>
      <c r="D4" s="384" t="s">
        <v>3</v>
      </c>
      <c r="E4" s="386" t="s">
        <v>129</v>
      </c>
      <c r="F4" s="387"/>
      <c r="G4" s="387"/>
      <c r="H4" s="387"/>
      <c r="I4" s="388"/>
      <c r="J4" s="381" t="s">
        <v>99</v>
      </c>
      <c r="K4" s="219"/>
      <c r="L4" s="232"/>
      <c r="M4" s="335" t="s">
        <v>135</v>
      </c>
    </row>
    <row r="5" spans="1:17" ht="43.5" customHeight="1" thickBot="1" x14ac:dyDescent="0.3">
      <c r="A5" s="378"/>
      <c r="B5" s="380"/>
      <c r="C5" s="380"/>
      <c r="D5" s="385"/>
      <c r="E5" s="298" t="s">
        <v>125</v>
      </c>
      <c r="F5" s="218" t="s">
        <v>140</v>
      </c>
      <c r="G5" s="218" t="s">
        <v>141</v>
      </c>
      <c r="H5" s="218" t="s">
        <v>126</v>
      </c>
      <c r="I5" s="218">
        <v>100</v>
      </c>
      <c r="J5" s="382"/>
      <c r="K5" s="219"/>
      <c r="L5" s="269" t="s">
        <v>124</v>
      </c>
      <c r="M5" s="270" t="s">
        <v>136</v>
      </c>
      <c r="N5" s="270" t="s">
        <v>138</v>
      </c>
      <c r="O5" s="270" t="s">
        <v>127</v>
      </c>
      <c r="P5" s="270" t="s">
        <v>128</v>
      </c>
    </row>
    <row r="6" spans="1:17" ht="15" customHeight="1" thickBot="1" x14ac:dyDescent="0.3">
      <c r="A6" s="241"/>
      <c r="B6" s="242"/>
      <c r="C6" s="242" t="s">
        <v>100</v>
      </c>
      <c r="D6" s="243">
        <f>D7+D16+D29+D47+D67+D82+D113</f>
        <v>2</v>
      </c>
      <c r="E6" s="326">
        <v>0</v>
      </c>
      <c r="F6" s="326">
        <v>0</v>
      </c>
      <c r="G6" s="326">
        <v>50</v>
      </c>
      <c r="H6" s="326">
        <v>50</v>
      </c>
      <c r="I6" s="326">
        <v>0</v>
      </c>
      <c r="J6" s="314">
        <v>80.5</v>
      </c>
      <c r="K6" s="235"/>
      <c r="L6" s="337">
        <f>D6</f>
        <v>2</v>
      </c>
      <c r="M6" s="338">
        <f>M7+M16+M29+M47+M67+M82+M113</f>
        <v>2</v>
      </c>
      <c r="N6" s="181">
        <f>G6+H6+I6</f>
        <v>100</v>
      </c>
      <c r="O6" s="338">
        <f>O7+O16+O29+O47+O67+O82+O113</f>
        <v>0</v>
      </c>
      <c r="P6" s="348">
        <f>E6</f>
        <v>0</v>
      </c>
      <c r="Q6" s="260"/>
    </row>
    <row r="7" spans="1:17" ht="15" customHeight="1" thickBot="1" x14ac:dyDescent="0.3">
      <c r="A7" s="244"/>
      <c r="B7" s="239"/>
      <c r="C7" s="245" t="s">
        <v>101</v>
      </c>
      <c r="D7" s="245">
        <f>SUM(D8:D15)</f>
        <v>0</v>
      </c>
      <c r="E7" s="311">
        <v>0</v>
      </c>
      <c r="F7" s="311">
        <v>0</v>
      </c>
      <c r="G7" s="311">
        <v>0</v>
      </c>
      <c r="H7" s="311">
        <v>0</v>
      </c>
      <c r="I7" s="311">
        <v>0</v>
      </c>
      <c r="J7" s="304">
        <v>0</v>
      </c>
      <c r="K7" s="235"/>
      <c r="L7" s="342">
        <f>D7</f>
        <v>0</v>
      </c>
      <c r="M7" s="343">
        <f>SUM(M8:M15)</f>
        <v>0</v>
      </c>
      <c r="N7" s="349">
        <f>G7+H7+I7</f>
        <v>0</v>
      </c>
      <c r="O7" s="343">
        <f>SUM(O8:O15)</f>
        <v>0</v>
      </c>
      <c r="P7" s="350">
        <f>E7</f>
        <v>0</v>
      </c>
      <c r="Q7" s="265"/>
    </row>
    <row r="8" spans="1:17" s="216" customFormat="1" ht="15" customHeight="1" x14ac:dyDescent="0.25">
      <c r="A8" s="226">
        <v>1</v>
      </c>
      <c r="B8" s="250">
        <v>10002</v>
      </c>
      <c r="C8" s="233" t="s">
        <v>143</v>
      </c>
      <c r="D8" s="334"/>
      <c r="E8" s="323"/>
      <c r="F8" s="323"/>
      <c r="G8" s="323"/>
      <c r="H8" s="323"/>
      <c r="I8" s="323"/>
      <c r="J8" s="306"/>
      <c r="K8" s="235"/>
      <c r="L8" s="275"/>
      <c r="M8" s="276"/>
      <c r="N8" s="277"/>
      <c r="O8" s="276"/>
      <c r="P8" s="278"/>
      <c r="Q8" s="262"/>
    </row>
    <row r="9" spans="1:17" s="216" customFormat="1" ht="15" customHeight="1" x14ac:dyDescent="0.25">
      <c r="A9" s="226">
        <v>2</v>
      </c>
      <c r="B9" s="250">
        <v>10090</v>
      </c>
      <c r="C9" s="233" t="s">
        <v>7</v>
      </c>
      <c r="D9" s="333"/>
      <c r="E9" s="323"/>
      <c r="F9" s="323"/>
      <c r="G9" s="323"/>
      <c r="H9" s="323"/>
      <c r="I9" s="323"/>
      <c r="J9" s="306"/>
      <c r="K9" s="235"/>
      <c r="L9" s="275"/>
      <c r="M9" s="276"/>
      <c r="N9" s="277"/>
      <c r="O9" s="276"/>
      <c r="P9" s="278"/>
      <c r="Q9" s="262"/>
    </row>
    <row r="10" spans="1:17" s="216" customFormat="1" ht="15" customHeight="1" x14ac:dyDescent="0.25">
      <c r="A10" s="226">
        <v>3</v>
      </c>
      <c r="B10" s="252">
        <v>10004</v>
      </c>
      <c r="C10" s="236" t="s">
        <v>6</v>
      </c>
      <c r="D10" s="333"/>
      <c r="E10" s="297"/>
      <c r="F10" s="297"/>
      <c r="G10" s="297"/>
      <c r="H10" s="297"/>
      <c r="I10" s="329"/>
      <c r="J10" s="309"/>
      <c r="K10" s="235"/>
      <c r="L10" s="275"/>
      <c r="M10" s="276"/>
      <c r="N10" s="277"/>
      <c r="O10" s="276"/>
      <c r="P10" s="278"/>
      <c r="Q10" s="262"/>
    </row>
    <row r="11" spans="1:17" s="216" customFormat="1" ht="14.25" customHeight="1" x14ac:dyDescent="0.25">
      <c r="A11" s="226">
        <v>4</v>
      </c>
      <c r="B11" s="250">
        <v>10001</v>
      </c>
      <c r="C11" s="233" t="s">
        <v>4</v>
      </c>
      <c r="D11" s="333"/>
      <c r="E11" s="297"/>
      <c r="F11" s="297"/>
      <c r="G11" s="297"/>
      <c r="H11" s="297"/>
      <c r="I11" s="331"/>
      <c r="J11" s="306"/>
      <c r="K11" s="235"/>
      <c r="L11" s="275"/>
      <c r="M11" s="276"/>
      <c r="N11" s="277"/>
      <c r="O11" s="276"/>
      <c r="P11" s="278"/>
      <c r="Q11" s="262"/>
    </row>
    <row r="12" spans="1:17" s="216" customFormat="1" ht="15" customHeight="1" x14ac:dyDescent="0.25">
      <c r="A12" s="226">
        <v>5</v>
      </c>
      <c r="B12" s="250">
        <v>10120</v>
      </c>
      <c r="C12" s="233" t="s">
        <v>144</v>
      </c>
      <c r="D12" s="334"/>
      <c r="E12" s="297"/>
      <c r="F12" s="297"/>
      <c r="G12" s="297"/>
      <c r="H12" s="297"/>
      <c r="I12" s="297"/>
      <c r="J12" s="306"/>
      <c r="K12" s="235"/>
      <c r="L12" s="275"/>
      <c r="M12" s="276"/>
      <c r="N12" s="277"/>
      <c r="O12" s="276"/>
      <c r="P12" s="278"/>
      <c r="Q12" s="262"/>
    </row>
    <row r="13" spans="1:17" s="216" customFormat="1" ht="15" customHeight="1" x14ac:dyDescent="0.25">
      <c r="A13" s="226">
        <v>6</v>
      </c>
      <c r="B13" s="250">
        <v>10190</v>
      </c>
      <c r="C13" s="233" t="s">
        <v>145</v>
      </c>
      <c r="D13" s="333"/>
      <c r="E13" s="323"/>
      <c r="F13" s="323"/>
      <c r="G13" s="323"/>
      <c r="H13" s="323"/>
      <c r="I13" s="323"/>
      <c r="J13" s="306"/>
      <c r="K13" s="235"/>
      <c r="L13" s="275"/>
      <c r="M13" s="276"/>
      <c r="N13" s="277"/>
      <c r="O13" s="276"/>
      <c r="P13" s="278"/>
      <c r="Q13" s="264"/>
    </row>
    <row r="14" spans="1:17" s="216" customFormat="1" ht="15" customHeight="1" x14ac:dyDescent="0.25">
      <c r="A14" s="226">
        <v>7</v>
      </c>
      <c r="B14" s="250">
        <v>10320</v>
      </c>
      <c r="C14" s="233" t="s">
        <v>10</v>
      </c>
      <c r="D14" s="333"/>
      <c r="E14" s="297"/>
      <c r="F14" s="297"/>
      <c r="G14" s="297"/>
      <c r="H14" s="297"/>
      <c r="I14" s="331"/>
      <c r="J14" s="306"/>
      <c r="K14" s="235"/>
      <c r="L14" s="275"/>
      <c r="M14" s="276"/>
      <c r="N14" s="277"/>
      <c r="O14" s="276"/>
      <c r="P14" s="278"/>
      <c r="Q14" s="262"/>
    </row>
    <row r="15" spans="1:17" s="216" customFormat="1" ht="15" customHeight="1" thickBot="1" x14ac:dyDescent="0.3">
      <c r="A15" s="227">
        <v>8</v>
      </c>
      <c r="B15" s="254">
        <v>10860</v>
      </c>
      <c r="C15" s="234" t="s">
        <v>112</v>
      </c>
      <c r="D15" s="333"/>
      <c r="E15" s="297"/>
      <c r="F15" s="297"/>
      <c r="G15" s="297"/>
      <c r="H15" s="297"/>
      <c r="I15" s="297"/>
      <c r="J15" s="308"/>
      <c r="K15" s="235"/>
      <c r="L15" s="279"/>
      <c r="M15" s="280"/>
      <c r="N15" s="281"/>
      <c r="O15" s="280"/>
      <c r="P15" s="282"/>
      <c r="Q15" s="262"/>
    </row>
    <row r="16" spans="1:17" s="216" customFormat="1" ht="15" customHeight="1" thickBot="1" x14ac:dyDescent="0.3">
      <c r="A16" s="246"/>
      <c r="B16" s="253"/>
      <c r="C16" s="248" t="s">
        <v>102</v>
      </c>
      <c r="D16" s="300">
        <f>SUM(D17:D28)</f>
        <v>0</v>
      </c>
      <c r="E16" s="302">
        <v>0</v>
      </c>
      <c r="F16" s="302">
        <v>0</v>
      </c>
      <c r="G16" s="302">
        <v>0</v>
      </c>
      <c r="H16" s="302">
        <v>0</v>
      </c>
      <c r="I16" s="302">
        <v>0</v>
      </c>
      <c r="J16" s="303">
        <v>0</v>
      </c>
      <c r="K16" s="235"/>
      <c r="L16" s="342">
        <f>D16</f>
        <v>0</v>
      </c>
      <c r="M16" s="343">
        <f>SUM(M17:M28)</f>
        <v>0</v>
      </c>
      <c r="N16" s="349">
        <f>G16+H16+I16</f>
        <v>0</v>
      </c>
      <c r="O16" s="343">
        <f>SUM(O17:O28)</f>
        <v>0</v>
      </c>
      <c r="P16" s="350">
        <f>E16</f>
        <v>0</v>
      </c>
      <c r="Q16" s="262"/>
    </row>
    <row r="17" spans="1:17" s="216" customFormat="1" ht="15" customHeight="1" x14ac:dyDescent="0.25">
      <c r="A17" s="225">
        <v>1</v>
      </c>
      <c r="B17" s="251">
        <v>20040</v>
      </c>
      <c r="C17" s="228" t="s">
        <v>11</v>
      </c>
      <c r="D17" s="333"/>
      <c r="E17" s="323"/>
      <c r="F17" s="323"/>
      <c r="G17" s="323"/>
      <c r="H17" s="323"/>
      <c r="I17" s="323"/>
      <c r="J17" s="305"/>
      <c r="K17" s="235"/>
      <c r="L17" s="271"/>
      <c r="M17" s="272"/>
      <c r="N17" s="273"/>
      <c r="O17" s="272"/>
      <c r="P17" s="274"/>
      <c r="Q17" s="262"/>
    </row>
    <row r="18" spans="1:17" s="216" customFormat="1" ht="15" customHeight="1" x14ac:dyDescent="0.25">
      <c r="A18" s="231">
        <v>2</v>
      </c>
      <c r="B18" s="250">
        <v>20061</v>
      </c>
      <c r="C18" s="233" t="s">
        <v>13</v>
      </c>
      <c r="D18" s="334"/>
      <c r="E18" s="323"/>
      <c r="F18" s="323"/>
      <c r="G18" s="323"/>
      <c r="H18" s="323"/>
      <c r="I18" s="323"/>
      <c r="J18" s="306"/>
      <c r="K18" s="235"/>
      <c r="L18" s="275"/>
      <c r="M18" s="276"/>
      <c r="N18" s="277"/>
      <c r="O18" s="276"/>
      <c r="P18" s="278"/>
      <c r="Q18" s="262"/>
    </row>
    <row r="19" spans="1:17" s="216" customFormat="1" ht="15" customHeight="1" x14ac:dyDescent="0.25">
      <c r="A19" s="231">
        <v>3</v>
      </c>
      <c r="B19" s="250">
        <v>21020</v>
      </c>
      <c r="C19" s="233" t="s">
        <v>21</v>
      </c>
      <c r="D19" s="333"/>
      <c r="E19" s="323"/>
      <c r="F19" s="323"/>
      <c r="G19" s="323"/>
      <c r="H19" s="323"/>
      <c r="I19" s="323"/>
      <c r="J19" s="306"/>
      <c r="K19" s="235"/>
      <c r="L19" s="275"/>
      <c r="M19" s="276"/>
      <c r="N19" s="277"/>
      <c r="O19" s="276"/>
      <c r="P19" s="278"/>
      <c r="Q19" s="262"/>
    </row>
    <row r="20" spans="1:17" s="216" customFormat="1" ht="15" customHeight="1" x14ac:dyDescent="0.25">
      <c r="A20" s="226">
        <v>4</v>
      </c>
      <c r="B20" s="250">
        <v>20060</v>
      </c>
      <c r="C20" s="233" t="s">
        <v>12</v>
      </c>
      <c r="D20" s="333"/>
      <c r="E20" s="297"/>
      <c r="F20" s="297"/>
      <c r="G20" s="297"/>
      <c r="H20" s="297"/>
      <c r="I20" s="297"/>
      <c r="J20" s="306"/>
      <c r="K20" s="235"/>
      <c r="L20" s="275"/>
      <c r="M20" s="276"/>
      <c r="N20" s="277"/>
      <c r="O20" s="276"/>
      <c r="P20" s="278"/>
      <c r="Q20" s="262"/>
    </row>
    <row r="21" spans="1:17" s="216" customFormat="1" ht="15" customHeight="1" x14ac:dyDescent="0.25">
      <c r="A21" s="226">
        <v>5</v>
      </c>
      <c r="B21" s="250">
        <v>20400</v>
      </c>
      <c r="C21" s="233" t="s">
        <v>15</v>
      </c>
      <c r="D21" s="333"/>
      <c r="E21" s="297"/>
      <c r="F21" s="297"/>
      <c r="G21" s="297"/>
      <c r="H21" s="297"/>
      <c r="I21" s="297"/>
      <c r="J21" s="306"/>
      <c r="K21" s="235"/>
      <c r="L21" s="275"/>
      <c r="M21" s="276"/>
      <c r="N21" s="277"/>
      <c r="O21" s="276"/>
      <c r="P21" s="278"/>
      <c r="Q21" s="262"/>
    </row>
    <row r="22" spans="1:17" s="216" customFormat="1" ht="15" customHeight="1" x14ac:dyDescent="0.25">
      <c r="A22" s="226">
        <v>6</v>
      </c>
      <c r="B22" s="250">
        <v>20080</v>
      </c>
      <c r="C22" s="233" t="s">
        <v>146</v>
      </c>
      <c r="D22" s="333"/>
      <c r="E22" s="332"/>
      <c r="F22" s="332"/>
      <c r="G22" s="332"/>
      <c r="H22" s="332"/>
      <c r="I22" s="327"/>
      <c r="J22" s="306"/>
      <c r="K22" s="235"/>
      <c r="L22" s="275"/>
      <c r="M22" s="276"/>
      <c r="N22" s="277"/>
      <c r="O22" s="276"/>
      <c r="P22" s="278"/>
    </row>
    <row r="23" spans="1:17" s="216" customFormat="1" ht="15" customHeight="1" x14ac:dyDescent="0.25">
      <c r="A23" s="226">
        <v>7</v>
      </c>
      <c r="B23" s="250">
        <v>20460</v>
      </c>
      <c r="C23" s="233" t="s">
        <v>164</v>
      </c>
      <c r="D23" s="333"/>
      <c r="E23" s="323"/>
      <c r="F23" s="323"/>
      <c r="G23" s="323"/>
      <c r="H23" s="323"/>
      <c r="I23" s="323"/>
      <c r="J23" s="306"/>
      <c r="K23" s="235"/>
      <c r="L23" s="275"/>
      <c r="M23" s="276"/>
      <c r="N23" s="277"/>
      <c r="O23" s="276"/>
      <c r="P23" s="278"/>
    </row>
    <row r="24" spans="1:17" s="216" customFormat="1" ht="15" customHeight="1" x14ac:dyDescent="0.25">
      <c r="A24" s="226">
        <v>8</v>
      </c>
      <c r="B24" s="250">
        <v>20550</v>
      </c>
      <c r="C24" s="233" t="s">
        <v>17</v>
      </c>
      <c r="D24" s="294"/>
      <c r="E24" s="297"/>
      <c r="F24" s="297"/>
      <c r="G24" s="297"/>
      <c r="H24" s="297"/>
      <c r="I24" s="323"/>
      <c r="J24" s="306"/>
      <c r="K24" s="235"/>
      <c r="L24" s="275"/>
      <c r="M24" s="276"/>
      <c r="N24" s="277"/>
      <c r="O24" s="289"/>
      <c r="P24" s="278"/>
    </row>
    <row r="25" spans="1:17" s="216" customFormat="1" ht="15" customHeight="1" x14ac:dyDescent="0.25">
      <c r="A25" s="226">
        <v>9</v>
      </c>
      <c r="B25" s="250">
        <v>20630</v>
      </c>
      <c r="C25" s="233" t="s">
        <v>18</v>
      </c>
      <c r="D25" s="294"/>
      <c r="E25" s="297"/>
      <c r="F25" s="297"/>
      <c r="G25" s="297"/>
      <c r="H25" s="297"/>
      <c r="I25" s="323"/>
      <c r="J25" s="306"/>
      <c r="K25" s="235"/>
      <c r="L25" s="275"/>
      <c r="M25" s="276"/>
      <c r="N25" s="277"/>
      <c r="O25" s="289"/>
      <c r="P25" s="278"/>
    </row>
    <row r="26" spans="1:17" s="216" customFormat="1" ht="15" customHeight="1" x14ac:dyDescent="0.25">
      <c r="A26" s="226">
        <v>10</v>
      </c>
      <c r="B26" s="250">
        <v>20810</v>
      </c>
      <c r="C26" s="233" t="s">
        <v>165</v>
      </c>
      <c r="D26" s="315"/>
      <c r="E26" s="323"/>
      <c r="F26" s="323"/>
      <c r="G26" s="323"/>
      <c r="H26" s="323"/>
      <c r="I26" s="323"/>
      <c r="J26" s="306"/>
      <c r="K26" s="235"/>
      <c r="L26" s="275"/>
      <c r="M26" s="276"/>
      <c r="N26" s="277"/>
      <c r="O26" s="289"/>
      <c r="P26" s="278"/>
    </row>
    <row r="27" spans="1:17" s="216" customFormat="1" ht="15" customHeight="1" x14ac:dyDescent="0.25">
      <c r="A27" s="226">
        <v>11</v>
      </c>
      <c r="B27" s="250">
        <v>20900</v>
      </c>
      <c r="C27" s="233" t="s">
        <v>166</v>
      </c>
      <c r="D27" s="315"/>
      <c r="E27" s="323"/>
      <c r="F27" s="323"/>
      <c r="G27" s="323"/>
      <c r="H27" s="323"/>
      <c r="I27" s="323"/>
      <c r="J27" s="306"/>
      <c r="K27" s="235"/>
      <c r="L27" s="275"/>
      <c r="M27" s="276"/>
      <c r="N27" s="277"/>
      <c r="O27" s="289"/>
      <c r="P27" s="278"/>
    </row>
    <row r="28" spans="1:17" s="216" customFormat="1" ht="15" customHeight="1" thickBot="1" x14ac:dyDescent="0.3">
      <c r="A28" s="227">
        <v>12</v>
      </c>
      <c r="B28" s="254">
        <v>21350</v>
      </c>
      <c r="C28" s="234" t="s">
        <v>167</v>
      </c>
      <c r="D28" s="316"/>
      <c r="E28" s="317"/>
      <c r="F28" s="317"/>
      <c r="G28" s="317"/>
      <c r="H28" s="317"/>
      <c r="I28" s="318"/>
      <c r="J28" s="308"/>
      <c r="K28" s="235"/>
      <c r="L28" s="279"/>
      <c r="M28" s="280"/>
      <c r="N28" s="281"/>
      <c r="O28" s="292"/>
      <c r="P28" s="282"/>
    </row>
    <row r="29" spans="1:17" s="216" customFormat="1" ht="15" customHeight="1" thickBot="1" x14ac:dyDescent="0.3">
      <c r="A29" s="246"/>
      <c r="B29" s="253"/>
      <c r="C29" s="248" t="s">
        <v>103</v>
      </c>
      <c r="D29" s="247">
        <f>SUM(D30:D46)</f>
        <v>0</v>
      </c>
      <c r="E29" s="302">
        <v>0</v>
      </c>
      <c r="F29" s="302">
        <v>0</v>
      </c>
      <c r="G29" s="302">
        <v>0</v>
      </c>
      <c r="H29" s="302">
        <v>0</v>
      </c>
      <c r="I29" s="302">
        <v>0</v>
      </c>
      <c r="J29" s="303">
        <v>0</v>
      </c>
      <c r="K29" s="235"/>
      <c r="L29" s="342">
        <f>D29</f>
        <v>0</v>
      </c>
      <c r="M29" s="343">
        <f>SUM(M30:M46)</f>
        <v>0</v>
      </c>
      <c r="N29" s="349">
        <f>G29+H29+I29</f>
        <v>0</v>
      </c>
      <c r="O29" s="343">
        <f>SUM(O30:O46)</f>
        <v>0</v>
      </c>
      <c r="P29" s="350">
        <f>E29</f>
        <v>0</v>
      </c>
    </row>
    <row r="30" spans="1:17" s="216" customFormat="1" ht="15" customHeight="1" x14ac:dyDescent="0.25">
      <c r="A30" s="225">
        <v>1</v>
      </c>
      <c r="B30" s="251">
        <v>30070</v>
      </c>
      <c r="C30" s="228" t="s">
        <v>24</v>
      </c>
      <c r="D30" s="294"/>
      <c r="E30" s="297"/>
      <c r="F30" s="297"/>
      <c r="G30" s="297"/>
      <c r="H30" s="297"/>
      <c r="I30" s="297"/>
      <c r="J30" s="305"/>
      <c r="K30" s="222"/>
      <c r="L30" s="271"/>
      <c r="M30" s="272"/>
      <c r="N30" s="273"/>
      <c r="O30" s="272"/>
      <c r="P30" s="274"/>
    </row>
    <row r="31" spans="1:17" s="216" customFormat="1" ht="15" customHeight="1" x14ac:dyDescent="0.25">
      <c r="A31" s="226">
        <v>2</v>
      </c>
      <c r="B31" s="250">
        <v>30480</v>
      </c>
      <c r="C31" s="233" t="s">
        <v>111</v>
      </c>
      <c r="D31" s="315"/>
      <c r="E31" s="323"/>
      <c r="F31" s="323"/>
      <c r="G31" s="323"/>
      <c r="H31" s="323"/>
      <c r="I31" s="323"/>
      <c r="J31" s="306"/>
      <c r="K31" s="222"/>
      <c r="L31" s="275"/>
      <c r="M31" s="276"/>
      <c r="N31" s="277"/>
      <c r="O31" s="276"/>
      <c r="P31" s="278"/>
    </row>
    <row r="32" spans="1:17" s="216" customFormat="1" ht="15" customHeight="1" x14ac:dyDescent="0.25">
      <c r="A32" s="226">
        <v>3</v>
      </c>
      <c r="B32" s="252">
        <v>30460</v>
      </c>
      <c r="C32" s="236" t="s">
        <v>29</v>
      </c>
      <c r="D32" s="294"/>
      <c r="E32" s="297"/>
      <c r="F32" s="297"/>
      <c r="G32" s="297"/>
      <c r="H32" s="297"/>
      <c r="I32" s="297"/>
      <c r="J32" s="309"/>
      <c r="K32" s="222"/>
      <c r="L32" s="275"/>
      <c r="M32" s="276"/>
      <c r="N32" s="277"/>
      <c r="O32" s="276"/>
      <c r="P32" s="278"/>
    </row>
    <row r="33" spans="1:16" s="216" customFormat="1" ht="15" customHeight="1" x14ac:dyDescent="0.25">
      <c r="A33" s="226">
        <v>4</v>
      </c>
      <c r="B33" s="250">
        <v>30030</v>
      </c>
      <c r="C33" s="233" t="s">
        <v>168</v>
      </c>
      <c r="D33" s="294"/>
      <c r="E33" s="297"/>
      <c r="F33" s="297"/>
      <c r="G33" s="297"/>
      <c r="H33" s="297"/>
      <c r="I33" s="328"/>
      <c r="J33" s="306"/>
      <c r="K33" s="222"/>
      <c r="L33" s="275"/>
      <c r="M33" s="276"/>
      <c r="N33" s="277"/>
      <c r="O33" s="276"/>
      <c r="P33" s="278"/>
    </row>
    <row r="34" spans="1:16" s="216" customFormat="1" ht="15" customHeight="1" x14ac:dyDescent="0.25">
      <c r="A34" s="226">
        <v>5</v>
      </c>
      <c r="B34" s="250">
        <v>31000</v>
      </c>
      <c r="C34" s="233" t="s">
        <v>37</v>
      </c>
      <c r="D34" s="294"/>
      <c r="E34" s="297"/>
      <c r="F34" s="297"/>
      <c r="G34" s="297"/>
      <c r="H34" s="297"/>
      <c r="I34" s="331"/>
      <c r="J34" s="306"/>
      <c r="K34" s="222"/>
      <c r="L34" s="275"/>
      <c r="M34" s="276"/>
      <c r="N34" s="277"/>
      <c r="O34" s="276"/>
      <c r="P34" s="278"/>
    </row>
    <row r="35" spans="1:16" s="216" customFormat="1" ht="15" customHeight="1" x14ac:dyDescent="0.25">
      <c r="A35" s="226">
        <v>6</v>
      </c>
      <c r="B35" s="250">
        <v>30130</v>
      </c>
      <c r="C35" s="233" t="s">
        <v>25</v>
      </c>
      <c r="D35" s="315"/>
      <c r="E35" s="323"/>
      <c r="F35" s="323"/>
      <c r="G35" s="323"/>
      <c r="H35" s="323"/>
      <c r="I35" s="323"/>
      <c r="J35" s="306"/>
      <c r="K35" s="222"/>
      <c r="L35" s="275"/>
      <c r="M35" s="276"/>
      <c r="N35" s="277"/>
      <c r="O35" s="276"/>
      <c r="P35" s="278"/>
    </row>
    <row r="36" spans="1:16" s="216" customFormat="1" ht="15" customHeight="1" x14ac:dyDescent="0.25">
      <c r="A36" s="226">
        <v>7</v>
      </c>
      <c r="B36" s="250">
        <v>30160</v>
      </c>
      <c r="C36" s="233" t="s">
        <v>169</v>
      </c>
      <c r="D36" s="294"/>
      <c r="E36" s="297"/>
      <c r="F36" s="297"/>
      <c r="G36" s="297"/>
      <c r="H36" s="297"/>
      <c r="I36" s="323"/>
      <c r="J36" s="306"/>
      <c r="K36" s="222"/>
      <c r="L36" s="275"/>
      <c r="M36" s="276"/>
      <c r="N36" s="277"/>
      <c r="O36" s="289"/>
      <c r="P36" s="278"/>
    </row>
    <row r="37" spans="1:16" s="216" customFormat="1" ht="15" customHeight="1" x14ac:dyDescent="0.25">
      <c r="A37" s="226">
        <v>8</v>
      </c>
      <c r="B37" s="250">
        <v>30310</v>
      </c>
      <c r="C37" s="233" t="s">
        <v>27</v>
      </c>
      <c r="D37" s="315"/>
      <c r="E37" s="323"/>
      <c r="F37" s="323"/>
      <c r="G37" s="323"/>
      <c r="H37" s="323"/>
      <c r="I37" s="323"/>
      <c r="J37" s="306"/>
      <c r="K37" s="222"/>
      <c r="L37" s="275"/>
      <c r="M37" s="276"/>
      <c r="N37" s="277"/>
      <c r="O37" s="289"/>
      <c r="P37" s="278"/>
    </row>
    <row r="38" spans="1:16" s="216" customFormat="1" ht="15" customHeight="1" x14ac:dyDescent="0.25">
      <c r="A38" s="226">
        <v>9</v>
      </c>
      <c r="B38" s="250">
        <v>30440</v>
      </c>
      <c r="C38" s="233" t="s">
        <v>28</v>
      </c>
      <c r="D38" s="315"/>
      <c r="E38" s="323"/>
      <c r="F38" s="323"/>
      <c r="G38" s="323"/>
      <c r="H38" s="323"/>
      <c r="I38" s="323"/>
      <c r="J38" s="306"/>
      <c r="K38" s="222"/>
      <c r="L38" s="275"/>
      <c r="M38" s="276"/>
      <c r="N38" s="277"/>
      <c r="O38" s="289"/>
      <c r="P38" s="278"/>
    </row>
    <row r="39" spans="1:16" s="216" customFormat="1" ht="15" customHeight="1" x14ac:dyDescent="0.25">
      <c r="A39" s="226">
        <v>10</v>
      </c>
      <c r="B39" s="250">
        <v>30500</v>
      </c>
      <c r="C39" s="233" t="s">
        <v>147</v>
      </c>
      <c r="D39" s="315"/>
      <c r="E39" s="323"/>
      <c r="F39" s="323"/>
      <c r="G39" s="323"/>
      <c r="H39" s="323"/>
      <c r="I39" s="323"/>
      <c r="J39" s="306"/>
      <c r="K39" s="222"/>
      <c r="L39" s="275"/>
      <c r="M39" s="276"/>
      <c r="N39" s="277"/>
      <c r="O39" s="289"/>
      <c r="P39" s="278"/>
    </row>
    <row r="40" spans="1:16" s="216" customFormat="1" ht="15" customHeight="1" x14ac:dyDescent="0.25">
      <c r="A40" s="226">
        <v>11</v>
      </c>
      <c r="B40" s="250">
        <v>30530</v>
      </c>
      <c r="C40" s="233" t="s">
        <v>148</v>
      </c>
      <c r="D40" s="294"/>
      <c r="E40" s="297"/>
      <c r="F40" s="297"/>
      <c r="G40" s="297"/>
      <c r="H40" s="297"/>
      <c r="I40" s="297"/>
      <c r="J40" s="306"/>
      <c r="K40" s="222"/>
      <c r="L40" s="275"/>
      <c r="M40" s="276"/>
      <c r="N40" s="277"/>
      <c r="O40" s="289"/>
      <c r="P40" s="278"/>
    </row>
    <row r="41" spans="1:16" s="216" customFormat="1" ht="15" customHeight="1" x14ac:dyDescent="0.25">
      <c r="A41" s="226">
        <v>12</v>
      </c>
      <c r="B41" s="250">
        <v>30640</v>
      </c>
      <c r="C41" s="233" t="s">
        <v>32</v>
      </c>
      <c r="D41" s="315"/>
      <c r="E41" s="323"/>
      <c r="F41" s="323"/>
      <c r="G41" s="323"/>
      <c r="H41" s="323"/>
      <c r="I41" s="323"/>
      <c r="J41" s="306"/>
      <c r="K41" s="222"/>
      <c r="L41" s="275"/>
      <c r="M41" s="276"/>
      <c r="N41" s="277"/>
      <c r="O41" s="276"/>
      <c r="P41" s="278"/>
    </row>
    <row r="42" spans="1:16" s="216" customFormat="1" ht="15" customHeight="1" x14ac:dyDescent="0.25">
      <c r="A42" s="226">
        <v>13</v>
      </c>
      <c r="B42" s="250">
        <v>30650</v>
      </c>
      <c r="C42" s="233" t="s">
        <v>170</v>
      </c>
      <c r="D42" s="294"/>
      <c r="E42" s="297"/>
      <c r="F42" s="297"/>
      <c r="G42" s="297"/>
      <c r="H42" s="297"/>
      <c r="I42" s="297"/>
      <c r="J42" s="306"/>
      <c r="K42" s="222"/>
      <c r="L42" s="275"/>
      <c r="M42" s="276"/>
      <c r="N42" s="277"/>
      <c r="O42" s="276"/>
      <c r="P42" s="278"/>
    </row>
    <row r="43" spans="1:16" s="216" customFormat="1" ht="15" customHeight="1" x14ac:dyDescent="0.25">
      <c r="A43" s="226">
        <v>14</v>
      </c>
      <c r="B43" s="250">
        <v>30790</v>
      </c>
      <c r="C43" s="233" t="s">
        <v>34</v>
      </c>
      <c r="D43" s="315"/>
      <c r="E43" s="323"/>
      <c r="F43" s="323"/>
      <c r="G43" s="323"/>
      <c r="H43" s="323"/>
      <c r="I43" s="323"/>
      <c r="J43" s="306"/>
      <c r="K43" s="222"/>
      <c r="L43" s="275"/>
      <c r="M43" s="276"/>
      <c r="N43" s="277"/>
      <c r="O43" s="289"/>
      <c r="P43" s="278"/>
    </row>
    <row r="44" spans="1:16" s="216" customFormat="1" ht="15" customHeight="1" x14ac:dyDescent="0.25">
      <c r="A44" s="226">
        <v>15</v>
      </c>
      <c r="B44" s="250">
        <v>30890</v>
      </c>
      <c r="C44" s="233" t="s">
        <v>171</v>
      </c>
      <c r="D44" s="315"/>
      <c r="E44" s="323"/>
      <c r="F44" s="323"/>
      <c r="G44" s="323"/>
      <c r="H44" s="323"/>
      <c r="I44" s="323"/>
      <c r="J44" s="306"/>
      <c r="K44" s="222"/>
      <c r="L44" s="275"/>
      <c r="M44" s="276"/>
      <c r="N44" s="277"/>
      <c r="O44" s="276"/>
      <c r="P44" s="278"/>
    </row>
    <row r="45" spans="1:16" s="216" customFormat="1" ht="15" customHeight="1" x14ac:dyDescent="0.25">
      <c r="A45" s="226">
        <v>16</v>
      </c>
      <c r="B45" s="250">
        <v>30940</v>
      </c>
      <c r="C45" s="233" t="s">
        <v>36</v>
      </c>
      <c r="D45" s="330"/>
      <c r="E45" s="332"/>
      <c r="F45" s="332"/>
      <c r="G45" s="332"/>
      <c r="H45" s="332"/>
      <c r="I45" s="323"/>
      <c r="J45" s="306"/>
      <c r="K45" s="222"/>
      <c r="L45" s="275"/>
      <c r="M45" s="276"/>
      <c r="N45" s="277"/>
      <c r="O45" s="276"/>
      <c r="P45" s="278"/>
    </row>
    <row r="46" spans="1:16" s="216" customFormat="1" ht="15" customHeight="1" thickBot="1" x14ac:dyDescent="0.3">
      <c r="A46" s="226">
        <v>17</v>
      </c>
      <c r="B46" s="254">
        <v>31480</v>
      </c>
      <c r="C46" s="234" t="s">
        <v>38</v>
      </c>
      <c r="D46" s="316"/>
      <c r="E46" s="317"/>
      <c r="F46" s="317"/>
      <c r="G46" s="317"/>
      <c r="H46" s="317"/>
      <c r="I46" s="318"/>
      <c r="J46" s="308"/>
      <c r="K46" s="222"/>
      <c r="L46" s="279"/>
      <c r="M46" s="280"/>
      <c r="N46" s="281"/>
      <c r="O46" s="280"/>
      <c r="P46" s="282"/>
    </row>
    <row r="47" spans="1:16" s="216" customFormat="1" ht="15" customHeight="1" thickBot="1" x14ac:dyDescent="0.3">
      <c r="A47" s="246"/>
      <c r="B47" s="253"/>
      <c r="C47" s="248" t="s">
        <v>104</v>
      </c>
      <c r="D47" s="247">
        <f>SUM(D48:D66)</f>
        <v>2</v>
      </c>
      <c r="E47" s="312">
        <v>0</v>
      </c>
      <c r="F47" s="312">
        <v>0</v>
      </c>
      <c r="G47" s="312">
        <f t="shared" ref="G47:H47" si="0">AVERAGE(G48:G66)</f>
        <v>50</v>
      </c>
      <c r="H47" s="312">
        <f t="shared" si="0"/>
        <v>50</v>
      </c>
      <c r="I47" s="312">
        <v>0</v>
      </c>
      <c r="J47" s="304">
        <f>AVERAGE(J48:J66)</f>
        <v>80.5</v>
      </c>
      <c r="K47" s="235"/>
      <c r="L47" s="342">
        <f>D47</f>
        <v>2</v>
      </c>
      <c r="M47" s="343">
        <f>SUM(M48:M66)</f>
        <v>2</v>
      </c>
      <c r="N47" s="349">
        <f>G47+H47+I47</f>
        <v>100</v>
      </c>
      <c r="O47" s="343">
        <f>SUM(O48:O66)</f>
        <v>0</v>
      </c>
      <c r="P47" s="350">
        <f>E47</f>
        <v>0</v>
      </c>
    </row>
    <row r="48" spans="1:16" s="216" customFormat="1" ht="15" customHeight="1" x14ac:dyDescent="0.25">
      <c r="A48" s="261">
        <v>1</v>
      </c>
      <c r="B48" s="251">
        <v>40010</v>
      </c>
      <c r="C48" s="228" t="s">
        <v>39</v>
      </c>
      <c r="D48" s="294"/>
      <c r="E48" s="297"/>
      <c r="F48" s="297"/>
      <c r="G48" s="297"/>
      <c r="H48" s="297"/>
      <c r="I48" s="297"/>
      <c r="J48" s="305"/>
      <c r="K48" s="235"/>
      <c r="L48" s="271"/>
      <c r="M48" s="272"/>
      <c r="N48" s="273"/>
      <c r="O48" s="272"/>
      <c r="P48" s="274"/>
    </row>
    <row r="49" spans="1:16" s="216" customFormat="1" ht="15" customHeight="1" x14ac:dyDescent="0.25">
      <c r="A49" s="237">
        <v>2</v>
      </c>
      <c r="B49" s="250">
        <v>40030</v>
      </c>
      <c r="C49" s="233" t="s">
        <v>41</v>
      </c>
      <c r="D49" s="315"/>
      <c r="E49" s="323"/>
      <c r="F49" s="323"/>
      <c r="G49" s="323"/>
      <c r="H49" s="323"/>
      <c r="I49" s="323"/>
      <c r="J49" s="306"/>
      <c r="K49" s="235"/>
      <c r="L49" s="275"/>
      <c r="M49" s="276"/>
      <c r="N49" s="277"/>
      <c r="O49" s="276"/>
      <c r="P49" s="278"/>
    </row>
    <row r="50" spans="1:16" s="216" customFormat="1" ht="15" customHeight="1" x14ac:dyDescent="0.25">
      <c r="A50" s="237">
        <v>3</v>
      </c>
      <c r="B50" s="250">
        <v>40410</v>
      </c>
      <c r="C50" s="233" t="s">
        <v>48</v>
      </c>
      <c r="D50" s="315">
        <v>2</v>
      </c>
      <c r="E50" s="323"/>
      <c r="F50" s="323"/>
      <c r="G50" s="323">
        <v>50</v>
      </c>
      <c r="H50" s="323">
        <v>50</v>
      </c>
      <c r="I50" s="323"/>
      <c r="J50" s="306">
        <v>80.5</v>
      </c>
      <c r="K50" s="235"/>
      <c r="L50" s="275">
        <f>D50</f>
        <v>2</v>
      </c>
      <c r="M50" s="276">
        <f t="shared" ref="M50" si="1">N50*L50/100</f>
        <v>2</v>
      </c>
      <c r="N50" s="277">
        <f>G50+H50+I50</f>
        <v>100</v>
      </c>
      <c r="O50" s="276">
        <f t="shared" ref="O50" si="2">P50*L50/100</f>
        <v>0</v>
      </c>
      <c r="P50" s="278">
        <f>E50</f>
        <v>0</v>
      </c>
    </row>
    <row r="51" spans="1:16" s="216" customFormat="1" ht="15" customHeight="1" x14ac:dyDescent="0.25">
      <c r="A51" s="237">
        <v>4</v>
      </c>
      <c r="B51" s="250">
        <v>40011</v>
      </c>
      <c r="C51" s="233" t="s">
        <v>40</v>
      </c>
      <c r="D51" s="315"/>
      <c r="E51" s="323"/>
      <c r="F51" s="323"/>
      <c r="G51" s="323"/>
      <c r="H51" s="323"/>
      <c r="I51" s="323"/>
      <c r="J51" s="306"/>
      <c r="K51" s="235"/>
      <c r="L51" s="275"/>
      <c r="M51" s="276"/>
      <c r="N51" s="277"/>
      <c r="O51" s="276"/>
      <c r="P51" s="278"/>
    </row>
    <row r="52" spans="1:16" s="216" customFormat="1" ht="15" customHeight="1" x14ac:dyDescent="0.25">
      <c r="A52" s="237">
        <v>5</v>
      </c>
      <c r="B52" s="250">
        <v>40080</v>
      </c>
      <c r="C52" s="233" t="s">
        <v>96</v>
      </c>
      <c r="D52" s="294"/>
      <c r="E52" s="297"/>
      <c r="F52" s="297"/>
      <c r="G52" s="297"/>
      <c r="H52" s="297"/>
      <c r="I52" s="297"/>
      <c r="J52" s="306"/>
      <c r="K52" s="235"/>
      <c r="L52" s="275"/>
      <c r="M52" s="276"/>
      <c r="N52" s="336"/>
      <c r="O52" s="276"/>
      <c r="P52" s="278"/>
    </row>
    <row r="53" spans="1:16" s="216" customFormat="1" ht="15" customHeight="1" x14ac:dyDescent="0.25">
      <c r="A53" s="237">
        <v>6</v>
      </c>
      <c r="B53" s="250">
        <v>40100</v>
      </c>
      <c r="C53" s="233" t="s">
        <v>42</v>
      </c>
      <c r="D53" s="294"/>
      <c r="E53" s="297"/>
      <c r="F53" s="297"/>
      <c r="G53" s="297"/>
      <c r="H53" s="297"/>
      <c r="I53" s="297"/>
      <c r="J53" s="306"/>
      <c r="K53" s="235"/>
      <c r="L53" s="275"/>
      <c r="M53" s="276"/>
      <c r="N53" s="273"/>
      <c r="O53" s="276"/>
      <c r="P53" s="278"/>
    </row>
    <row r="54" spans="1:16" s="216" customFormat="1" ht="15" customHeight="1" x14ac:dyDescent="0.25">
      <c r="A54" s="237">
        <v>7</v>
      </c>
      <c r="B54" s="250">
        <v>40020</v>
      </c>
      <c r="C54" s="233" t="s">
        <v>149</v>
      </c>
      <c r="D54" s="315"/>
      <c r="E54" s="323"/>
      <c r="F54" s="323"/>
      <c r="G54" s="323"/>
      <c r="H54" s="323"/>
      <c r="I54" s="323"/>
      <c r="J54" s="306"/>
      <c r="K54" s="235"/>
      <c r="L54" s="275"/>
      <c r="M54" s="276"/>
      <c r="N54" s="277"/>
      <c r="O54" s="289"/>
      <c r="P54" s="278"/>
    </row>
    <row r="55" spans="1:16" s="216" customFormat="1" ht="15" customHeight="1" x14ac:dyDescent="0.25">
      <c r="A55" s="237">
        <v>8</v>
      </c>
      <c r="B55" s="250">
        <v>40031</v>
      </c>
      <c r="C55" s="233" t="s">
        <v>172</v>
      </c>
      <c r="D55" s="315"/>
      <c r="E55" s="323"/>
      <c r="F55" s="323"/>
      <c r="G55" s="323"/>
      <c r="H55" s="323"/>
      <c r="I55" s="323"/>
      <c r="J55" s="306"/>
      <c r="K55" s="235"/>
      <c r="L55" s="275"/>
      <c r="M55" s="276"/>
      <c r="N55" s="277"/>
      <c r="O55" s="276"/>
      <c r="P55" s="278"/>
    </row>
    <row r="56" spans="1:16" s="216" customFormat="1" ht="15" customHeight="1" x14ac:dyDescent="0.25">
      <c r="A56" s="237">
        <v>9</v>
      </c>
      <c r="B56" s="250">
        <v>40210</v>
      </c>
      <c r="C56" s="233" t="s">
        <v>44</v>
      </c>
      <c r="D56" s="294"/>
      <c r="E56" s="297"/>
      <c r="F56" s="297"/>
      <c r="G56" s="297"/>
      <c r="H56" s="297"/>
      <c r="I56" s="323"/>
      <c r="J56" s="306"/>
      <c r="K56" s="235"/>
      <c r="L56" s="275"/>
      <c r="M56" s="276"/>
      <c r="N56" s="277"/>
      <c r="O56" s="289"/>
      <c r="P56" s="278"/>
    </row>
    <row r="57" spans="1:16" s="216" customFormat="1" ht="15" customHeight="1" x14ac:dyDescent="0.25">
      <c r="A57" s="237">
        <v>10</v>
      </c>
      <c r="B57" s="250">
        <v>40300</v>
      </c>
      <c r="C57" s="233" t="s">
        <v>45</v>
      </c>
      <c r="D57" s="294"/>
      <c r="E57" s="297"/>
      <c r="F57" s="297"/>
      <c r="G57" s="297"/>
      <c r="H57" s="297"/>
      <c r="I57" s="323"/>
      <c r="J57" s="306"/>
      <c r="K57" s="235"/>
      <c r="L57" s="275"/>
      <c r="M57" s="276"/>
      <c r="N57" s="277"/>
      <c r="O57" s="276"/>
      <c r="P57" s="278"/>
    </row>
    <row r="58" spans="1:16" s="216" customFormat="1" ht="15" customHeight="1" x14ac:dyDescent="0.25">
      <c r="A58" s="237">
        <v>11</v>
      </c>
      <c r="B58" s="250">
        <v>40360</v>
      </c>
      <c r="C58" s="233" t="s">
        <v>46</v>
      </c>
      <c r="D58" s="315"/>
      <c r="E58" s="323"/>
      <c r="F58" s="323"/>
      <c r="G58" s="323"/>
      <c r="H58" s="323"/>
      <c r="I58" s="323"/>
      <c r="J58" s="306"/>
      <c r="K58" s="235"/>
      <c r="L58" s="275"/>
      <c r="M58" s="276"/>
      <c r="N58" s="277"/>
      <c r="O58" s="276"/>
      <c r="P58" s="278"/>
    </row>
    <row r="59" spans="1:16" s="216" customFormat="1" ht="15" customHeight="1" x14ac:dyDescent="0.25">
      <c r="A59" s="237">
        <v>12</v>
      </c>
      <c r="B59" s="250">
        <v>40390</v>
      </c>
      <c r="C59" s="233" t="s">
        <v>47</v>
      </c>
      <c r="D59" s="315"/>
      <c r="E59" s="323"/>
      <c r="F59" s="323"/>
      <c r="G59" s="323"/>
      <c r="H59" s="323"/>
      <c r="I59" s="323"/>
      <c r="J59" s="306"/>
      <c r="K59" s="235"/>
      <c r="L59" s="275"/>
      <c r="M59" s="276"/>
      <c r="N59" s="277"/>
      <c r="O59" s="276"/>
      <c r="P59" s="278"/>
    </row>
    <row r="60" spans="1:16" s="216" customFormat="1" ht="15" customHeight="1" x14ac:dyDescent="0.25">
      <c r="A60" s="237">
        <v>13</v>
      </c>
      <c r="B60" s="250">
        <v>40720</v>
      </c>
      <c r="C60" s="233" t="s">
        <v>109</v>
      </c>
      <c r="D60" s="315"/>
      <c r="E60" s="323"/>
      <c r="F60" s="323"/>
      <c r="G60" s="323"/>
      <c r="H60" s="323"/>
      <c r="I60" s="323"/>
      <c r="J60" s="306"/>
      <c r="K60" s="235"/>
      <c r="L60" s="275"/>
      <c r="M60" s="276"/>
      <c r="N60" s="277"/>
      <c r="O60" s="276"/>
      <c r="P60" s="278"/>
    </row>
    <row r="61" spans="1:16" s="216" customFormat="1" ht="15" customHeight="1" x14ac:dyDescent="0.25">
      <c r="A61" s="237">
        <v>14</v>
      </c>
      <c r="B61" s="250">
        <v>40730</v>
      </c>
      <c r="C61" s="233" t="s">
        <v>49</v>
      </c>
      <c r="D61" s="294"/>
      <c r="E61" s="297"/>
      <c r="F61" s="297"/>
      <c r="G61" s="297"/>
      <c r="H61" s="323"/>
      <c r="I61" s="323"/>
      <c r="J61" s="306"/>
      <c r="K61" s="235"/>
      <c r="L61" s="275"/>
      <c r="M61" s="276"/>
      <c r="N61" s="277"/>
      <c r="O61" s="289"/>
      <c r="P61" s="278"/>
    </row>
    <row r="62" spans="1:16" s="216" customFormat="1" ht="15" customHeight="1" x14ac:dyDescent="0.25">
      <c r="A62" s="237">
        <v>15</v>
      </c>
      <c r="B62" s="250">
        <v>40820</v>
      </c>
      <c r="C62" s="233" t="s">
        <v>50</v>
      </c>
      <c r="D62" s="315"/>
      <c r="E62" s="323"/>
      <c r="F62" s="323"/>
      <c r="G62" s="323"/>
      <c r="H62" s="323"/>
      <c r="I62" s="323"/>
      <c r="J62" s="306"/>
      <c r="K62" s="235"/>
      <c r="L62" s="275"/>
      <c r="M62" s="276"/>
      <c r="N62" s="277"/>
      <c r="O62" s="289"/>
      <c r="P62" s="278"/>
    </row>
    <row r="63" spans="1:16" s="216" customFormat="1" ht="15" customHeight="1" x14ac:dyDescent="0.25">
      <c r="A63" s="237">
        <v>16</v>
      </c>
      <c r="B63" s="250">
        <v>40840</v>
      </c>
      <c r="C63" s="233" t="s">
        <v>51</v>
      </c>
      <c r="D63" s="294"/>
      <c r="E63" s="297"/>
      <c r="F63" s="297"/>
      <c r="G63" s="173"/>
      <c r="H63" s="331"/>
      <c r="I63" s="331"/>
      <c r="J63" s="306"/>
      <c r="K63" s="235"/>
      <c r="L63" s="275"/>
      <c r="M63" s="276"/>
      <c r="N63" s="277"/>
      <c r="O63" s="289"/>
      <c r="P63" s="278"/>
    </row>
    <row r="64" spans="1:16" s="216" customFormat="1" ht="15" customHeight="1" x14ac:dyDescent="0.25">
      <c r="A64" s="237">
        <v>17</v>
      </c>
      <c r="B64" s="250">
        <v>40950</v>
      </c>
      <c r="C64" s="233" t="s">
        <v>52</v>
      </c>
      <c r="D64" s="294"/>
      <c r="E64" s="297"/>
      <c r="F64" s="297"/>
      <c r="G64" s="297"/>
      <c r="H64" s="297"/>
      <c r="I64" s="331"/>
      <c r="J64" s="306"/>
      <c r="K64" s="235"/>
      <c r="L64" s="275"/>
      <c r="M64" s="276"/>
      <c r="N64" s="277"/>
      <c r="O64" s="289"/>
      <c r="P64" s="278"/>
    </row>
    <row r="65" spans="1:16" s="216" customFormat="1" ht="15" customHeight="1" x14ac:dyDescent="0.25">
      <c r="A65" s="237">
        <v>18</v>
      </c>
      <c r="B65" s="252">
        <v>40990</v>
      </c>
      <c r="C65" s="236" t="s">
        <v>53</v>
      </c>
      <c r="D65" s="294"/>
      <c r="E65" s="297"/>
      <c r="F65" s="297"/>
      <c r="G65" s="297"/>
      <c r="H65" s="297"/>
      <c r="I65" s="297"/>
      <c r="J65" s="309"/>
      <c r="K65" s="235"/>
      <c r="L65" s="275"/>
      <c r="M65" s="276"/>
      <c r="N65" s="277"/>
      <c r="O65" s="289"/>
      <c r="P65" s="278"/>
    </row>
    <row r="66" spans="1:16" s="216" customFormat="1" ht="15" customHeight="1" thickBot="1" x14ac:dyDescent="0.3">
      <c r="A66" s="238">
        <v>19</v>
      </c>
      <c r="B66" s="250">
        <v>40133</v>
      </c>
      <c r="C66" s="233" t="s">
        <v>43</v>
      </c>
      <c r="D66" s="294"/>
      <c r="E66" s="297"/>
      <c r="F66" s="297"/>
      <c r="G66" s="297"/>
      <c r="H66" s="297"/>
      <c r="I66" s="297"/>
      <c r="J66" s="306"/>
      <c r="K66" s="235"/>
      <c r="L66" s="279"/>
      <c r="M66" s="280"/>
      <c r="N66" s="281"/>
      <c r="O66" s="292"/>
      <c r="P66" s="282"/>
    </row>
    <row r="67" spans="1:16" s="216" customFormat="1" ht="15" customHeight="1" thickBot="1" x14ac:dyDescent="0.3">
      <c r="A67" s="246"/>
      <c r="B67" s="253"/>
      <c r="C67" s="248" t="s">
        <v>105</v>
      </c>
      <c r="D67" s="247">
        <f>SUM(D68:D81)</f>
        <v>0</v>
      </c>
      <c r="E67" s="302">
        <v>0</v>
      </c>
      <c r="F67" s="302">
        <v>0</v>
      </c>
      <c r="G67" s="302">
        <v>0</v>
      </c>
      <c r="H67" s="302">
        <v>0</v>
      </c>
      <c r="I67" s="302">
        <v>0</v>
      </c>
      <c r="J67" s="303">
        <v>0</v>
      </c>
      <c r="K67" s="235"/>
      <c r="L67" s="342">
        <f>D67</f>
        <v>0</v>
      </c>
      <c r="M67" s="343">
        <f>SUM(M68:M81)</f>
        <v>0</v>
      </c>
      <c r="N67" s="349">
        <f>G67+H67+I67</f>
        <v>0</v>
      </c>
      <c r="O67" s="351">
        <f>SUM(O68:O81)</f>
        <v>0</v>
      </c>
      <c r="P67" s="350">
        <f>E67</f>
        <v>0</v>
      </c>
    </row>
    <row r="68" spans="1:16" s="216" customFormat="1" ht="15" customHeight="1" x14ac:dyDescent="0.25">
      <c r="A68" s="231">
        <v>1</v>
      </c>
      <c r="B68" s="250">
        <v>50040</v>
      </c>
      <c r="C68" s="233" t="s">
        <v>54</v>
      </c>
      <c r="D68" s="294"/>
      <c r="E68" s="297"/>
      <c r="F68" s="297"/>
      <c r="G68" s="297"/>
      <c r="H68" s="297"/>
      <c r="I68" s="297"/>
      <c r="J68" s="306"/>
      <c r="K68" s="235"/>
      <c r="L68" s="271"/>
      <c r="M68" s="272"/>
      <c r="N68" s="273"/>
      <c r="O68" s="299"/>
      <c r="P68" s="274"/>
    </row>
    <row r="69" spans="1:16" s="216" customFormat="1" ht="15" customHeight="1" x14ac:dyDescent="0.25">
      <c r="A69" s="226">
        <v>2</v>
      </c>
      <c r="B69" s="250">
        <v>50003</v>
      </c>
      <c r="C69" s="233" t="s">
        <v>97</v>
      </c>
      <c r="D69" s="294"/>
      <c r="E69" s="297"/>
      <c r="F69" s="297"/>
      <c r="G69" s="297"/>
      <c r="H69" s="297"/>
      <c r="I69" s="331"/>
      <c r="J69" s="306"/>
      <c r="K69" s="235"/>
      <c r="L69" s="275"/>
      <c r="M69" s="276"/>
      <c r="N69" s="277"/>
      <c r="O69" s="276"/>
      <c r="P69" s="278"/>
    </row>
    <row r="70" spans="1:16" s="216" customFormat="1" ht="15" customHeight="1" x14ac:dyDescent="0.25">
      <c r="A70" s="226">
        <v>3</v>
      </c>
      <c r="B70" s="250">
        <v>50060</v>
      </c>
      <c r="C70" s="233" t="s">
        <v>173</v>
      </c>
      <c r="D70" s="315"/>
      <c r="E70" s="323"/>
      <c r="F70" s="323"/>
      <c r="G70" s="323"/>
      <c r="H70" s="323"/>
      <c r="I70" s="323"/>
      <c r="J70" s="306"/>
      <c r="K70" s="235"/>
      <c r="L70" s="275"/>
      <c r="M70" s="276"/>
      <c r="N70" s="277"/>
      <c r="O70" s="276"/>
      <c r="P70" s="278"/>
    </row>
    <row r="71" spans="1:16" s="216" customFormat="1" ht="15" customHeight="1" x14ac:dyDescent="0.25">
      <c r="A71" s="226">
        <v>4</v>
      </c>
      <c r="B71" s="256">
        <v>50170</v>
      </c>
      <c r="C71" s="233" t="s">
        <v>174</v>
      </c>
      <c r="D71" s="315"/>
      <c r="E71" s="323"/>
      <c r="F71" s="323"/>
      <c r="G71" s="323"/>
      <c r="H71" s="323"/>
      <c r="I71" s="323"/>
      <c r="J71" s="306"/>
      <c r="K71" s="235"/>
      <c r="L71" s="275"/>
      <c r="M71" s="276"/>
      <c r="N71" s="277"/>
      <c r="O71" s="289"/>
      <c r="P71" s="278"/>
    </row>
    <row r="72" spans="1:16" s="216" customFormat="1" ht="15" customHeight="1" x14ac:dyDescent="0.25">
      <c r="A72" s="226">
        <v>5</v>
      </c>
      <c r="B72" s="250">
        <v>50230</v>
      </c>
      <c r="C72" s="233" t="s">
        <v>58</v>
      </c>
      <c r="D72" s="294"/>
      <c r="E72" s="297"/>
      <c r="F72" s="297"/>
      <c r="G72" s="297"/>
      <c r="H72" s="297"/>
      <c r="I72" s="323"/>
      <c r="J72" s="306"/>
      <c r="K72" s="235"/>
      <c r="L72" s="275"/>
      <c r="M72" s="276"/>
      <c r="N72" s="277"/>
      <c r="O72" s="276"/>
      <c r="P72" s="278"/>
    </row>
    <row r="73" spans="1:16" s="216" customFormat="1" ht="15" customHeight="1" x14ac:dyDescent="0.25">
      <c r="A73" s="226">
        <v>6</v>
      </c>
      <c r="B73" s="250">
        <v>50340</v>
      </c>
      <c r="C73" s="233" t="s">
        <v>154</v>
      </c>
      <c r="D73" s="315"/>
      <c r="E73" s="323"/>
      <c r="F73" s="323"/>
      <c r="G73" s="323"/>
      <c r="H73" s="323"/>
      <c r="I73" s="323"/>
      <c r="J73" s="306"/>
      <c r="K73" s="235"/>
      <c r="L73" s="275"/>
      <c r="M73" s="276"/>
      <c r="N73" s="277"/>
      <c r="O73" s="276"/>
      <c r="P73" s="278"/>
    </row>
    <row r="74" spans="1:16" s="216" customFormat="1" ht="15" customHeight="1" x14ac:dyDescent="0.25">
      <c r="A74" s="226">
        <v>7</v>
      </c>
      <c r="B74" s="250">
        <v>50420</v>
      </c>
      <c r="C74" s="233" t="s">
        <v>152</v>
      </c>
      <c r="D74" s="315"/>
      <c r="E74" s="323"/>
      <c r="F74" s="323"/>
      <c r="G74" s="323"/>
      <c r="H74" s="323"/>
      <c r="I74" s="323"/>
      <c r="J74" s="306"/>
      <c r="K74" s="235"/>
      <c r="L74" s="275"/>
      <c r="M74" s="276"/>
      <c r="N74" s="277"/>
      <c r="O74" s="276"/>
      <c r="P74" s="278"/>
    </row>
    <row r="75" spans="1:16" s="216" customFormat="1" ht="15" customHeight="1" x14ac:dyDescent="0.25">
      <c r="A75" s="226">
        <v>8</v>
      </c>
      <c r="B75" s="250">
        <v>50450</v>
      </c>
      <c r="C75" s="233" t="s">
        <v>153</v>
      </c>
      <c r="D75" s="330"/>
      <c r="E75" s="332"/>
      <c r="F75" s="332"/>
      <c r="G75" s="332"/>
      <c r="H75" s="332"/>
      <c r="I75" s="331"/>
      <c r="J75" s="306"/>
      <c r="K75" s="235"/>
      <c r="L75" s="275"/>
      <c r="M75" s="276"/>
      <c r="N75" s="277"/>
      <c r="O75" s="276"/>
      <c r="P75" s="278"/>
    </row>
    <row r="76" spans="1:16" s="216" customFormat="1" ht="15" customHeight="1" x14ac:dyDescent="0.25">
      <c r="A76" s="226">
        <v>9</v>
      </c>
      <c r="B76" s="250">
        <v>50620</v>
      </c>
      <c r="C76" s="233" t="s">
        <v>62</v>
      </c>
      <c r="D76" s="330"/>
      <c r="E76" s="332"/>
      <c r="F76" s="332"/>
      <c r="G76" s="332"/>
      <c r="H76" s="332"/>
      <c r="I76" s="332"/>
      <c r="J76" s="306"/>
      <c r="K76" s="235"/>
      <c r="L76" s="275"/>
      <c r="M76" s="276"/>
      <c r="N76" s="277"/>
      <c r="O76" s="276"/>
      <c r="P76" s="278"/>
    </row>
    <row r="77" spans="1:16" s="216" customFormat="1" ht="15" customHeight="1" x14ac:dyDescent="0.25">
      <c r="A77" s="226">
        <v>10</v>
      </c>
      <c r="B77" s="250">
        <v>50760</v>
      </c>
      <c r="C77" s="233" t="s">
        <v>175</v>
      </c>
      <c r="D77" s="330"/>
      <c r="E77" s="332"/>
      <c r="F77" s="332"/>
      <c r="G77" s="332"/>
      <c r="H77" s="332"/>
      <c r="I77" s="331"/>
      <c r="J77" s="306"/>
      <c r="K77" s="235"/>
      <c r="L77" s="275"/>
      <c r="M77" s="276"/>
      <c r="N77" s="277"/>
      <c r="O77" s="289"/>
      <c r="P77" s="278"/>
    </row>
    <row r="78" spans="1:16" s="216" customFormat="1" ht="15" customHeight="1" x14ac:dyDescent="0.25">
      <c r="A78" s="226">
        <v>11</v>
      </c>
      <c r="B78" s="250">
        <v>50780</v>
      </c>
      <c r="C78" s="233" t="s">
        <v>176</v>
      </c>
      <c r="D78" s="315"/>
      <c r="E78" s="323"/>
      <c r="F78" s="323"/>
      <c r="G78" s="323"/>
      <c r="H78" s="323"/>
      <c r="I78" s="323"/>
      <c r="J78" s="306"/>
      <c r="K78" s="235"/>
      <c r="L78" s="275"/>
      <c r="M78" s="276"/>
      <c r="N78" s="277"/>
      <c r="O78" s="289"/>
      <c r="P78" s="278"/>
    </row>
    <row r="79" spans="1:16" s="216" customFormat="1" ht="15" customHeight="1" x14ac:dyDescent="0.25">
      <c r="A79" s="226">
        <v>12</v>
      </c>
      <c r="B79" s="250">
        <v>50930</v>
      </c>
      <c r="C79" s="233" t="s">
        <v>177</v>
      </c>
      <c r="D79" s="315"/>
      <c r="E79" s="323"/>
      <c r="F79" s="323"/>
      <c r="G79" s="323"/>
      <c r="H79" s="323"/>
      <c r="I79" s="323"/>
      <c r="J79" s="306"/>
      <c r="K79" s="235"/>
      <c r="L79" s="275"/>
      <c r="M79" s="276"/>
      <c r="N79" s="277"/>
      <c r="O79" s="276"/>
      <c r="P79" s="278"/>
    </row>
    <row r="80" spans="1:16" s="216" customFormat="1" ht="15" customHeight="1" x14ac:dyDescent="0.25">
      <c r="A80" s="230">
        <v>13</v>
      </c>
      <c r="B80" s="252">
        <v>51370</v>
      </c>
      <c r="C80" s="236" t="s">
        <v>66</v>
      </c>
      <c r="D80" s="315"/>
      <c r="E80" s="323"/>
      <c r="F80" s="323"/>
      <c r="G80" s="323"/>
      <c r="H80" s="323"/>
      <c r="I80" s="323"/>
      <c r="J80" s="309"/>
      <c r="K80" s="235"/>
      <c r="L80" s="275"/>
      <c r="M80" s="276"/>
      <c r="N80" s="277"/>
      <c r="O80" s="276"/>
      <c r="P80" s="278"/>
    </row>
    <row r="81" spans="1:16" s="216" customFormat="1" ht="15" customHeight="1" thickBot="1" x14ac:dyDescent="0.3">
      <c r="A81" s="230">
        <v>14</v>
      </c>
      <c r="B81" s="352">
        <v>51400</v>
      </c>
      <c r="C81" s="353" t="s">
        <v>142</v>
      </c>
      <c r="D81" s="290"/>
      <c r="E81" s="319"/>
      <c r="F81" s="319"/>
      <c r="G81" s="319"/>
      <c r="H81" s="319"/>
      <c r="I81" s="320"/>
      <c r="J81" s="309"/>
      <c r="K81" s="235"/>
      <c r="L81" s="279"/>
      <c r="M81" s="280"/>
      <c r="N81" s="281"/>
      <c r="O81" s="280"/>
      <c r="P81" s="282"/>
    </row>
    <row r="82" spans="1:16" s="216" customFormat="1" ht="15" customHeight="1" thickBot="1" x14ac:dyDescent="0.3">
      <c r="A82" s="246"/>
      <c r="B82" s="253"/>
      <c r="C82" s="248" t="s">
        <v>106</v>
      </c>
      <c r="D82" s="247">
        <f>SUM(D83:D112)</f>
        <v>0</v>
      </c>
      <c r="E82" s="302">
        <v>0</v>
      </c>
      <c r="F82" s="302">
        <v>0</v>
      </c>
      <c r="G82" s="302">
        <v>0</v>
      </c>
      <c r="H82" s="302">
        <v>0</v>
      </c>
      <c r="I82" s="302">
        <v>0</v>
      </c>
      <c r="J82" s="303">
        <v>0</v>
      </c>
      <c r="K82" s="235"/>
      <c r="L82" s="342">
        <f>D82</f>
        <v>0</v>
      </c>
      <c r="M82" s="343">
        <f>SUM(M83:M112)</f>
        <v>0</v>
      </c>
      <c r="N82" s="349">
        <f>G82+H82+I82</f>
        <v>0</v>
      </c>
      <c r="O82" s="343">
        <f>SUM(O83:O112)</f>
        <v>0</v>
      </c>
      <c r="P82" s="350">
        <f>E82</f>
        <v>0</v>
      </c>
    </row>
    <row r="83" spans="1:16" s="216" customFormat="1" ht="15" customHeight="1" x14ac:dyDescent="0.25">
      <c r="A83" s="261">
        <v>1</v>
      </c>
      <c r="B83" s="255">
        <v>60010</v>
      </c>
      <c r="C83" s="233" t="s">
        <v>155</v>
      </c>
      <c r="D83" s="294"/>
      <c r="E83" s="297"/>
      <c r="F83" s="297"/>
      <c r="G83" s="297"/>
      <c r="H83" s="297"/>
      <c r="I83" s="297"/>
      <c r="J83" s="306"/>
      <c r="K83" s="235"/>
      <c r="L83" s="271"/>
      <c r="M83" s="272"/>
      <c r="N83" s="273"/>
      <c r="O83" s="272"/>
      <c r="P83" s="274"/>
    </row>
    <row r="84" spans="1:16" s="216" customFormat="1" ht="15" customHeight="1" x14ac:dyDescent="0.25">
      <c r="A84" s="237">
        <v>2</v>
      </c>
      <c r="B84" s="250">
        <v>60020</v>
      </c>
      <c r="C84" s="233" t="s">
        <v>69</v>
      </c>
      <c r="D84" s="315"/>
      <c r="E84" s="323"/>
      <c r="F84" s="323"/>
      <c r="G84" s="323"/>
      <c r="H84" s="323"/>
      <c r="I84" s="323"/>
      <c r="J84" s="306"/>
      <c r="K84" s="235"/>
      <c r="L84" s="275"/>
      <c r="M84" s="276"/>
      <c r="N84" s="277"/>
      <c r="O84" s="289"/>
      <c r="P84" s="278"/>
    </row>
    <row r="85" spans="1:16" s="216" customFormat="1" ht="15" customHeight="1" x14ac:dyDescent="0.25">
      <c r="A85" s="237">
        <v>3</v>
      </c>
      <c r="B85" s="250">
        <v>60050</v>
      </c>
      <c r="C85" s="233" t="s">
        <v>178</v>
      </c>
      <c r="D85" s="315"/>
      <c r="E85" s="323"/>
      <c r="F85" s="323"/>
      <c r="G85" s="323"/>
      <c r="H85" s="323"/>
      <c r="I85" s="323"/>
      <c r="J85" s="306"/>
      <c r="K85" s="235"/>
      <c r="L85" s="275"/>
      <c r="M85" s="276"/>
      <c r="N85" s="277"/>
      <c r="O85" s="276"/>
      <c r="P85" s="278"/>
    </row>
    <row r="86" spans="1:16" s="216" customFormat="1" ht="15" customHeight="1" x14ac:dyDescent="0.25">
      <c r="A86" s="237">
        <v>4</v>
      </c>
      <c r="B86" s="250">
        <v>60070</v>
      </c>
      <c r="C86" s="233" t="s">
        <v>179</v>
      </c>
      <c r="D86" s="315"/>
      <c r="E86" s="323"/>
      <c r="F86" s="323"/>
      <c r="G86" s="323"/>
      <c r="H86" s="323"/>
      <c r="I86" s="323"/>
      <c r="J86" s="306"/>
      <c r="K86" s="235"/>
      <c r="L86" s="275"/>
      <c r="M86" s="276"/>
      <c r="N86" s="277"/>
      <c r="O86" s="276"/>
      <c r="P86" s="278"/>
    </row>
    <row r="87" spans="1:16" s="216" customFormat="1" ht="15" customHeight="1" x14ac:dyDescent="0.25">
      <c r="A87" s="237">
        <v>5</v>
      </c>
      <c r="B87" s="250">
        <v>60180</v>
      </c>
      <c r="C87" s="233" t="s">
        <v>180</v>
      </c>
      <c r="D87" s="315"/>
      <c r="E87" s="323"/>
      <c r="F87" s="323"/>
      <c r="G87" s="323"/>
      <c r="H87" s="323"/>
      <c r="I87" s="323"/>
      <c r="J87" s="306"/>
      <c r="K87" s="235"/>
      <c r="L87" s="275"/>
      <c r="M87" s="276"/>
      <c r="N87" s="277"/>
      <c r="O87" s="276"/>
      <c r="P87" s="278"/>
    </row>
    <row r="88" spans="1:16" s="216" customFormat="1" ht="15" customHeight="1" x14ac:dyDescent="0.25">
      <c r="A88" s="237">
        <v>6</v>
      </c>
      <c r="B88" s="250">
        <v>60240</v>
      </c>
      <c r="C88" s="233" t="s">
        <v>181</v>
      </c>
      <c r="D88" s="315"/>
      <c r="E88" s="323"/>
      <c r="F88" s="323"/>
      <c r="G88" s="323"/>
      <c r="H88" s="323"/>
      <c r="I88" s="323"/>
      <c r="J88" s="306"/>
      <c r="K88" s="235"/>
      <c r="L88" s="275"/>
      <c r="M88" s="276"/>
      <c r="N88" s="277"/>
      <c r="O88" s="289"/>
      <c r="P88" s="278"/>
    </row>
    <row r="89" spans="1:16" s="216" customFormat="1" ht="15" customHeight="1" x14ac:dyDescent="0.25">
      <c r="A89" s="237">
        <v>7</v>
      </c>
      <c r="B89" s="250">
        <v>60560</v>
      </c>
      <c r="C89" s="233" t="s">
        <v>74</v>
      </c>
      <c r="D89" s="330"/>
      <c r="E89" s="332"/>
      <c r="F89" s="332"/>
      <c r="G89" s="332"/>
      <c r="H89" s="332"/>
      <c r="I89" s="332"/>
      <c r="J89" s="306"/>
      <c r="K89" s="235"/>
      <c r="L89" s="275"/>
      <c r="M89" s="276"/>
      <c r="N89" s="277"/>
      <c r="O89" s="276"/>
      <c r="P89" s="278"/>
    </row>
    <row r="90" spans="1:16" s="216" customFormat="1" ht="15" customHeight="1" x14ac:dyDescent="0.25">
      <c r="A90" s="237">
        <v>8</v>
      </c>
      <c r="B90" s="250">
        <v>60660</v>
      </c>
      <c r="C90" s="233" t="s">
        <v>182</v>
      </c>
      <c r="D90" s="330"/>
      <c r="E90" s="332"/>
      <c r="F90" s="332"/>
      <c r="G90" s="332"/>
      <c r="H90" s="332"/>
      <c r="I90" s="331"/>
      <c r="J90" s="306"/>
      <c r="K90" s="235"/>
      <c r="L90" s="275"/>
      <c r="M90" s="276"/>
      <c r="N90" s="277"/>
      <c r="O90" s="289"/>
      <c r="P90" s="278"/>
    </row>
    <row r="91" spans="1:16" s="216" customFormat="1" ht="15" customHeight="1" x14ac:dyDescent="0.25">
      <c r="A91" s="237">
        <v>9</v>
      </c>
      <c r="B91" s="257">
        <v>60001</v>
      </c>
      <c r="C91" s="229" t="s">
        <v>183</v>
      </c>
      <c r="D91" s="330"/>
      <c r="E91" s="332"/>
      <c r="F91" s="332"/>
      <c r="G91" s="332"/>
      <c r="H91" s="332"/>
      <c r="I91" s="331"/>
      <c r="J91" s="306"/>
      <c r="K91" s="235"/>
      <c r="L91" s="275"/>
      <c r="M91" s="276"/>
      <c r="N91" s="277"/>
      <c r="O91" s="289"/>
      <c r="P91" s="278"/>
    </row>
    <row r="92" spans="1:16" s="216" customFormat="1" ht="15" customHeight="1" x14ac:dyDescent="0.25">
      <c r="A92" s="237">
        <v>10</v>
      </c>
      <c r="B92" s="250">
        <v>60850</v>
      </c>
      <c r="C92" s="233" t="s">
        <v>184</v>
      </c>
      <c r="D92" s="330"/>
      <c r="E92" s="332"/>
      <c r="F92" s="332"/>
      <c r="G92" s="332"/>
      <c r="H92" s="332"/>
      <c r="I92" s="331"/>
      <c r="J92" s="307"/>
      <c r="K92" s="235"/>
      <c r="L92" s="275"/>
      <c r="M92" s="276"/>
      <c r="N92" s="277"/>
      <c r="O92" s="289"/>
      <c r="P92" s="278"/>
    </row>
    <row r="93" spans="1:16" s="216" customFormat="1" ht="15" customHeight="1" x14ac:dyDescent="0.25">
      <c r="A93" s="237">
        <v>11</v>
      </c>
      <c r="B93" s="250">
        <v>60910</v>
      </c>
      <c r="C93" s="233" t="s">
        <v>78</v>
      </c>
      <c r="D93" s="330"/>
      <c r="E93" s="332"/>
      <c r="F93" s="332"/>
      <c r="G93" s="332"/>
      <c r="H93" s="332"/>
      <c r="I93" s="331"/>
      <c r="J93" s="306"/>
      <c r="K93" s="235"/>
      <c r="L93" s="275"/>
      <c r="M93" s="276"/>
      <c r="N93" s="277"/>
      <c r="O93" s="289"/>
      <c r="P93" s="278"/>
    </row>
    <row r="94" spans="1:16" s="216" customFormat="1" ht="15" customHeight="1" x14ac:dyDescent="0.25">
      <c r="A94" s="237">
        <v>12</v>
      </c>
      <c r="B94" s="250">
        <v>60980</v>
      </c>
      <c r="C94" s="233" t="s">
        <v>79</v>
      </c>
      <c r="D94" s="315"/>
      <c r="E94" s="323"/>
      <c r="F94" s="323"/>
      <c r="G94" s="323"/>
      <c r="H94" s="323"/>
      <c r="I94" s="323"/>
      <c r="J94" s="306"/>
      <c r="K94" s="235"/>
      <c r="L94" s="275"/>
      <c r="M94" s="276"/>
      <c r="N94" s="277"/>
      <c r="O94" s="276"/>
      <c r="P94" s="278"/>
    </row>
    <row r="95" spans="1:16" s="216" customFormat="1" ht="15" customHeight="1" x14ac:dyDescent="0.25">
      <c r="A95" s="237">
        <v>13</v>
      </c>
      <c r="B95" s="250">
        <v>61080</v>
      </c>
      <c r="C95" s="233" t="s">
        <v>156</v>
      </c>
      <c r="D95" s="330"/>
      <c r="E95" s="332"/>
      <c r="F95" s="332"/>
      <c r="G95" s="332"/>
      <c r="H95" s="332"/>
      <c r="I95" s="332"/>
      <c r="J95" s="306"/>
      <c r="K95" s="235"/>
      <c r="L95" s="275"/>
      <c r="M95" s="276"/>
      <c r="N95" s="277"/>
      <c r="O95" s="276"/>
      <c r="P95" s="278"/>
    </row>
    <row r="96" spans="1:16" s="216" customFormat="1" ht="15" customHeight="1" x14ac:dyDescent="0.25">
      <c r="A96" s="237">
        <v>14</v>
      </c>
      <c r="B96" s="250">
        <v>61150</v>
      </c>
      <c r="C96" s="233" t="s">
        <v>157</v>
      </c>
      <c r="D96" s="294"/>
      <c r="E96" s="297"/>
      <c r="F96" s="297"/>
      <c r="G96" s="297"/>
      <c r="H96" s="297"/>
      <c r="I96" s="297"/>
      <c r="J96" s="306"/>
      <c r="K96" s="235"/>
      <c r="L96" s="275"/>
      <c r="M96" s="276"/>
      <c r="N96" s="277"/>
      <c r="O96" s="276"/>
      <c r="P96" s="278"/>
    </row>
    <row r="97" spans="1:16" s="216" customFormat="1" ht="15" customHeight="1" x14ac:dyDescent="0.25">
      <c r="A97" s="237">
        <v>15</v>
      </c>
      <c r="B97" s="250">
        <v>61210</v>
      </c>
      <c r="C97" s="233" t="s">
        <v>158</v>
      </c>
      <c r="D97" s="315"/>
      <c r="E97" s="323"/>
      <c r="F97" s="323"/>
      <c r="G97" s="323"/>
      <c r="H97" s="323"/>
      <c r="I97" s="323"/>
      <c r="J97" s="306"/>
      <c r="K97" s="235"/>
      <c r="L97" s="275"/>
      <c r="M97" s="276"/>
      <c r="N97" s="277"/>
      <c r="O97" s="276"/>
      <c r="P97" s="278"/>
    </row>
    <row r="98" spans="1:16" s="216" customFormat="1" ht="15" customHeight="1" x14ac:dyDescent="0.25">
      <c r="A98" s="237">
        <v>16</v>
      </c>
      <c r="B98" s="250">
        <v>61290</v>
      </c>
      <c r="C98" s="233" t="s">
        <v>83</v>
      </c>
      <c r="D98" s="315"/>
      <c r="E98" s="323"/>
      <c r="F98" s="323"/>
      <c r="G98" s="323"/>
      <c r="H98" s="323"/>
      <c r="I98" s="323"/>
      <c r="J98" s="306"/>
      <c r="K98" s="235"/>
      <c r="L98" s="275"/>
      <c r="M98" s="276"/>
      <c r="N98" s="277"/>
      <c r="O98" s="276"/>
      <c r="P98" s="278"/>
    </row>
    <row r="99" spans="1:16" s="216" customFormat="1" ht="15" customHeight="1" x14ac:dyDescent="0.25">
      <c r="A99" s="237">
        <v>17</v>
      </c>
      <c r="B99" s="250">
        <v>61340</v>
      </c>
      <c r="C99" s="233" t="s">
        <v>185</v>
      </c>
      <c r="D99" s="315"/>
      <c r="E99" s="323"/>
      <c r="F99" s="323"/>
      <c r="G99" s="323"/>
      <c r="H99" s="323"/>
      <c r="I99" s="323"/>
      <c r="J99" s="306"/>
      <c r="K99" s="235"/>
      <c r="L99" s="275"/>
      <c r="M99" s="276"/>
      <c r="N99" s="277"/>
      <c r="O99" s="289"/>
      <c r="P99" s="278"/>
    </row>
    <row r="100" spans="1:16" s="216" customFormat="1" ht="15" customHeight="1" x14ac:dyDescent="0.25">
      <c r="A100" s="237">
        <v>18</v>
      </c>
      <c r="B100" s="250">
        <v>61390</v>
      </c>
      <c r="C100" s="233" t="s">
        <v>186</v>
      </c>
      <c r="D100" s="315"/>
      <c r="E100" s="323"/>
      <c r="F100" s="323"/>
      <c r="G100" s="323"/>
      <c r="H100" s="323"/>
      <c r="I100" s="323"/>
      <c r="J100" s="306"/>
      <c r="K100" s="235"/>
      <c r="L100" s="275"/>
      <c r="M100" s="276"/>
      <c r="N100" s="277"/>
      <c r="O100" s="289"/>
      <c r="P100" s="278"/>
    </row>
    <row r="101" spans="1:16" s="216" customFormat="1" ht="15" customHeight="1" x14ac:dyDescent="0.25">
      <c r="A101" s="261">
        <v>19</v>
      </c>
      <c r="B101" s="250">
        <v>61410</v>
      </c>
      <c r="C101" s="233" t="s">
        <v>163</v>
      </c>
      <c r="D101" s="294"/>
      <c r="E101" s="297"/>
      <c r="F101" s="297"/>
      <c r="G101" s="297"/>
      <c r="H101" s="297"/>
      <c r="I101" s="323"/>
      <c r="J101" s="306"/>
      <c r="K101" s="235"/>
      <c r="L101" s="275"/>
      <c r="M101" s="276"/>
      <c r="N101" s="277"/>
      <c r="O101" s="276"/>
      <c r="P101" s="278"/>
    </row>
    <row r="102" spans="1:16" s="216" customFormat="1" ht="15" customHeight="1" x14ac:dyDescent="0.25">
      <c r="A102" s="231">
        <v>20</v>
      </c>
      <c r="B102" s="250">
        <v>61430</v>
      </c>
      <c r="C102" s="233" t="s">
        <v>114</v>
      </c>
      <c r="D102" s="315"/>
      <c r="E102" s="323"/>
      <c r="F102" s="323"/>
      <c r="G102" s="323"/>
      <c r="H102" s="323"/>
      <c r="I102" s="323"/>
      <c r="J102" s="306"/>
      <c r="K102" s="235"/>
      <c r="L102" s="275"/>
      <c r="M102" s="276"/>
      <c r="N102" s="277"/>
      <c r="O102" s="276"/>
      <c r="P102" s="278"/>
    </row>
    <row r="103" spans="1:16" s="216" customFormat="1" ht="15" customHeight="1" x14ac:dyDescent="0.25">
      <c r="A103" s="226">
        <v>21</v>
      </c>
      <c r="B103" s="250">
        <v>61440</v>
      </c>
      <c r="C103" s="233" t="s">
        <v>87</v>
      </c>
      <c r="D103" s="294"/>
      <c r="E103" s="297"/>
      <c r="F103" s="297"/>
      <c r="G103" s="297"/>
      <c r="H103" s="297"/>
      <c r="I103" s="297"/>
      <c r="J103" s="306"/>
      <c r="K103" s="235"/>
      <c r="L103" s="275"/>
      <c r="M103" s="276"/>
      <c r="N103" s="277"/>
      <c r="O103" s="276"/>
      <c r="P103" s="278"/>
    </row>
    <row r="104" spans="1:16" s="216" customFormat="1" ht="15" customHeight="1" x14ac:dyDescent="0.25">
      <c r="A104" s="226">
        <v>22</v>
      </c>
      <c r="B104" s="250">
        <v>61450</v>
      </c>
      <c r="C104" s="233" t="s">
        <v>115</v>
      </c>
      <c r="D104" s="315"/>
      <c r="E104" s="323"/>
      <c r="F104" s="323"/>
      <c r="G104" s="323"/>
      <c r="H104" s="323"/>
      <c r="I104" s="323"/>
      <c r="J104" s="306"/>
      <c r="K104" s="235"/>
      <c r="L104" s="275"/>
      <c r="M104" s="276"/>
      <c r="N104" s="277"/>
      <c r="O104" s="276"/>
      <c r="P104" s="278"/>
    </row>
    <row r="105" spans="1:16" s="216" customFormat="1" ht="15" customHeight="1" x14ac:dyDescent="0.25">
      <c r="A105" s="226">
        <v>23</v>
      </c>
      <c r="B105" s="250">
        <v>61470</v>
      </c>
      <c r="C105" s="233" t="s">
        <v>88</v>
      </c>
      <c r="D105" s="315"/>
      <c r="E105" s="323"/>
      <c r="F105" s="323"/>
      <c r="G105" s="323"/>
      <c r="H105" s="323"/>
      <c r="I105" s="323"/>
      <c r="J105" s="306"/>
      <c r="K105" s="235"/>
      <c r="L105" s="275"/>
      <c r="M105" s="276"/>
      <c r="N105" s="277"/>
      <c r="O105" s="276"/>
      <c r="P105" s="278"/>
    </row>
    <row r="106" spans="1:16" s="216" customFormat="1" ht="15" customHeight="1" x14ac:dyDescent="0.25">
      <c r="A106" s="226">
        <v>24</v>
      </c>
      <c r="B106" s="250">
        <v>61490</v>
      </c>
      <c r="C106" s="233" t="s">
        <v>116</v>
      </c>
      <c r="D106" s="315"/>
      <c r="E106" s="323"/>
      <c r="F106" s="323"/>
      <c r="G106" s="323"/>
      <c r="H106" s="323"/>
      <c r="I106" s="323"/>
      <c r="J106" s="306"/>
      <c r="K106" s="235"/>
      <c r="L106" s="275"/>
      <c r="M106" s="276"/>
      <c r="N106" s="277"/>
      <c r="O106" s="276"/>
      <c r="P106" s="278"/>
    </row>
    <row r="107" spans="1:16" s="216" customFormat="1" ht="15" customHeight="1" x14ac:dyDescent="0.25">
      <c r="A107" s="226">
        <v>25</v>
      </c>
      <c r="B107" s="250">
        <v>61500</v>
      </c>
      <c r="C107" s="233" t="s">
        <v>117</v>
      </c>
      <c r="D107" s="294"/>
      <c r="E107" s="297"/>
      <c r="F107" s="297"/>
      <c r="G107" s="297"/>
      <c r="H107" s="297"/>
      <c r="I107" s="331"/>
      <c r="J107" s="306"/>
      <c r="K107" s="235"/>
      <c r="L107" s="275"/>
      <c r="M107" s="276"/>
      <c r="N107" s="277"/>
      <c r="O107" s="276"/>
      <c r="P107" s="278"/>
    </row>
    <row r="108" spans="1:16" s="216" customFormat="1" ht="15" customHeight="1" x14ac:dyDescent="0.25">
      <c r="A108" s="226">
        <v>26</v>
      </c>
      <c r="B108" s="250">
        <v>61510</v>
      </c>
      <c r="C108" s="233" t="s">
        <v>89</v>
      </c>
      <c r="D108" s="294"/>
      <c r="E108" s="297"/>
      <c r="F108" s="297"/>
      <c r="G108" s="297"/>
      <c r="H108" s="297"/>
      <c r="I108" s="297"/>
      <c r="J108" s="306"/>
      <c r="K108" s="235"/>
      <c r="L108" s="275"/>
      <c r="M108" s="276"/>
      <c r="N108" s="277"/>
      <c r="O108" s="276"/>
      <c r="P108" s="278"/>
    </row>
    <row r="109" spans="1:16" s="216" customFormat="1" ht="15" customHeight="1" x14ac:dyDescent="0.25">
      <c r="A109" s="226">
        <v>27</v>
      </c>
      <c r="B109" s="250">
        <v>61520</v>
      </c>
      <c r="C109" s="233" t="s">
        <v>118</v>
      </c>
      <c r="D109" s="294"/>
      <c r="E109" s="297"/>
      <c r="F109" s="297"/>
      <c r="G109" s="297"/>
      <c r="H109" s="297"/>
      <c r="I109" s="331"/>
      <c r="J109" s="310"/>
      <c r="K109" s="235"/>
      <c r="L109" s="275"/>
      <c r="M109" s="276"/>
      <c r="N109" s="277"/>
      <c r="O109" s="276"/>
      <c r="P109" s="278"/>
    </row>
    <row r="110" spans="1:16" s="216" customFormat="1" ht="15" customHeight="1" x14ac:dyDescent="0.25">
      <c r="A110" s="226">
        <v>28</v>
      </c>
      <c r="B110" s="252">
        <v>61540</v>
      </c>
      <c r="C110" s="236" t="s">
        <v>159</v>
      </c>
      <c r="D110" s="294"/>
      <c r="E110" s="297"/>
      <c r="F110" s="297"/>
      <c r="G110" s="297"/>
      <c r="H110" s="297"/>
      <c r="I110" s="329"/>
      <c r="J110" s="306"/>
      <c r="K110" s="235"/>
      <c r="L110" s="275"/>
      <c r="M110" s="276"/>
      <c r="N110" s="277"/>
      <c r="O110" s="276"/>
      <c r="P110" s="278"/>
    </row>
    <row r="111" spans="1:16" s="216" customFormat="1" ht="15" customHeight="1" x14ac:dyDescent="0.25">
      <c r="A111" s="230">
        <v>29</v>
      </c>
      <c r="B111" s="252">
        <v>61560</v>
      </c>
      <c r="C111" s="236" t="s">
        <v>160</v>
      </c>
      <c r="D111" s="291"/>
      <c r="E111" s="321"/>
      <c r="F111" s="321"/>
      <c r="G111" s="321"/>
      <c r="H111" s="321"/>
      <c r="I111" s="322"/>
      <c r="J111" s="309"/>
      <c r="K111" s="235"/>
      <c r="L111" s="275"/>
      <c r="M111" s="276"/>
      <c r="N111" s="277"/>
      <c r="O111" s="276"/>
      <c r="P111" s="278"/>
    </row>
    <row r="112" spans="1:16" s="216" customFormat="1" ht="15" customHeight="1" thickBot="1" x14ac:dyDescent="0.3">
      <c r="A112" s="227">
        <v>30</v>
      </c>
      <c r="B112" s="252">
        <v>61570</v>
      </c>
      <c r="C112" s="236" t="s">
        <v>161</v>
      </c>
      <c r="D112" s="330"/>
      <c r="E112" s="332"/>
      <c r="F112" s="332"/>
      <c r="G112" s="332"/>
      <c r="H112" s="332"/>
      <c r="I112" s="332"/>
      <c r="J112" s="308"/>
      <c r="K112" s="235"/>
      <c r="L112" s="279"/>
      <c r="M112" s="280"/>
      <c r="N112" s="281"/>
      <c r="O112" s="280"/>
      <c r="P112" s="282"/>
    </row>
    <row r="113" spans="1:16" s="216" customFormat="1" ht="15" customHeight="1" thickBot="1" x14ac:dyDescent="0.3">
      <c r="A113" s="249"/>
      <c r="B113" s="258"/>
      <c r="C113" s="248" t="s">
        <v>107</v>
      </c>
      <c r="D113" s="266">
        <f>SUM(D114:D122)</f>
        <v>0</v>
      </c>
      <c r="E113" s="302">
        <v>0</v>
      </c>
      <c r="F113" s="302">
        <v>0</v>
      </c>
      <c r="G113" s="302">
        <v>0</v>
      </c>
      <c r="H113" s="302">
        <v>0</v>
      </c>
      <c r="I113" s="302">
        <v>0</v>
      </c>
      <c r="J113" s="303">
        <v>0</v>
      </c>
      <c r="K113" s="235"/>
      <c r="L113" s="342">
        <f>D113</f>
        <v>0</v>
      </c>
      <c r="M113" s="343">
        <f>SUM(M114:M122)</f>
        <v>0</v>
      </c>
      <c r="N113" s="349">
        <f>G113+H113+I113</f>
        <v>0</v>
      </c>
      <c r="O113" s="343">
        <f>SUM(O114:O122)</f>
        <v>0</v>
      </c>
      <c r="P113" s="350">
        <f>E113</f>
        <v>0</v>
      </c>
    </row>
    <row r="114" spans="1:16" s="216" customFormat="1" ht="15" customHeight="1" x14ac:dyDescent="0.25">
      <c r="A114" s="225">
        <v>1</v>
      </c>
      <c r="B114" s="251">
        <v>70020</v>
      </c>
      <c r="C114" s="228" t="s">
        <v>90</v>
      </c>
      <c r="D114" s="324"/>
      <c r="E114" s="325"/>
      <c r="F114" s="325"/>
      <c r="G114" s="325"/>
      <c r="H114" s="325"/>
      <c r="I114" s="325"/>
      <c r="J114" s="305"/>
      <c r="K114" s="235"/>
      <c r="L114" s="271"/>
      <c r="M114" s="272"/>
      <c r="N114" s="273"/>
      <c r="O114" s="272"/>
      <c r="P114" s="274"/>
    </row>
    <row r="115" spans="1:16" s="216" customFormat="1" ht="15" customHeight="1" x14ac:dyDescent="0.25">
      <c r="A115" s="231">
        <v>2</v>
      </c>
      <c r="B115" s="250">
        <v>70110</v>
      </c>
      <c r="C115" s="233" t="s">
        <v>93</v>
      </c>
      <c r="D115" s="315"/>
      <c r="E115" s="323"/>
      <c r="F115" s="323"/>
      <c r="G115" s="323"/>
      <c r="H115" s="323"/>
      <c r="I115" s="323"/>
      <c r="J115" s="306"/>
      <c r="K115" s="235"/>
      <c r="L115" s="275"/>
      <c r="M115" s="276"/>
      <c r="N115" s="277"/>
      <c r="O115" s="276"/>
      <c r="P115" s="278"/>
    </row>
    <row r="116" spans="1:16" s="216" customFormat="1" ht="15" customHeight="1" x14ac:dyDescent="0.25">
      <c r="A116" s="226">
        <v>3</v>
      </c>
      <c r="B116" s="250">
        <v>70021</v>
      </c>
      <c r="C116" s="233" t="s">
        <v>91</v>
      </c>
      <c r="D116" s="294"/>
      <c r="E116" s="297"/>
      <c r="F116" s="297"/>
      <c r="G116" s="297"/>
      <c r="H116" s="297"/>
      <c r="I116" s="297"/>
      <c r="J116" s="306"/>
      <c r="K116" s="235"/>
      <c r="L116" s="275"/>
      <c r="M116" s="276"/>
      <c r="N116" s="277"/>
      <c r="O116" s="276"/>
      <c r="P116" s="278"/>
    </row>
    <row r="117" spans="1:16" s="216" customFormat="1" ht="15" customHeight="1" x14ac:dyDescent="0.25">
      <c r="A117" s="226">
        <v>4</v>
      </c>
      <c r="B117" s="250">
        <v>70040</v>
      </c>
      <c r="C117" s="233" t="s">
        <v>92</v>
      </c>
      <c r="D117" s="315"/>
      <c r="E117" s="323"/>
      <c r="F117" s="323"/>
      <c r="G117" s="323"/>
      <c r="H117" s="323"/>
      <c r="I117" s="323"/>
      <c r="J117" s="306"/>
      <c r="K117" s="235"/>
      <c r="L117" s="275"/>
      <c r="M117" s="276"/>
      <c r="N117" s="277"/>
      <c r="O117" s="276"/>
      <c r="P117" s="278"/>
    </row>
    <row r="118" spans="1:16" s="216" customFormat="1" ht="15" customHeight="1" x14ac:dyDescent="0.25">
      <c r="A118" s="226">
        <v>5</v>
      </c>
      <c r="B118" s="250">
        <v>70100</v>
      </c>
      <c r="C118" s="233" t="s">
        <v>187</v>
      </c>
      <c r="D118" s="315"/>
      <c r="E118" s="323"/>
      <c r="F118" s="323"/>
      <c r="G118" s="323"/>
      <c r="H118" s="323"/>
      <c r="I118" s="323"/>
      <c r="J118" s="306"/>
      <c r="K118" s="235"/>
      <c r="L118" s="275"/>
      <c r="M118" s="276"/>
      <c r="N118" s="277"/>
      <c r="O118" s="276"/>
      <c r="P118" s="278"/>
    </row>
    <row r="119" spans="1:16" s="216" customFormat="1" ht="15" customHeight="1" x14ac:dyDescent="0.25">
      <c r="A119" s="226">
        <v>6</v>
      </c>
      <c r="B119" s="250">
        <v>70270</v>
      </c>
      <c r="C119" s="233" t="s">
        <v>94</v>
      </c>
      <c r="D119" s="294"/>
      <c r="E119" s="297"/>
      <c r="F119" s="297"/>
      <c r="G119" s="297"/>
      <c r="H119" s="297"/>
      <c r="I119" s="331"/>
      <c r="J119" s="306"/>
      <c r="K119" s="235"/>
      <c r="L119" s="275"/>
      <c r="M119" s="276"/>
      <c r="N119" s="277"/>
      <c r="O119" s="276"/>
      <c r="P119" s="278"/>
    </row>
    <row r="120" spans="1:16" s="216" customFormat="1" ht="15" customHeight="1" x14ac:dyDescent="0.25">
      <c r="A120" s="226">
        <v>7</v>
      </c>
      <c r="B120" s="250">
        <v>70510</v>
      </c>
      <c r="C120" s="233" t="s">
        <v>95</v>
      </c>
      <c r="D120" s="294"/>
      <c r="E120" s="297"/>
      <c r="F120" s="297"/>
      <c r="G120" s="297"/>
      <c r="H120" s="297"/>
      <c r="I120" s="331"/>
      <c r="J120" s="306"/>
      <c r="K120" s="235"/>
      <c r="L120" s="275"/>
      <c r="M120" s="276"/>
      <c r="N120" s="277"/>
      <c r="O120" s="276"/>
      <c r="P120" s="283"/>
    </row>
    <row r="121" spans="1:16" s="216" customFormat="1" ht="15" customHeight="1" x14ac:dyDescent="0.25">
      <c r="A121" s="230">
        <v>8</v>
      </c>
      <c r="B121" s="252">
        <v>10880</v>
      </c>
      <c r="C121" s="236" t="s">
        <v>120</v>
      </c>
      <c r="D121" s="330"/>
      <c r="E121" s="332"/>
      <c r="F121" s="332"/>
      <c r="G121" s="332"/>
      <c r="H121" s="332"/>
      <c r="I121" s="331"/>
      <c r="J121" s="309"/>
      <c r="K121" s="235"/>
      <c r="L121" s="275"/>
      <c r="M121" s="276"/>
      <c r="N121" s="277"/>
      <c r="O121" s="276"/>
      <c r="P121" s="278"/>
    </row>
    <row r="122" spans="1:16" s="216" customFormat="1" ht="15" customHeight="1" thickBot="1" x14ac:dyDescent="0.3">
      <c r="A122" s="227">
        <v>9</v>
      </c>
      <c r="B122" s="254">
        <v>10890</v>
      </c>
      <c r="C122" s="234" t="s">
        <v>122</v>
      </c>
      <c r="D122" s="295"/>
      <c r="E122" s="296"/>
      <c r="F122" s="296"/>
      <c r="G122" s="296"/>
      <c r="H122" s="296"/>
      <c r="I122" s="296"/>
      <c r="J122" s="308"/>
      <c r="K122" s="235"/>
      <c r="L122" s="284"/>
      <c r="M122" s="285"/>
      <c r="N122" s="286"/>
      <c r="O122" s="285"/>
      <c r="P122" s="287"/>
    </row>
    <row r="123" spans="1:16" ht="15" customHeight="1" x14ac:dyDescent="0.25">
      <c r="A123" s="221"/>
      <c r="B123" s="221"/>
      <c r="C123" s="221"/>
      <c r="D123" s="383" t="s">
        <v>98</v>
      </c>
      <c r="E123" s="383"/>
      <c r="F123" s="383"/>
      <c r="G123" s="383"/>
      <c r="H123" s="383"/>
      <c r="I123" s="383"/>
      <c r="J123" s="259" t="e">
        <f>AVERAGE(#REF!,J8:J15,J17:J28,J30:J46,J48:J66,J68:J81,J83:J112,J114:J122)</f>
        <v>#REF!</v>
      </c>
      <c r="K123" s="219"/>
      <c r="N123" s="288"/>
      <c r="O123" s="288"/>
      <c r="P123" s="288"/>
    </row>
    <row r="124" spans="1:16" ht="15" customHeight="1" x14ac:dyDescent="0.25">
      <c r="A124" s="221"/>
      <c r="B124" s="221"/>
      <c r="C124" s="221"/>
      <c r="D124" s="221"/>
      <c r="E124" s="222"/>
      <c r="F124" s="222"/>
      <c r="G124" s="222"/>
      <c r="H124" s="223"/>
      <c r="I124" s="223"/>
      <c r="J124" s="224"/>
      <c r="K124" s="219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J6:J123">
    <cfRule type="cellIs" dxfId="151" priority="3" stopIfTrue="1" operator="equal">
      <formula>0</formula>
    </cfRule>
    <cfRule type="containsBlanks" dxfId="150" priority="9" stopIfTrue="1">
      <formula>LEN(TRIM(J6))=0</formula>
    </cfRule>
    <cfRule type="cellIs" dxfId="149" priority="10" stopIfTrue="1" operator="lessThan">
      <formula>50</formula>
    </cfRule>
    <cfRule type="cellIs" dxfId="148" priority="11" stopIfTrue="1" operator="greaterThanOrEqual">
      <formula>75</formula>
    </cfRule>
  </conditionalFormatting>
  <conditionalFormatting sqref="N7:N122">
    <cfRule type="containsBlanks" dxfId="147" priority="1">
      <formula>LEN(TRIM(N7))=0</formula>
    </cfRule>
    <cfRule type="cellIs" dxfId="146" priority="2" operator="greaterThanOrEqual">
      <formula>90</formula>
    </cfRule>
    <cfRule type="cellIs" dxfId="145" priority="5" operator="equal">
      <formula>0</formula>
    </cfRule>
  </conditionalFormatting>
  <conditionalFormatting sqref="O7:P122">
    <cfRule type="containsBlanks" dxfId="144" priority="4">
      <formula>LEN(TRIM(O7))=0</formula>
    </cfRule>
    <cfRule type="cellIs" dxfId="143" priority="7" operator="between">
      <formula>0.1</formula>
      <formula>10</formula>
    </cfRule>
    <cfRule type="cellIs" dxfId="142" priority="8" operator="greaterThanOrEqual">
      <formula>10</formula>
    </cfRule>
  </conditionalFormatting>
  <conditionalFormatting sqref="O47:P66">
    <cfRule type="cellIs" dxfId="141" priority="6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15" customWidth="1"/>
    <col min="2" max="2" width="9.7109375" style="215" customWidth="1"/>
    <col min="3" max="3" width="31.7109375" style="215" customWidth="1"/>
    <col min="4" max="4" width="8.7109375" style="215" customWidth="1"/>
    <col min="5" max="9" width="6.7109375" style="215" customWidth="1"/>
    <col min="10" max="10" width="8.7109375" style="217" customWidth="1"/>
    <col min="11" max="11" width="6.5703125" style="215" customWidth="1"/>
    <col min="12" max="16" width="10.7109375" style="215" customWidth="1"/>
    <col min="17" max="17" width="9.28515625" style="215" customWidth="1"/>
    <col min="18" max="16384" width="9.140625" style="215"/>
  </cols>
  <sheetData>
    <row r="1" spans="1:17" ht="18" customHeight="1" x14ac:dyDescent="0.25">
      <c r="L1" s="313"/>
      <c r="M1" s="335" t="s">
        <v>132</v>
      </c>
    </row>
    <row r="2" spans="1:17" ht="18" customHeight="1" x14ac:dyDescent="0.25">
      <c r="A2" s="219"/>
      <c r="B2" s="219"/>
      <c r="C2" s="374" t="s">
        <v>139</v>
      </c>
      <c r="D2" s="374"/>
      <c r="E2" s="263"/>
      <c r="F2" s="263"/>
      <c r="G2" s="263"/>
      <c r="H2" s="263"/>
      <c r="I2" s="263"/>
      <c r="J2" s="240">
        <v>2025</v>
      </c>
      <c r="K2" s="219"/>
      <c r="L2" s="301"/>
      <c r="M2" s="335" t="s">
        <v>133</v>
      </c>
    </row>
    <row r="3" spans="1:17" ht="18" customHeight="1" thickBot="1" x14ac:dyDescent="0.3">
      <c r="A3" s="219"/>
      <c r="B3" s="219"/>
      <c r="C3" s="219"/>
      <c r="D3" s="219"/>
      <c r="E3" s="219"/>
      <c r="F3" s="219"/>
      <c r="G3" s="219"/>
      <c r="H3" s="219"/>
      <c r="I3" s="219"/>
      <c r="J3" s="220"/>
      <c r="K3" s="219"/>
      <c r="L3" s="268"/>
      <c r="M3" s="335" t="s">
        <v>134</v>
      </c>
    </row>
    <row r="4" spans="1:17" ht="18" customHeight="1" thickBot="1" x14ac:dyDescent="0.3">
      <c r="A4" s="377" t="s">
        <v>0</v>
      </c>
      <c r="B4" s="379" t="s">
        <v>1</v>
      </c>
      <c r="C4" s="379" t="s">
        <v>2</v>
      </c>
      <c r="D4" s="384" t="s">
        <v>3</v>
      </c>
      <c r="E4" s="386" t="s">
        <v>188</v>
      </c>
      <c r="F4" s="387"/>
      <c r="G4" s="387"/>
      <c r="H4" s="387"/>
      <c r="I4" s="388"/>
      <c r="J4" s="381" t="s">
        <v>99</v>
      </c>
      <c r="K4" s="219"/>
      <c r="L4" s="232"/>
      <c r="M4" s="335" t="s">
        <v>135</v>
      </c>
    </row>
    <row r="5" spans="1:17" ht="43.5" customHeight="1" thickBot="1" x14ac:dyDescent="0.3">
      <c r="A5" s="378"/>
      <c r="B5" s="380"/>
      <c r="C5" s="380"/>
      <c r="D5" s="385"/>
      <c r="E5" s="298" t="s">
        <v>125</v>
      </c>
      <c r="F5" s="218" t="s">
        <v>140</v>
      </c>
      <c r="G5" s="218" t="s">
        <v>141</v>
      </c>
      <c r="H5" s="218" t="s">
        <v>126</v>
      </c>
      <c r="I5" s="218">
        <v>100</v>
      </c>
      <c r="J5" s="382"/>
      <c r="K5" s="219"/>
      <c r="L5" s="269" t="s">
        <v>124</v>
      </c>
      <c r="M5" s="270" t="s">
        <v>136</v>
      </c>
      <c r="N5" s="270" t="s">
        <v>138</v>
      </c>
      <c r="O5" s="270" t="s">
        <v>127</v>
      </c>
      <c r="P5" s="270" t="s">
        <v>128</v>
      </c>
    </row>
    <row r="6" spans="1:17" ht="15" customHeight="1" thickBot="1" x14ac:dyDescent="0.3">
      <c r="A6" s="241"/>
      <c r="B6" s="242"/>
      <c r="C6" s="242" t="s">
        <v>100</v>
      </c>
      <c r="D6" s="243">
        <f>D7+D16+D29+D47+D67+D82+D113</f>
        <v>1</v>
      </c>
      <c r="E6" s="422">
        <f t="shared" ref="E6:I6" si="0">E7+E16+E29+E47+E67+E82+E113</f>
        <v>1</v>
      </c>
      <c r="F6" s="422">
        <f t="shared" si="0"/>
        <v>0</v>
      </c>
      <c r="G6" s="422">
        <f t="shared" si="0"/>
        <v>0</v>
      </c>
      <c r="H6" s="422">
        <f t="shared" si="0"/>
        <v>0</v>
      </c>
      <c r="I6" s="422">
        <f t="shared" si="0"/>
        <v>0</v>
      </c>
      <c r="J6" s="314">
        <f>AVERAGE(J8:J15,J17:J28,J30:J46,J48:J66,J68:J81,J83:J112,J114:J122)</f>
        <v>8</v>
      </c>
      <c r="K6" s="235"/>
      <c r="L6" s="337">
        <f>D6</f>
        <v>1</v>
      </c>
      <c r="M6" s="338">
        <f>M7+M16+M29+M47+M67+M82+M113</f>
        <v>0</v>
      </c>
      <c r="N6" s="181">
        <f>AVERAGE(N8:N15,N17:N28,N30:N46,N48:N66,N68:N81,N83:N112,N114:N122)</f>
        <v>0</v>
      </c>
      <c r="O6" s="338">
        <f>O7+O16+O29+O47+O67+O82+O113</f>
        <v>1</v>
      </c>
      <c r="P6" s="348">
        <f>AVERAGE(P8:P15,P17:P28,P30:P46,P48:P66,P68:P81,P83:P112,P114:P122)</f>
        <v>100</v>
      </c>
      <c r="Q6" s="260"/>
    </row>
    <row r="7" spans="1:17" ht="15" customHeight="1" thickBot="1" x14ac:dyDescent="0.3">
      <c r="A7" s="244"/>
      <c r="B7" s="239"/>
      <c r="C7" s="245" t="s">
        <v>101</v>
      </c>
      <c r="D7" s="245">
        <f>SUM(D8:D15)</f>
        <v>0</v>
      </c>
      <c r="E7" s="429">
        <v>0</v>
      </c>
      <c r="F7" s="429">
        <v>0</v>
      </c>
      <c r="G7" s="429">
        <v>0</v>
      </c>
      <c r="H7" s="429">
        <v>0</v>
      </c>
      <c r="I7" s="429">
        <v>0</v>
      </c>
      <c r="J7" s="304">
        <v>0</v>
      </c>
      <c r="K7" s="235"/>
      <c r="L7" s="342">
        <f>D7</f>
        <v>0</v>
      </c>
      <c r="M7" s="343">
        <f>SUM(M8:M15)</f>
        <v>0</v>
      </c>
      <c r="N7" s="349">
        <f>G7+H7+I7</f>
        <v>0</v>
      </c>
      <c r="O7" s="343">
        <f>SUM(O8:O15)</f>
        <v>0</v>
      </c>
      <c r="P7" s="350">
        <f>E7</f>
        <v>0</v>
      </c>
      <c r="Q7" s="265"/>
    </row>
    <row r="8" spans="1:17" s="216" customFormat="1" ht="15" customHeight="1" x14ac:dyDescent="0.25">
      <c r="A8" s="226">
        <v>1</v>
      </c>
      <c r="B8" s="250">
        <v>10002</v>
      </c>
      <c r="C8" s="233" t="s">
        <v>143</v>
      </c>
      <c r="D8" s="334"/>
      <c r="E8" s="430"/>
      <c r="F8" s="430"/>
      <c r="G8" s="430"/>
      <c r="H8" s="430"/>
      <c r="I8" s="430"/>
      <c r="J8" s="306"/>
      <c r="K8" s="235"/>
      <c r="L8" s="275"/>
      <c r="M8" s="276"/>
      <c r="N8" s="277"/>
      <c r="O8" s="276"/>
      <c r="P8" s="278"/>
      <c r="Q8" s="262"/>
    </row>
    <row r="9" spans="1:17" s="216" customFormat="1" ht="15" customHeight="1" x14ac:dyDescent="0.25">
      <c r="A9" s="226">
        <v>2</v>
      </c>
      <c r="B9" s="250">
        <v>10090</v>
      </c>
      <c r="C9" s="233" t="s">
        <v>7</v>
      </c>
      <c r="D9" s="333"/>
      <c r="E9" s="430"/>
      <c r="F9" s="430"/>
      <c r="G9" s="430"/>
      <c r="H9" s="430"/>
      <c r="I9" s="430"/>
      <c r="J9" s="306"/>
      <c r="K9" s="235"/>
      <c r="L9" s="275"/>
      <c r="M9" s="276"/>
      <c r="N9" s="277"/>
      <c r="O9" s="276"/>
      <c r="P9" s="278"/>
      <c r="Q9" s="262"/>
    </row>
    <row r="10" spans="1:17" s="216" customFormat="1" ht="15" customHeight="1" x14ac:dyDescent="0.25">
      <c r="A10" s="226">
        <v>3</v>
      </c>
      <c r="B10" s="252">
        <v>10004</v>
      </c>
      <c r="C10" s="236" t="s">
        <v>6</v>
      </c>
      <c r="D10" s="333"/>
      <c r="E10" s="427"/>
      <c r="F10" s="427"/>
      <c r="G10" s="427"/>
      <c r="H10" s="427"/>
      <c r="I10" s="428"/>
      <c r="J10" s="309"/>
      <c r="K10" s="235"/>
      <c r="L10" s="275"/>
      <c r="M10" s="276"/>
      <c r="N10" s="277"/>
      <c r="O10" s="276"/>
      <c r="P10" s="278"/>
      <c r="Q10" s="262"/>
    </row>
    <row r="11" spans="1:17" s="216" customFormat="1" ht="14.25" customHeight="1" x14ac:dyDescent="0.25">
      <c r="A11" s="226">
        <v>4</v>
      </c>
      <c r="B11" s="250">
        <v>10001</v>
      </c>
      <c r="C11" s="233" t="s">
        <v>4</v>
      </c>
      <c r="D11" s="333"/>
      <c r="E11" s="427"/>
      <c r="F11" s="427"/>
      <c r="G11" s="427"/>
      <c r="H11" s="427"/>
      <c r="I11" s="433"/>
      <c r="J11" s="306"/>
      <c r="K11" s="235"/>
      <c r="L11" s="275"/>
      <c r="M11" s="276"/>
      <c r="N11" s="277"/>
      <c r="O11" s="276"/>
      <c r="P11" s="278"/>
      <c r="Q11" s="262"/>
    </row>
    <row r="12" spans="1:17" s="216" customFormat="1" ht="15" customHeight="1" x14ac:dyDescent="0.25">
      <c r="A12" s="226">
        <v>5</v>
      </c>
      <c r="B12" s="250">
        <v>10120</v>
      </c>
      <c r="C12" s="233" t="s">
        <v>144</v>
      </c>
      <c r="D12" s="334"/>
      <c r="E12" s="427"/>
      <c r="F12" s="427"/>
      <c r="G12" s="427"/>
      <c r="H12" s="427"/>
      <c r="I12" s="427"/>
      <c r="J12" s="306"/>
      <c r="K12" s="235"/>
      <c r="L12" s="275"/>
      <c r="M12" s="276"/>
      <c r="N12" s="277"/>
      <c r="O12" s="276"/>
      <c r="P12" s="278"/>
      <c r="Q12" s="262"/>
    </row>
    <row r="13" spans="1:17" s="216" customFormat="1" ht="15" customHeight="1" x14ac:dyDescent="0.25">
      <c r="A13" s="226">
        <v>6</v>
      </c>
      <c r="B13" s="250">
        <v>10190</v>
      </c>
      <c r="C13" s="233" t="s">
        <v>145</v>
      </c>
      <c r="D13" s="333"/>
      <c r="E13" s="430"/>
      <c r="F13" s="430"/>
      <c r="G13" s="430"/>
      <c r="H13" s="430"/>
      <c r="I13" s="430"/>
      <c r="J13" s="306"/>
      <c r="K13" s="235"/>
      <c r="L13" s="275"/>
      <c r="M13" s="276"/>
      <c r="N13" s="277"/>
      <c r="O13" s="276"/>
      <c r="P13" s="278"/>
      <c r="Q13" s="264"/>
    </row>
    <row r="14" spans="1:17" s="216" customFormat="1" ht="15" customHeight="1" x14ac:dyDescent="0.25">
      <c r="A14" s="226">
        <v>7</v>
      </c>
      <c r="B14" s="250">
        <v>10320</v>
      </c>
      <c r="C14" s="233" t="s">
        <v>10</v>
      </c>
      <c r="D14" s="333"/>
      <c r="E14" s="427"/>
      <c r="F14" s="427"/>
      <c r="G14" s="427"/>
      <c r="H14" s="427"/>
      <c r="I14" s="433"/>
      <c r="J14" s="306"/>
      <c r="K14" s="235"/>
      <c r="L14" s="275"/>
      <c r="M14" s="276"/>
      <c r="N14" s="277"/>
      <c r="O14" s="276"/>
      <c r="P14" s="278"/>
      <c r="Q14" s="262"/>
    </row>
    <row r="15" spans="1:17" s="216" customFormat="1" ht="15" customHeight="1" thickBot="1" x14ac:dyDescent="0.3">
      <c r="A15" s="227">
        <v>8</v>
      </c>
      <c r="B15" s="254">
        <v>10860</v>
      </c>
      <c r="C15" s="234" t="s">
        <v>112</v>
      </c>
      <c r="D15" s="333"/>
      <c r="E15" s="427"/>
      <c r="F15" s="427"/>
      <c r="G15" s="427"/>
      <c r="H15" s="427"/>
      <c r="I15" s="427"/>
      <c r="J15" s="308"/>
      <c r="K15" s="235"/>
      <c r="L15" s="279"/>
      <c r="M15" s="280"/>
      <c r="N15" s="281"/>
      <c r="O15" s="280"/>
      <c r="P15" s="282"/>
      <c r="Q15" s="262"/>
    </row>
    <row r="16" spans="1:17" s="216" customFormat="1" ht="15" customHeight="1" thickBot="1" x14ac:dyDescent="0.3">
      <c r="A16" s="246"/>
      <c r="B16" s="253"/>
      <c r="C16" s="248" t="s">
        <v>102</v>
      </c>
      <c r="D16" s="300">
        <f>SUM(D17:D28)</f>
        <v>0</v>
      </c>
      <c r="E16" s="425">
        <v>0</v>
      </c>
      <c r="F16" s="425">
        <v>0</v>
      </c>
      <c r="G16" s="425">
        <v>0</v>
      </c>
      <c r="H16" s="425">
        <v>0</v>
      </c>
      <c r="I16" s="425">
        <v>0</v>
      </c>
      <c r="J16" s="303">
        <v>0</v>
      </c>
      <c r="K16" s="235"/>
      <c r="L16" s="342">
        <f>D16</f>
        <v>0</v>
      </c>
      <c r="M16" s="343">
        <f>SUM(M17:M28)</f>
        <v>0</v>
      </c>
      <c r="N16" s="349">
        <f>G16+H16+I16</f>
        <v>0</v>
      </c>
      <c r="O16" s="343">
        <f>SUM(O17:O28)</f>
        <v>0</v>
      </c>
      <c r="P16" s="350">
        <f>E16</f>
        <v>0</v>
      </c>
      <c r="Q16" s="262"/>
    </row>
    <row r="17" spans="1:17" s="216" customFormat="1" ht="15" customHeight="1" x14ac:dyDescent="0.25">
      <c r="A17" s="225">
        <v>1</v>
      </c>
      <c r="B17" s="251">
        <v>20040</v>
      </c>
      <c r="C17" s="228" t="s">
        <v>11</v>
      </c>
      <c r="D17" s="333"/>
      <c r="E17" s="430"/>
      <c r="F17" s="430"/>
      <c r="G17" s="430"/>
      <c r="H17" s="430"/>
      <c r="I17" s="430"/>
      <c r="J17" s="305"/>
      <c r="K17" s="235"/>
      <c r="L17" s="271"/>
      <c r="M17" s="272"/>
      <c r="N17" s="273"/>
      <c r="O17" s="272"/>
      <c r="P17" s="274"/>
      <c r="Q17" s="262"/>
    </row>
    <row r="18" spans="1:17" s="216" customFormat="1" ht="15" customHeight="1" x14ac:dyDescent="0.25">
      <c r="A18" s="231">
        <v>2</v>
      </c>
      <c r="B18" s="250">
        <v>20061</v>
      </c>
      <c r="C18" s="233" t="s">
        <v>13</v>
      </c>
      <c r="D18" s="334"/>
      <c r="E18" s="430"/>
      <c r="F18" s="430"/>
      <c r="G18" s="430"/>
      <c r="H18" s="430"/>
      <c r="I18" s="430"/>
      <c r="J18" s="306"/>
      <c r="K18" s="235"/>
      <c r="L18" s="275"/>
      <c r="M18" s="276"/>
      <c r="N18" s="277"/>
      <c r="O18" s="276"/>
      <c r="P18" s="278"/>
      <c r="Q18" s="262"/>
    </row>
    <row r="19" spans="1:17" s="216" customFormat="1" ht="15" customHeight="1" x14ac:dyDescent="0.25">
      <c r="A19" s="231">
        <v>3</v>
      </c>
      <c r="B19" s="250">
        <v>21020</v>
      </c>
      <c r="C19" s="233" t="s">
        <v>21</v>
      </c>
      <c r="D19" s="333"/>
      <c r="E19" s="430"/>
      <c r="F19" s="430"/>
      <c r="G19" s="430"/>
      <c r="H19" s="430"/>
      <c r="I19" s="430"/>
      <c r="J19" s="306"/>
      <c r="K19" s="235"/>
      <c r="L19" s="275"/>
      <c r="M19" s="276"/>
      <c r="N19" s="277"/>
      <c r="O19" s="276"/>
      <c r="P19" s="278"/>
      <c r="Q19" s="262"/>
    </row>
    <row r="20" spans="1:17" s="216" customFormat="1" ht="15" customHeight="1" x14ac:dyDescent="0.25">
      <c r="A20" s="226">
        <v>4</v>
      </c>
      <c r="B20" s="250">
        <v>20060</v>
      </c>
      <c r="C20" s="233" t="s">
        <v>12</v>
      </c>
      <c r="D20" s="333"/>
      <c r="E20" s="427"/>
      <c r="F20" s="427"/>
      <c r="G20" s="427"/>
      <c r="H20" s="427"/>
      <c r="I20" s="427"/>
      <c r="J20" s="306"/>
      <c r="K20" s="235"/>
      <c r="L20" s="275"/>
      <c r="M20" s="276"/>
      <c r="N20" s="277"/>
      <c r="O20" s="276"/>
      <c r="P20" s="278"/>
      <c r="Q20" s="262"/>
    </row>
    <row r="21" spans="1:17" s="216" customFormat="1" ht="15" customHeight="1" x14ac:dyDescent="0.25">
      <c r="A21" s="226">
        <v>5</v>
      </c>
      <c r="B21" s="250">
        <v>20400</v>
      </c>
      <c r="C21" s="233" t="s">
        <v>15</v>
      </c>
      <c r="D21" s="333"/>
      <c r="E21" s="427"/>
      <c r="F21" s="427"/>
      <c r="G21" s="427"/>
      <c r="H21" s="427"/>
      <c r="I21" s="427"/>
      <c r="J21" s="306"/>
      <c r="K21" s="235"/>
      <c r="L21" s="275"/>
      <c r="M21" s="276"/>
      <c r="N21" s="277"/>
      <c r="O21" s="276"/>
      <c r="P21" s="278"/>
      <c r="Q21" s="262"/>
    </row>
    <row r="22" spans="1:17" s="216" customFormat="1" ht="15" customHeight="1" x14ac:dyDescent="0.25">
      <c r="A22" s="226">
        <v>6</v>
      </c>
      <c r="B22" s="250">
        <v>20080</v>
      </c>
      <c r="C22" s="233" t="s">
        <v>146</v>
      </c>
      <c r="D22" s="333"/>
      <c r="E22" s="431"/>
      <c r="F22" s="431"/>
      <c r="G22" s="431"/>
      <c r="H22" s="431"/>
      <c r="I22" s="426"/>
      <c r="J22" s="306"/>
      <c r="K22" s="235"/>
      <c r="L22" s="275"/>
      <c r="M22" s="276"/>
      <c r="N22" s="277"/>
      <c r="O22" s="276"/>
      <c r="P22" s="278"/>
    </row>
    <row r="23" spans="1:17" s="216" customFormat="1" ht="15" customHeight="1" x14ac:dyDescent="0.25">
      <c r="A23" s="226">
        <v>7</v>
      </c>
      <c r="B23" s="250">
        <v>20460</v>
      </c>
      <c r="C23" s="233" t="s">
        <v>164</v>
      </c>
      <c r="D23" s="333"/>
      <c r="E23" s="430"/>
      <c r="F23" s="430"/>
      <c r="G23" s="430"/>
      <c r="H23" s="430"/>
      <c r="I23" s="430"/>
      <c r="J23" s="306"/>
      <c r="K23" s="235"/>
      <c r="L23" s="275"/>
      <c r="M23" s="276"/>
      <c r="N23" s="277"/>
      <c r="O23" s="276"/>
      <c r="P23" s="278"/>
    </row>
    <row r="24" spans="1:17" s="216" customFormat="1" ht="15" customHeight="1" x14ac:dyDescent="0.25">
      <c r="A24" s="226">
        <v>8</v>
      </c>
      <c r="B24" s="250">
        <v>20550</v>
      </c>
      <c r="C24" s="233" t="s">
        <v>17</v>
      </c>
      <c r="D24" s="294"/>
      <c r="E24" s="427"/>
      <c r="F24" s="427"/>
      <c r="G24" s="427"/>
      <c r="H24" s="427"/>
      <c r="I24" s="430"/>
      <c r="J24" s="306"/>
      <c r="K24" s="235"/>
      <c r="L24" s="275"/>
      <c r="M24" s="276"/>
      <c r="N24" s="277"/>
      <c r="O24" s="289"/>
      <c r="P24" s="278"/>
    </row>
    <row r="25" spans="1:17" s="216" customFormat="1" ht="15" customHeight="1" x14ac:dyDescent="0.25">
      <c r="A25" s="226">
        <v>9</v>
      </c>
      <c r="B25" s="250">
        <v>20630</v>
      </c>
      <c r="C25" s="233" t="s">
        <v>18</v>
      </c>
      <c r="D25" s="294"/>
      <c r="E25" s="427"/>
      <c r="F25" s="427"/>
      <c r="G25" s="427"/>
      <c r="H25" s="427"/>
      <c r="I25" s="430"/>
      <c r="J25" s="306"/>
      <c r="K25" s="235"/>
      <c r="L25" s="275"/>
      <c r="M25" s="276"/>
      <c r="N25" s="277"/>
      <c r="O25" s="289"/>
      <c r="P25" s="278"/>
    </row>
    <row r="26" spans="1:17" s="216" customFormat="1" ht="15" customHeight="1" x14ac:dyDescent="0.25">
      <c r="A26" s="226">
        <v>10</v>
      </c>
      <c r="B26" s="250">
        <v>20810</v>
      </c>
      <c r="C26" s="233" t="s">
        <v>165</v>
      </c>
      <c r="D26" s="315"/>
      <c r="E26" s="430"/>
      <c r="F26" s="430"/>
      <c r="G26" s="430"/>
      <c r="H26" s="430"/>
      <c r="I26" s="430"/>
      <c r="J26" s="306"/>
      <c r="K26" s="235"/>
      <c r="L26" s="275"/>
      <c r="M26" s="276"/>
      <c r="N26" s="277"/>
      <c r="O26" s="289"/>
      <c r="P26" s="278"/>
    </row>
    <row r="27" spans="1:17" s="216" customFormat="1" ht="15" customHeight="1" x14ac:dyDescent="0.25">
      <c r="A27" s="226">
        <v>11</v>
      </c>
      <c r="B27" s="250">
        <v>20900</v>
      </c>
      <c r="C27" s="233" t="s">
        <v>166</v>
      </c>
      <c r="D27" s="315"/>
      <c r="E27" s="430"/>
      <c r="F27" s="430"/>
      <c r="G27" s="430"/>
      <c r="H27" s="430"/>
      <c r="I27" s="430"/>
      <c r="J27" s="306"/>
      <c r="K27" s="235"/>
      <c r="L27" s="275"/>
      <c r="M27" s="276"/>
      <c r="N27" s="277"/>
      <c r="O27" s="289"/>
      <c r="P27" s="278"/>
    </row>
    <row r="28" spans="1:17" s="216" customFormat="1" ht="15" customHeight="1" thickBot="1" x14ac:dyDescent="0.3">
      <c r="A28" s="227">
        <v>12</v>
      </c>
      <c r="B28" s="254">
        <v>21350</v>
      </c>
      <c r="C28" s="234" t="s">
        <v>167</v>
      </c>
      <c r="D28" s="316"/>
      <c r="E28" s="432"/>
      <c r="F28" s="432"/>
      <c r="G28" s="432"/>
      <c r="H28" s="432"/>
      <c r="I28" s="434"/>
      <c r="J28" s="308"/>
      <c r="K28" s="235"/>
      <c r="L28" s="279"/>
      <c r="M28" s="280"/>
      <c r="N28" s="281"/>
      <c r="O28" s="292"/>
      <c r="P28" s="282"/>
    </row>
    <row r="29" spans="1:17" s="216" customFormat="1" ht="15" customHeight="1" thickBot="1" x14ac:dyDescent="0.3">
      <c r="A29" s="246"/>
      <c r="B29" s="253"/>
      <c r="C29" s="248" t="s">
        <v>103</v>
      </c>
      <c r="D29" s="247">
        <f>SUM(D30:D46)</f>
        <v>0</v>
      </c>
      <c r="E29" s="425">
        <v>0</v>
      </c>
      <c r="F29" s="425">
        <v>0</v>
      </c>
      <c r="G29" s="425">
        <v>0</v>
      </c>
      <c r="H29" s="425">
        <v>0</v>
      </c>
      <c r="I29" s="425">
        <v>0</v>
      </c>
      <c r="J29" s="303">
        <v>0</v>
      </c>
      <c r="K29" s="235"/>
      <c r="L29" s="342">
        <f>D29</f>
        <v>0</v>
      </c>
      <c r="M29" s="343">
        <f>SUM(M30:M46)</f>
        <v>0</v>
      </c>
      <c r="N29" s="349">
        <f>G29+H29+I29</f>
        <v>0</v>
      </c>
      <c r="O29" s="343">
        <f>SUM(O30:O46)</f>
        <v>0</v>
      </c>
      <c r="P29" s="350">
        <f>E29</f>
        <v>0</v>
      </c>
    </row>
    <row r="30" spans="1:17" s="216" customFormat="1" ht="15" customHeight="1" x14ac:dyDescent="0.25">
      <c r="A30" s="225">
        <v>1</v>
      </c>
      <c r="B30" s="251">
        <v>30070</v>
      </c>
      <c r="C30" s="228" t="s">
        <v>24</v>
      </c>
      <c r="D30" s="294"/>
      <c r="E30" s="427"/>
      <c r="F30" s="427"/>
      <c r="G30" s="427"/>
      <c r="H30" s="427"/>
      <c r="I30" s="427"/>
      <c r="J30" s="305"/>
      <c r="K30" s="222"/>
      <c r="L30" s="271"/>
      <c r="M30" s="272"/>
      <c r="N30" s="273"/>
      <c r="O30" s="272"/>
      <c r="P30" s="274"/>
    </row>
    <row r="31" spans="1:17" s="216" customFormat="1" ht="15" customHeight="1" x14ac:dyDescent="0.25">
      <c r="A31" s="226">
        <v>2</v>
      </c>
      <c r="B31" s="250">
        <v>30480</v>
      </c>
      <c r="C31" s="233" t="s">
        <v>111</v>
      </c>
      <c r="D31" s="315"/>
      <c r="E31" s="430"/>
      <c r="F31" s="430"/>
      <c r="G31" s="430"/>
      <c r="H31" s="430"/>
      <c r="I31" s="430"/>
      <c r="J31" s="306"/>
      <c r="K31" s="222"/>
      <c r="L31" s="275"/>
      <c r="M31" s="276"/>
      <c r="N31" s="277"/>
      <c r="O31" s="276"/>
      <c r="P31" s="278"/>
    </row>
    <row r="32" spans="1:17" s="216" customFormat="1" ht="15" customHeight="1" x14ac:dyDescent="0.25">
      <c r="A32" s="226">
        <v>3</v>
      </c>
      <c r="B32" s="252">
        <v>30460</v>
      </c>
      <c r="C32" s="236" t="s">
        <v>29</v>
      </c>
      <c r="D32" s="294"/>
      <c r="E32" s="427"/>
      <c r="F32" s="427"/>
      <c r="G32" s="427"/>
      <c r="H32" s="427"/>
      <c r="I32" s="427"/>
      <c r="J32" s="309"/>
      <c r="K32" s="222"/>
      <c r="L32" s="275"/>
      <c r="M32" s="276"/>
      <c r="N32" s="277"/>
      <c r="O32" s="276"/>
      <c r="P32" s="278"/>
    </row>
    <row r="33" spans="1:16" s="216" customFormat="1" ht="15" customHeight="1" x14ac:dyDescent="0.25">
      <c r="A33" s="226">
        <v>4</v>
      </c>
      <c r="B33" s="250">
        <v>30030</v>
      </c>
      <c r="C33" s="233" t="s">
        <v>168</v>
      </c>
      <c r="D33" s="294"/>
      <c r="E33" s="427"/>
      <c r="F33" s="427"/>
      <c r="G33" s="427"/>
      <c r="H33" s="427"/>
      <c r="I33" s="435"/>
      <c r="J33" s="306"/>
      <c r="K33" s="222"/>
      <c r="L33" s="275"/>
      <c r="M33" s="276"/>
      <c r="N33" s="277"/>
      <c r="O33" s="276"/>
      <c r="P33" s="278"/>
    </row>
    <row r="34" spans="1:16" s="216" customFormat="1" ht="15" customHeight="1" x14ac:dyDescent="0.25">
      <c r="A34" s="226">
        <v>5</v>
      </c>
      <c r="B34" s="250">
        <v>31000</v>
      </c>
      <c r="C34" s="233" t="s">
        <v>37</v>
      </c>
      <c r="D34" s="294"/>
      <c r="E34" s="427"/>
      <c r="F34" s="427"/>
      <c r="G34" s="427"/>
      <c r="H34" s="427"/>
      <c r="I34" s="433"/>
      <c r="J34" s="306"/>
      <c r="K34" s="222"/>
      <c r="L34" s="275"/>
      <c r="M34" s="276"/>
      <c r="N34" s="277"/>
      <c r="O34" s="276"/>
      <c r="P34" s="278"/>
    </row>
    <row r="35" spans="1:16" s="216" customFormat="1" ht="15" customHeight="1" x14ac:dyDescent="0.25">
      <c r="A35" s="226">
        <v>6</v>
      </c>
      <c r="B35" s="250">
        <v>30130</v>
      </c>
      <c r="C35" s="233" t="s">
        <v>25</v>
      </c>
      <c r="D35" s="315"/>
      <c r="E35" s="430"/>
      <c r="F35" s="430"/>
      <c r="G35" s="430"/>
      <c r="H35" s="430"/>
      <c r="I35" s="430"/>
      <c r="J35" s="306"/>
      <c r="K35" s="222"/>
      <c r="L35" s="275"/>
      <c r="M35" s="276"/>
      <c r="N35" s="277"/>
      <c r="O35" s="276"/>
      <c r="P35" s="278"/>
    </row>
    <row r="36" spans="1:16" s="216" customFormat="1" ht="15" customHeight="1" x14ac:dyDescent="0.25">
      <c r="A36" s="226">
        <v>7</v>
      </c>
      <c r="B36" s="250">
        <v>30160</v>
      </c>
      <c r="C36" s="233" t="s">
        <v>169</v>
      </c>
      <c r="D36" s="294"/>
      <c r="E36" s="427"/>
      <c r="F36" s="427"/>
      <c r="G36" s="427"/>
      <c r="H36" s="427"/>
      <c r="I36" s="430"/>
      <c r="J36" s="306"/>
      <c r="K36" s="222"/>
      <c r="L36" s="275"/>
      <c r="M36" s="276"/>
      <c r="N36" s="277"/>
      <c r="O36" s="289"/>
      <c r="P36" s="278"/>
    </row>
    <row r="37" spans="1:16" s="216" customFormat="1" ht="15" customHeight="1" x14ac:dyDescent="0.25">
      <c r="A37" s="226">
        <v>8</v>
      </c>
      <c r="B37" s="250">
        <v>30310</v>
      </c>
      <c r="C37" s="233" t="s">
        <v>27</v>
      </c>
      <c r="D37" s="315"/>
      <c r="E37" s="430"/>
      <c r="F37" s="430"/>
      <c r="G37" s="430"/>
      <c r="H37" s="430"/>
      <c r="I37" s="430"/>
      <c r="J37" s="306"/>
      <c r="K37" s="222"/>
      <c r="L37" s="275"/>
      <c r="M37" s="276"/>
      <c r="N37" s="277"/>
      <c r="O37" s="289"/>
      <c r="P37" s="278"/>
    </row>
    <row r="38" spans="1:16" s="216" customFormat="1" ht="15" customHeight="1" x14ac:dyDescent="0.25">
      <c r="A38" s="226">
        <v>9</v>
      </c>
      <c r="B38" s="250">
        <v>30440</v>
      </c>
      <c r="C38" s="233" t="s">
        <v>28</v>
      </c>
      <c r="D38" s="315"/>
      <c r="E38" s="430"/>
      <c r="F38" s="430"/>
      <c r="G38" s="430"/>
      <c r="H38" s="430"/>
      <c r="I38" s="430"/>
      <c r="J38" s="306"/>
      <c r="K38" s="222"/>
      <c r="L38" s="275"/>
      <c r="M38" s="276"/>
      <c r="N38" s="277"/>
      <c r="O38" s="289"/>
      <c r="P38" s="278"/>
    </row>
    <row r="39" spans="1:16" s="216" customFormat="1" ht="15" customHeight="1" x14ac:dyDescent="0.25">
      <c r="A39" s="226">
        <v>10</v>
      </c>
      <c r="B39" s="250">
        <v>30500</v>
      </c>
      <c r="C39" s="233" t="s">
        <v>147</v>
      </c>
      <c r="D39" s="315"/>
      <c r="E39" s="430"/>
      <c r="F39" s="430"/>
      <c r="G39" s="430"/>
      <c r="H39" s="430"/>
      <c r="I39" s="430"/>
      <c r="J39" s="306"/>
      <c r="K39" s="222"/>
      <c r="L39" s="275"/>
      <c r="M39" s="276"/>
      <c r="N39" s="277"/>
      <c r="O39" s="289"/>
      <c r="P39" s="278"/>
    </row>
    <row r="40" spans="1:16" s="216" customFormat="1" ht="15" customHeight="1" x14ac:dyDescent="0.25">
      <c r="A40" s="226">
        <v>11</v>
      </c>
      <c r="B40" s="250">
        <v>30530</v>
      </c>
      <c r="C40" s="233" t="s">
        <v>148</v>
      </c>
      <c r="D40" s="294"/>
      <c r="E40" s="427"/>
      <c r="F40" s="427"/>
      <c r="G40" s="427"/>
      <c r="H40" s="427"/>
      <c r="I40" s="427"/>
      <c r="J40" s="306"/>
      <c r="K40" s="222"/>
      <c r="L40" s="275"/>
      <c r="M40" s="276"/>
      <c r="N40" s="277"/>
      <c r="O40" s="289"/>
      <c r="P40" s="278"/>
    </row>
    <row r="41" spans="1:16" s="216" customFormat="1" ht="15" customHeight="1" x14ac:dyDescent="0.25">
      <c r="A41" s="226">
        <v>12</v>
      </c>
      <c r="B41" s="250">
        <v>30640</v>
      </c>
      <c r="C41" s="233" t="s">
        <v>32</v>
      </c>
      <c r="D41" s="315"/>
      <c r="E41" s="430"/>
      <c r="F41" s="430"/>
      <c r="G41" s="430"/>
      <c r="H41" s="430"/>
      <c r="I41" s="430"/>
      <c r="J41" s="306"/>
      <c r="K41" s="222"/>
      <c r="L41" s="275"/>
      <c r="M41" s="276"/>
      <c r="N41" s="277"/>
      <c r="O41" s="276"/>
      <c r="P41" s="278"/>
    </row>
    <row r="42" spans="1:16" s="216" customFormat="1" ht="15" customHeight="1" x14ac:dyDescent="0.25">
      <c r="A42" s="226">
        <v>13</v>
      </c>
      <c r="B42" s="250">
        <v>30650</v>
      </c>
      <c r="C42" s="233" t="s">
        <v>170</v>
      </c>
      <c r="D42" s="294"/>
      <c r="E42" s="427"/>
      <c r="F42" s="427"/>
      <c r="G42" s="427"/>
      <c r="H42" s="427"/>
      <c r="I42" s="427"/>
      <c r="J42" s="306"/>
      <c r="K42" s="222"/>
      <c r="L42" s="275"/>
      <c r="M42" s="276"/>
      <c r="N42" s="277"/>
      <c r="O42" s="276"/>
      <c r="P42" s="278"/>
    </row>
    <row r="43" spans="1:16" s="216" customFormat="1" ht="15" customHeight="1" x14ac:dyDescent="0.25">
      <c r="A43" s="226">
        <v>14</v>
      </c>
      <c r="B43" s="250">
        <v>30790</v>
      </c>
      <c r="C43" s="233" t="s">
        <v>34</v>
      </c>
      <c r="D43" s="315"/>
      <c r="E43" s="430"/>
      <c r="F43" s="430"/>
      <c r="G43" s="430"/>
      <c r="H43" s="430"/>
      <c r="I43" s="430"/>
      <c r="J43" s="306"/>
      <c r="K43" s="222"/>
      <c r="L43" s="275"/>
      <c r="M43" s="276"/>
      <c r="N43" s="277"/>
      <c r="O43" s="289"/>
      <c r="P43" s="278"/>
    </row>
    <row r="44" spans="1:16" s="216" customFormat="1" ht="15" customHeight="1" x14ac:dyDescent="0.25">
      <c r="A44" s="226">
        <v>15</v>
      </c>
      <c r="B44" s="250">
        <v>30890</v>
      </c>
      <c r="C44" s="233" t="s">
        <v>171</v>
      </c>
      <c r="D44" s="315"/>
      <c r="E44" s="430"/>
      <c r="F44" s="430"/>
      <c r="G44" s="430"/>
      <c r="H44" s="430"/>
      <c r="I44" s="430"/>
      <c r="J44" s="306"/>
      <c r="K44" s="222"/>
      <c r="L44" s="275"/>
      <c r="M44" s="276"/>
      <c r="N44" s="277"/>
      <c r="O44" s="276"/>
      <c r="P44" s="278"/>
    </row>
    <row r="45" spans="1:16" s="216" customFormat="1" ht="15" customHeight="1" x14ac:dyDescent="0.25">
      <c r="A45" s="226">
        <v>16</v>
      </c>
      <c r="B45" s="250">
        <v>30940</v>
      </c>
      <c r="C45" s="233" t="s">
        <v>36</v>
      </c>
      <c r="D45" s="330"/>
      <c r="E45" s="431"/>
      <c r="F45" s="431"/>
      <c r="G45" s="431"/>
      <c r="H45" s="431"/>
      <c r="I45" s="430"/>
      <c r="J45" s="306"/>
      <c r="K45" s="222"/>
      <c r="L45" s="275"/>
      <c r="M45" s="276"/>
      <c r="N45" s="277"/>
      <c r="O45" s="276"/>
      <c r="P45" s="278"/>
    </row>
    <row r="46" spans="1:16" s="216" customFormat="1" ht="15" customHeight="1" thickBot="1" x14ac:dyDescent="0.3">
      <c r="A46" s="226">
        <v>17</v>
      </c>
      <c r="B46" s="254">
        <v>31480</v>
      </c>
      <c r="C46" s="234" t="s">
        <v>38</v>
      </c>
      <c r="D46" s="316"/>
      <c r="E46" s="432"/>
      <c r="F46" s="432"/>
      <c r="G46" s="432"/>
      <c r="H46" s="432"/>
      <c r="I46" s="434"/>
      <c r="J46" s="308"/>
      <c r="K46" s="222"/>
      <c r="L46" s="279"/>
      <c r="M46" s="280"/>
      <c r="N46" s="281"/>
      <c r="O46" s="280"/>
      <c r="P46" s="282"/>
    </row>
    <row r="47" spans="1:16" s="216" customFormat="1" ht="15" customHeight="1" thickBot="1" x14ac:dyDescent="0.3">
      <c r="A47" s="246"/>
      <c r="B47" s="253"/>
      <c r="C47" s="248" t="s">
        <v>104</v>
      </c>
      <c r="D47" s="247">
        <f>SUM(D48:D66)</f>
        <v>0</v>
      </c>
      <c r="E47" s="436">
        <v>0</v>
      </c>
      <c r="F47" s="436">
        <v>0</v>
      </c>
      <c r="G47" s="436">
        <v>0</v>
      </c>
      <c r="H47" s="436">
        <v>0</v>
      </c>
      <c r="I47" s="436">
        <v>0</v>
      </c>
      <c r="J47" s="304">
        <v>0</v>
      </c>
      <c r="K47" s="235"/>
      <c r="L47" s="342">
        <f>D47</f>
        <v>0</v>
      </c>
      <c r="M47" s="343">
        <f>SUM(M48:M66)</f>
        <v>0</v>
      </c>
      <c r="N47" s="349">
        <f>G47+H47+I47</f>
        <v>0</v>
      </c>
      <c r="O47" s="343">
        <f>SUM(O48:O66)</f>
        <v>0</v>
      </c>
      <c r="P47" s="350">
        <f>E47</f>
        <v>0</v>
      </c>
    </row>
    <row r="48" spans="1:16" s="216" customFormat="1" ht="15" customHeight="1" x14ac:dyDescent="0.25">
      <c r="A48" s="261">
        <v>1</v>
      </c>
      <c r="B48" s="251">
        <v>40010</v>
      </c>
      <c r="C48" s="228" t="s">
        <v>39</v>
      </c>
      <c r="D48" s="294"/>
      <c r="E48" s="427"/>
      <c r="F48" s="427"/>
      <c r="G48" s="427"/>
      <c r="H48" s="427"/>
      <c r="I48" s="427"/>
      <c r="J48" s="305"/>
      <c r="K48" s="235"/>
      <c r="L48" s="271"/>
      <c r="M48" s="272"/>
      <c r="N48" s="273"/>
      <c r="O48" s="272"/>
      <c r="P48" s="274"/>
    </row>
    <row r="49" spans="1:16" s="216" customFormat="1" ht="15" customHeight="1" x14ac:dyDescent="0.25">
      <c r="A49" s="237">
        <v>2</v>
      </c>
      <c r="B49" s="250">
        <v>40030</v>
      </c>
      <c r="C49" s="233" t="s">
        <v>41</v>
      </c>
      <c r="D49" s="315"/>
      <c r="E49" s="430"/>
      <c r="F49" s="430"/>
      <c r="G49" s="430"/>
      <c r="H49" s="430"/>
      <c r="I49" s="430"/>
      <c r="J49" s="306"/>
      <c r="K49" s="235"/>
      <c r="L49" s="275"/>
      <c r="M49" s="276"/>
      <c r="N49" s="277"/>
      <c r="O49" s="276"/>
      <c r="P49" s="278"/>
    </row>
    <row r="50" spans="1:16" s="216" customFormat="1" ht="15" customHeight="1" x14ac:dyDescent="0.25">
      <c r="A50" s="237">
        <v>3</v>
      </c>
      <c r="B50" s="250">
        <v>40410</v>
      </c>
      <c r="C50" s="233" t="s">
        <v>48</v>
      </c>
      <c r="D50" s="315"/>
      <c r="E50" s="430"/>
      <c r="F50" s="430"/>
      <c r="G50" s="430"/>
      <c r="H50" s="430"/>
      <c r="I50" s="430"/>
      <c r="J50" s="306"/>
      <c r="K50" s="235"/>
      <c r="L50" s="275"/>
      <c r="M50" s="276"/>
      <c r="N50" s="277"/>
      <c r="O50" s="276"/>
      <c r="P50" s="278"/>
    </row>
    <row r="51" spans="1:16" s="216" customFormat="1" ht="15" customHeight="1" x14ac:dyDescent="0.25">
      <c r="A51" s="237">
        <v>4</v>
      </c>
      <c r="B51" s="250">
        <v>40011</v>
      </c>
      <c r="C51" s="233" t="s">
        <v>40</v>
      </c>
      <c r="D51" s="315"/>
      <c r="E51" s="430"/>
      <c r="F51" s="430"/>
      <c r="G51" s="430"/>
      <c r="H51" s="430"/>
      <c r="I51" s="430"/>
      <c r="J51" s="306"/>
      <c r="K51" s="235"/>
      <c r="L51" s="275"/>
      <c r="M51" s="276"/>
      <c r="N51" s="277"/>
      <c r="O51" s="276"/>
      <c r="P51" s="278"/>
    </row>
    <row r="52" spans="1:16" s="216" customFormat="1" ht="15" customHeight="1" x14ac:dyDescent="0.25">
      <c r="A52" s="237">
        <v>5</v>
      </c>
      <c r="B52" s="250">
        <v>40080</v>
      </c>
      <c r="C52" s="233" t="s">
        <v>96</v>
      </c>
      <c r="D52" s="294"/>
      <c r="E52" s="427"/>
      <c r="F52" s="427"/>
      <c r="G52" s="427"/>
      <c r="H52" s="427"/>
      <c r="I52" s="427"/>
      <c r="J52" s="306"/>
      <c r="K52" s="235"/>
      <c r="L52" s="275"/>
      <c r="M52" s="276"/>
      <c r="N52" s="336"/>
      <c r="O52" s="276"/>
      <c r="P52" s="278"/>
    </row>
    <row r="53" spans="1:16" s="216" customFormat="1" ht="15" customHeight="1" x14ac:dyDescent="0.25">
      <c r="A53" s="237">
        <v>6</v>
      </c>
      <c r="B53" s="250">
        <v>40100</v>
      </c>
      <c r="C53" s="233" t="s">
        <v>42</v>
      </c>
      <c r="D53" s="294"/>
      <c r="E53" s="427"/>
      <c r="F53" s="427"/>
      <c r="G53" s="427"/>
      <c r="H53" s="427"/>
      <c r="I53" s="427"/>
      <c r="J53" s="306"/>
      <c r="K53" s="235"/>
      <c r="L53" s="275"/>
      <c r="M53" s="276"/>
      <c r="N53" s="273"/>
      <c r="O53" s="276"/>
      <c r="P53" s="278"/>
    </row>
    <row r="54" spans="1:16" s="216" customFormat="1" ht="15" customHeight="1" x14ac:dyDescent="0.25">
      <c r="A54" s="237">
        <v>7</v>
      </c>
      <c r="B54" s="250">
        <v>40020</v>
      </c>
      <c r="C54" s="233" t="s">
        <v>149</v>
      </c>
      <c r="D54" s="315"/>
      <c r="E54" s="430"/>
      <c r="F54" s="430"/>
      <c r="G54" s="430"/>
      <c r="H54" s="430"/>
      <c r="I54" s="430"/>
      <c r="J54" s="306"/>
      <c r="K54" s="235"/>
      <c r="L54" s="275"/>
      <c r="M54" s="276"/>
      <c r="N54" s="277"/>
      <c r="O54" s="289"/>
      <c r="P54" s="278"/>
    </row>
    <row r="55" spans="1:16" s="216" customFormat="1" ht="15" customHeight="1" x14ac:dyDescent="0.25">
      <c r="A55" s="237">
        <v>8</v>
      </c>
      <c r="B55" s="250">
        <v>40031</v>
      </c>
      <c r="C55" s="233" t="s">
        <v>172</v>
      </c>
      <c r="D55" s="315"/>
      <c r="E55" s="430"/>
      <c r="F55" s="430"/>
      <c r="G55" s="430"/>
      <c r="H55" s="430"/>
      <c r="I55" s="430"/>
      <c r="J55" s="306"/>
      <c r="K55" s="235"/>
      <c r="L55" s="275"/>
      <c r="M55" s="276"/>
      <c r="N55" s="277"/>
      <c r="O55" s="276"/>
      <c r="P55" s="278"/>
    </row>
    <row r="56" spans="1:16" s="216" customFormat="1" ht="15" customHeight="1" x14ac:dyDescent="0.25">
      <c r="A56" s="237">
        <v>9</v>
      </c>
      <c r="B56" s="250">
        <v>40210</v>
      </c>
      <c r="C56" s="233" t="s">
        <v>44</v>
      </c>
      <c r="D56" s="294"/>
      <c r="E56" s="427"/>
      <c r="F56" s="427"/>
      <c r="G56" s="427"/>
      <c r="H56" s="427"/>
      <c r="I56" s="430"/>
      <c r="J56" s="306"/>
      <c r="K56" s="235"/>
      <c r="L56" s="275"/>
      <c r="M56" s="276"/>
      <c r="N56" s="277"/>
      <c r="O56" s="289"/>
      <c r="P56" s="278"/>
    </row>
    <row r="57" spans="1:16" s="216" customFormat="1" ht="15" customHeight="1" x14ac:dyDescent="0.25">
      <c r="A57" s="237">
        <v>10</v>
      </c>
      <c r="B57" s="250">
        <v>40300</v>
      </c>
      <c r="C57" s="233" t="s">
        <v>45</v>
      </c>
      <c r="D57" s="294"/>
      <c r="E57" s="427"/>
      <c r="F57" s="427"/>
      <c r="G57" s="427"/>
      <c r="H57" s="427"/>
      <c r="I57" s="430"/>
      <c r="J57" s="306"/>
      <c r="K57" s="235"/>
      <c r="L57" s="275"/>
      <c r="M57" s="276"/>
      <c r="N57" s="277"/>
      <c r="O57" s="276"/>
      <c r="P57" s="278"/>
    </row>
    <row r="58" spans="1:16" s="216" customFormat="1" ht="15" customHeight="1" x14ac:dyDescent="0.25">
      <c r="A58" s="237">
        <v>11</v>
      </c>
      <c r="B58" s="250">
        <v>40360</v>
      </c>
      <c r="C58" s="233" t="s">
        <v>46</v>
      </c>
      <c r="D58" s="315"/>
      <c r="E58" s="430"/>
      <c r="F58" s="430"/>
      <c r="G58" s="430"/>
      <c r="H58" s="430"/>
      <c r="I58" s="430"/>
      <c r="J58" s="306"/>
      <c r="K58" s="235"/>
      <c r="L58" s="275"/>
      <c r="M58" s="276"/>
      <c r="N58" s="277"/>
      <c r="O58" s="276"/>
      <c r="P58" s="278"/>
    </row>
    <row r="59" spans="1:16" s="216" customFormat="1" ht="15" customHeight="1" x14ac:dyDescent="0.25">
      <c r="A59" s="237">
        <v>12</v>
      </c>
      <c r="B59" s="250">
        <v>40390</v>
      </c>
      <c r="C59" s="233" t="s">
        <v>47</v>
      </c>
      <c r="D59" s="315"/>
      <c r="E59" s="430"/>
      <c r="F59" s="430"/>
      <c r="G59" s="430"/>
      <c r="H59" s="430"/>
      <c r="I59" s="430"/>
      <c r="J59" s="306"/>
      <c r="K59" s="235"/>
      <c r="L59" s="275"/>
      <c r="M59" s="276"/>
      <c r="N59" s="277"/>
      <c r="O59" s="276"/>
      <c r="P59" s="278"/>
    </row>
    <row r="60" spans="1:16" s="216" customFormat="1" ht="15" customHeight="1" x14ac:dyDescent="0.25">
      <c r="A60" s="237">
        <v>13</v>
      </c>
      <c r="B60" s="250">
        <v>40720</v>
      </c>
      <c r="C60" s="233" t="s">
        <v>109</v>
      </c>
      <c r="D60" s="315"/>
      <c r="E60" s="430"/>
      <c r="F60" s="430"/>
      <c r="G60" s="430"/>
      <c r="H60" s="430"/>
      <c r="I60" s="430"/>
      <c r="J60" s="306"/>
      <c r="K60" s="235"/>
      <c r="L60" s="275"/>
      <c r="M60" s="276"/>
      <c r="N60" s="277"/>
      <c r="O60" s="276"/>
      <c r="P60" s="278"/>
    </row>
    <row r="61" spans="1:16" s="216" customFormat="1" ht="15" customHeight="1" x14ac:dyDescent="0.25">
      <c r="A61" s="237">
        <v>14</v>
      </c>
      <c r="B61" s="250">
        <v>40730</v>
      </c>
      <c r="C61" s="233" t="s">
        <v>49</v>
      </c>
      <c r="D61" s="294"/>
      <c r="E61" s="427"/>
      <c r="F61" s="427"/>
      <c r="G61" s="427"/>
      <c r="H61" s="430"/>
      <c r="I61" s="430"/>
      <c r="J61" s="306"/>
      <c r="K61" s="235"/>
      <c r="L61" s="275"/>
      <c r="M61" s="276"/>
      <c r="N61" s="277"/>
      <c r="O61" s="289"/>
      <c r="P61" s="278"/>
    </row>
    <row r="62" spans="1:16" s="216" customFormat="1" ht="15" customHeight="1" x14ac:dyDescent="0.25">
      <c r="A62" s="237">
        <v>15</v>
      </c>
      <c r="B62" s="250">
        <v>40820</v>
      </c>
      <c r="C62" s="233" t="s">
        <v>50</v>
      </c>
      <c r="D62" s="315"/>
      <c r="E62" s="430"/>
      <c r="F62" s="430"/>
      <c r="G62" s="430"/>
      <c r="H62" s="430"/>
      <c r="I62" s="430"/>
      <c r="J62" s="306"/>
      <c r="K62" s="235"/>
      <c r="L62" s="275"/>
      <c r="M62" s="276"/>
      <c r="N62" s="277"/>
      <c r="O62" s="289"/>
      <c r="P62" s="278"/>
    </row>
    <row r="63" spans="1:16" s="216" customFormat="1" ht="15" customHeight="1" x14ac:dyDescent="0.25">
      <c r="A63" s="237">
        <v>16</v>
      </c>
      <c r="B63" s="250">
        <v>40840</v>
      </c>
      <c r="C63" s="233" t="s">
        <v>51</v>
      </c>
      <c r="D63" s="294"/>
      <c r="E63" s="427"/>
      <c r="F63" s="427"/>
      <c r="G63" s="437"/>
      <c r="H63" s="433"/>
      <c r="I63" s="433"/>
      <c r="J63" s="306"/>
      <c r="K63" s="235"/>
      <c r="L63" s="275"/>
      <c r="M63" s="276"/>
      <c r="N63" s="277"/>
      <c r="O63" s="289"/>
      <c r="P63" s="278"/>
    </row>
    <row r="64" spans="1:16" s="216" customFormat="1" ht="15" customHeight="1" x14ac:dyDescent="0.25">
      <c r="A64" s="237">
        <v>17</v>
      </c>
      <c r="B64" s="250">
        <v>40950</v>
      </c>
      <c r="C64" s="233" t="s">
        <v>52</v>
      </c>
      <c r="D64" s="294"/>
      <c r="E64" s="427"/>
      <c r="F64" s="427"/>
      <c r="G64" s="427"/>
      <c r="H64" s="427"/>
      <c r="I64" s="433"/>
      <c r="J64" s="306"/>
      <c r="K64" s="235"/>
      <c r="L64" s="275"/>
      <c r="M64" s="276"/>
      <c r="N64" s="277"/>
      <c r="O64" s="289"/>
      <c r="P64" s="278"/>
    </row>
    <row r="65" spans="1:16" s="216" customFormat="1" ht="15" customHeight="1" x14ac:dyDescent="0.25">
      <c r="A65" s="237">
        <v>18</v>
      </c>
      <c r="B65" s="252">
        <v>40990</v>
      </c>
      <c r="C65" s="236" t="s">
        <v>53</v>
      </c>
      <c r="D65" s="294"/>
      <c r="E65" s="427"/>
      <c r="F65" s="427"/>
      <c r="G65" s="427"/>
      <c r="H65" s="427"/>
      <c r="I65" s="427"/>
      <c r="J65" s="309"/>
      <c r="K65" s="235"/>
      <c r="L65" s="275"/>
      <c r="M65" s="276"/>
      <c r="N65" s="277"/>
      <c r="O65" s="289"/>
      <c r="P65" s="278"/>
    </row>
    <row r="66" spans="1:16" s="216" customFormat="1" ht="15" customHeight="1" thickBot="1" x14ac:dyDescent="0.3">
      <c r="A66" s="238">
        <v>19</v>
      </c>
      <c r="B66" s="250">
        <v>40133</v>
      </c>
      <c r="C66" s="233" t="s">
        <v>43</v>
      </c>
      <c r="D66" s="294"/>
      <c r="E66" s="427"/>
      <c r="F66" s="427"/>
      <c r="G66" s="427"/>
      <c r="H66" s="427"/>
      <c r="I66" s="427"/>
      <c r="J66" s="306"/>
      <c r="K66" s="235"/>
      <c r="L66" s="279"/>
      <c r="M66" s="280"/>
      <c r="N66" s="281"/>
      <c r="O66" s="292"/>
      <c r="P66" s="282"/>
    </row>
    <row r="67" spans="1:16" s="216" customFormat="1" ht="15" customHeight="1" thickBot="1" x14ac:dyDescent="0.3">
      <c r="A67" s="246"/>
      <c r="B67" s="253"/>
      <c r="C67" s="248" t="s">
        <v>105</v>
      </c>
      <c r="D67" s="247">
        <f>SUM(D68:D81)</f>
        <v>0</v>
      </c>
      <c r="E67" s="425">
        <v>0</v>
      </c>
      <c r="F67" s="425">
        <v>0</v>
      </c>
      <c r="G67" s="425">
        <v>0</v>
      </c>
      <c r="H67" s="425">
        <v>0</v>
      </c>
      <c r="I67" s="425">
        <v>0</v>
      </c>
      <c r="J67" s="303">
        <v>0</v>
      </c>
      <c r="K67" s="235"/>
      <c r="L67" s="342">
        <f>D67</f>
        <v>0</v>
      </c>
      <c r="M67" s="343">
        <f>SUM(M68:M81)</f>
        <v>0</v>
      </c>
      <c r="N67" s="349">
        <f>G67+H67+I67</f>
        <v>0</v>
      </c>
      <c r="O67" s="351">
        <f>SUM(O68:O81)</f>
        <v>0</v>
      </c>
      <c r="P67" s="350">
        <f>E67</f>
        <v>0</v>
      </c>
    </row>
    <row r="68" spans="1:16" s="216" customFormat="1" ht="15" customHeight="1" x14ac:dyDescent="0.25">
      <c r="A68" s="231">
        <v>1</v>
      </c>
      <c r="B68" s="250">
        <v>50040</v>
      </c>
      <c r="C68" s="233" t="s">
        <v>54</v>
      </c>
      <c r="D68" s="294"/>
      <c r="E68" s="427"/>
      <c r="F68" s="427"/>
      <c r="G68" s="427"/>
      <c r="H68" s="427"/>
      <c r="I68" s="427"/>
      <c r="J68" s="306"/>
      <c r="K68" s="235"/>
      <c r="L68" s="271"/>
      <c r="M68" s="272"/>
      <c r="N68" s="273"/>
      <c r="O68" s="299"/>
      <c r="P68" s="274"/>
    </row>
    <row r="69" spans="1:16" s="216" customFormat="1" ht="15" customHeight="1" x14ac:dyDescent="0.25">
      <c r="A69" s="226">
        <v>2</v>
      </c>
      <c r="B69" s="250">
        <v>50003</v>
      </c>
      <c r="C69" s="233" t="s">
        <v>97</v>
      </c>
      <c r="D69" s="294"/>
      <c r="E69" s="427"/>
      <c r="F69" s="427"/>
      <c r="G69" s="427"/>
      <c r="H69" s="427"/>
      <c r="I69" s="433"/>
      <c r="J69" s="306"/>
      <c r="K69" s="235"/>
      <c r="L69" s="275"/>
      <c r="M69" s="276"/>
      <c r="N69" s="277"/>
      <c r="O69" s="276"/>
      <c r="P69" s="278"/>
    </row>
    <row r="70" spans="1:16" s="216" customFormat="1" ht="15" customHeight="1" x14ac:dyDescent="0.25">
      <c r="A70" s="226">
        <v>3</v>
      </c>
      <c r="B70" s="250">
        <v>50060</v>
      </c>
      <c r="C70" s="233" t="s">
        <v>173</v>
      </c>
      <c r="D70" s="315"/>
      <c r="E70" s="430"/>
      <c r="F70" s="430"/>
      <c r="G70" s="430"/>
      <c r="H70" s="430"/>
      <c r="I70" s="430"/>
      <c r="J70" s="306"/>
      <c r="K70" s="235"/>
      <c r="L70" s="275"/>
      <c r="M70" s="276"/>
      <c r="N70" s="277"/>
      <c r="O70" s="276"/>
      <c r="P70" s="278"/>
    </row>
    <row r="71" spans="1:16" s="216" customFormat="1" ht="15" customHeight="1" x14ac:dyDescent="0.25">
      <c r="A71" s="226">
        <v>4</v>
      </c>
      <c r="B71" s="256">
        <v>50170</v>
      </c>
      <c r="C71" s="233" t="s">
        <v>174</v>
      </c>
      <c r="D71" s="315"/>
      <c r="E71" s="430"/>
      <c r="F71" s="430"/>
      <c r="G71" s="430"/>
      <c r="H71" s="430"/>
      <c r="I71" s="430"/>
      <c r="J71" s="306"/>
      <c r="K71" s="235"/>
      <c r="L71" s="275"/>
      <c r="M71" s="276"/>
      <c r="N71" s="277"/>
      <c r="O71" s="289"/>
      <c r="P71" s="278"/>
    </row>
    <row r="72" spans="1:16" s="216" customFormat="1" ht="15" customHeight="1" x14ac:dyDescent="0.25">
      <c r="A72" s="226">
        <v>5</v>
      </c>
      <c r="B72" s="250">
        <v>50230</v>
      </c>
      <c r="C72" s="233" t="s">
        <v>58</v>
      </c>
      <c r="D72" s="294"/>
      <c r="E72" s="427"/>
      <c r="F72" s="427"/>
      <c r="G72" s="427"/>
      <c r="H72" s="427"/>
      <c r="I72" s="430"/>
      <c r="J72" s="306"/>
      <c r="K72" s="235"/>
      <c r="L72" s="275"/>
      <c r="M72" s="276"/>
      <c r="N72" s="277"/>
      <c r="O72" s="276"/>
      <c r="P72" s="278"/>
    </row>
    <row r="73" spans="1:16" s="216" customFormat="1" ht="15" customHeight="1" x14ac:dyDescent="0.25">
      <c r="A73" s="226">
        <v>6</v>
      </c>
      <c r="B73" s="250">
        <v>50340</v>
      </c>
      <c r="C73" s="233" t="s">
        <v>154</v>
      </c>
      <c r="D73" s="315"/>
      <c r="E73" s="430"/>
      <c r="F73" s="430"/>
      <c r="G73" s="430"/>
      <c r="H73" s="430"/>
      <c r="I73" s="430"/>
      <c r="J73" s="306"/>
      <c r="K73" s="235"/>
      <c r="L73" s="275"/>
      <c r="M73" s="276"/>
      <c r="N73" s="277"/>
      <c r="O73" s="276"/>
      <c r="P73" s="278"/>
    </row>
    <row r="74" spans="1:16" s="216" customFormat="1" ht="15" customHeight="1" x14ac:dyDescent="0.25">
      <c r="A74" s="226">
        <v>7</v>
      </c>
      <c r="B74" s="250">
        <v>50420</v>
      </c>
      <c r="C74" s="233" t="s">
        <v>152</v>
      </c>
      <c r="D74" s="315"/>
      <c r="E74" s="430"/>
      <c r="F74" s="430"/>
      <c r="G74" s="430"/>
      <c r="H74" s="430"/>
      <c r="I74" s="430"/>
      <c r="J74" s="306"/>
      <c r="K74" s="235"/>
      <c r="L74" s="275"/>
      <c r="M74" s="276"/>
      <c r="N74" s="277"/>
      <c r="O74" s="276"/>
      <c r="P74" s="278"/>
    </row>
    <row r="75" spans="1:16" s="216" customFormat="1" ht="15" customHeight="1" x14ac:dyDescent="0.25">
      <c r="A75" s="226">
        <v>8</v>
      </c>
      <c r="B75" s="250">
        <v>50450</v>
      </c>
      <c r="C75" s="233" t="s">
        <v>153</v>
      </c>
      <c r="D75" s="330"/>
      <c r="E75" s="431"/>
      <c r="F75" s="431"/>
      <c r="G75" s="431"/>
      <c r="H75" s="431"/>
      <c r="I75" s="433"/>
      <c r="J75" s="306"/>
      <c r="K75" s="235"/>
      <c r="L75" s="275"/>
      <c r="M75" s="276"/>
      <c r="N75" s="277"/>
      <c r="O75" s="276"/>
      <c r="P75" s="278"/>
    </row>
    <row r="76" spans="1:16" s="216" customFormat="1" ht="15" customHeight="1" x14ac:dyDescent="0.25">
      <c r="A76" s="226">
        <v>9</v>
      </c>
      <c r="B76" s="250">
        <v>50620</v>
      </c>
      <c r="C76" s="233" t="s">
        <v>62</v>
      </c>
      <c r="D76" s="330"/>
      <c r="E76" s="431"/>
      <c r="F76" s="431"/>
      <c r="G76" s="431"/>
      <c r="H76" s="431"/>
      <c r="I76" s="431"/>
      <c r="J76" s="306"/>
      <c r="K76" s="235"/>
      <c r="L76" s="275"/>
      <c r="M76" s="276"/>
      <c r="N76" s="277"/>
      <c r="O76" s="276"/>
      <c r="P76" s="278"/>
    </row>
    <row r="77" spans="1:16" s="216" customFormat="1" ht="15" customHeight="1" x14ac:dyDescent="0.25">
      <c r="A77" s="226">
        <v>10</v>
      </c>
      <c r="B77" s="250">
        <v>50760</v>
      </c>
      <c r="C77" s="233" t="s">
        <v>175</v>
      </c>
      <c r="D77" s="330"/>
      <c r="E77" s="431"/>
      <c r="F77" s="431"/>
      <c r="G77" s="431"/>
      <c r="H77" s="431"/>
      <c r="I77" s="433"/>
      <c r="J77" s="306"/>
      <c r="K77" s="235"/>
      <c r="L77" s="275"/>
      <c r="M77" s="276"/>
      <c r="N77" s="277"/>
      <c r="O77" s="289"/>
      <c r="P77" s="278"/>
    </row>
    <row r="78" spans="1:16" s="216" customFormat="1" ht="15" customHeight="1" x14ac:dyDescent="0.25">
      <c r="A78" s="226">
        <v>11</v>
      </c>
      <c r="B78" s="250">
        <v>50780</v>
      </c>
      <c r="C78" s="233" t="s">
        <v>176</v>
      </c>
      <c r="D78" s="315"/>
      <c r="E78" s="430"/>
      <c r="F78" s="430"/>
      <c r="G78" s="430"/>
      <c r="H78" s="430"/>
      <c r="I78" s="430"/>
      <c r="J78" s="306"/>
      <c r="K78" s="235"/>
      <c r="L78" s="275"/>
      <c r="M78" s="276"/>
      <c r="N78" s="277"/>
      <c r="O78" s="289"/>
      <c r="P78" s="278"/>
    </row>
    <row r="79" spans="1:16" s="216" customFormat="1" ht="15" customHeight="1" x14ac:dyDescent="0.25">
      <c r="A79" s="226">
        <v>12</v>
      </c>
      <c r="B79" s="250">
        <v>50930</v>
      </c>
      <c r="C79" s="233" t="s">
        <v>177</v>
      </c>
      <c r="D79" s="315"/>
      <c r="E79" s="430"/>
      <c r="F79" s="430"/>
      <c r="G79" s="430"/>
      <c r="H79" s="430"/>
      <c r="I79" s="430"/>
      <c r="J79" s="306"/>
      <c r="K79" s="235"/>
      <c r="L79" s="275"/>
      <c r="M79" s="276"/>
      <c r="N79" s="277"/>
      <c r="O79" s="276"/>
      <c r="P79" s="278"/>
    </row>
    <row r="80" spans="1:16" s="216" customFormat="1" ht="15" customHeight="1" x14ac:dyDescent="0.25">
      <c r="A80" s="230">
        <v>13</v>
      </c>
      <c r="B80" s="252">
        <v>51370</v>
      </c>
      <c r="C80" s="236" t="s">
        <v>66</v>
      </c>
      <c r="D80" s="315"/>
      <c r="E80" s="430"/>
      <c r="F80" s="430"/>
      <c r="G80" s="430"/>
      <c r="H80" s="430"/>
      <c r="I80" s="430"/>
      <c r="J80" s="309"/>
      <c r="K80" s="235"/>
      <c r="L80" s="275"/>
      <c r="M80" s="276"/>
      <c r="N80" s="277"/>
      <c r="O80" s="276"/>
      <c r="P80" s="278"/>
    </row>
    <row r="81" spans="1:16" s="216" customFormat="1" ht="15" customHeight="1" thickBot="1" x14ac:dyDescent="0.3">
      <c r="A81" s="230">
        <v>14</v>
      </c>
      <c r="B81" s="352">
        <v>51400</v>
      </c>
      <c r="C81" s="353" t="s">
        <v>142</v>
      </c>
      <c r="D81" s="290"/>
      <c r="E81" s="438"/>
      <c r="F81" s="438"/>
      <c r="G81" s="438"/>
      <c r="H81" s="438"/>
      <c r="I81" s="439"/>
      <c r="J81" s="309"/>
      <c r="K81" s="235"/>
      <c r="L81" s="279"/>
      <c r="M81" s="280"/>
      <c r="N81" s="281"/>
      <c r="O81" s="280"/>
      <c r="P81" s="282"/>
    </row>
    <row r="82" spans="1:16" s="216" customFormat="1" ht="15" customHeight="1" thickBot="1" x14ac:dyDescent="0.3">
      <c r="A82" s="246"/>
      <c r="B82" s="253"/>
      <c r="C82" s="248" t="s">
        <v>106</v>
      </c>
      <c r="D82" s="247">
        <f>SUM(D83:D112)</f>
        <v>1</v>
      </c>
      <c r="E82" s="425">
        <f t="shared" ref="E82:I82" si="1">SUM(E83:E112)</f>
        <v>1</v>
      </c>
      <c r="F82" s="425">
        <f t="shared" si="1"/>
        <v>0</v>
      </c>
      <c r="G82" s="425">
        <f t="shared" si="1"/>
        <v>0</v>
      </c>
      <c r="H82" s="425">
        <f t="shared" si="1"/>
        <v>0</v>
      </c>
      <c r="I82" s="425">
        <f t="shared" si="1"/>
        <v>0</v>
      </c>
      <c r="J82" s="303">
        <f>AVERAGE(J83:J112)</f>
        <v>8</v>
      </c>
      <c r="K82" s="235"/>
      <c r="L82" s="342">
        <f>D82</f>
        <v>1</v>
      </c>
      <c r="M82" s="343">
        <f>SUM(M83:M112)</f>
        <v>0</v>
      </c>
      <c r="N82" s="349">
        <f>AVERAGE(N83:N112)</f>
        <v>0</v>
      </c>
      <c r="O82" s="343">
        <f>SUM(O83:O112)</f>
        <v>1</v>
      </c>
      <c r="P82" s="350">
        <f>AVERAGE(P83:P112)</f>
        <v>100</v>
      </c>
    </row>
    <row r="83" spans="1:16" s="216" customFormat="1" ht="15" customHeight="1" x14ac:dyDescent="0.25">
      <c r="A83" s="261">
        <v>1</v>
      </c>
      <c r="B83" s="255">
        <v>60010</v>
      </c>
      <c r="C83" s="233" t="s">
        <v>155</v>
      </c>
      <c r="D83" s="294"/>
      <c r="E83" s="427"/>
      <c r="F83" s="427"/>
      <c r="G83" s="427"/>
      <c r="H83" s="427"/>
      <c r="I83" s="427"/>
      <c r="J83" s="306"/>
      <c r="K83" s="235"/>
      <c r="L83" s="271"/>
      <c r="M83" s="272"/>
      <c r="N83" s="273"/>
      <c r="O83" s="272"/>
      <c r="P83" s="274"/>
    </row>
    <row r="84" spans="1:16" s="216" customFormat="1" ht="15" customHeight="1" x14ac:dyDescent="0.25">
      <c r="A84" s="237">
        <v>2</v>
      </c>
      <c r="B84" s="250">
        <v>60020</v>
      </c>
      <c r="C84" s="233" t="s">
        <v>69</v>
      </c>
      <c r="D84" s="315"/>
      <c r="E84" s="430"/>
      <c r="F84" s="430"/>
      <c r="G84" s="430"/>
      <c r="H84" s="430"/>
      <c r="I84" s="430"/>
      <c r="J84" s="306"/>
      <c r="K84" s="235"/>
      <c r="L84" s="275"/>
      <c r="M84" s="276"/>
      <c r="N84" s="277"/>
      <c r="O84" s="289"/>
      <c r="P84" s="278"/>
    </row>
    <row r="85" spans="1:16" s="216" customFormat="1" ht="15" customHeight="1" x14ac:dyDescent="0.25">
      <c r="A85" s="237">
        <v>3</v>
      </c>
      <c r="B85" s="250">
        <v>60050</v>
      </c>
      <c r="C85" s="233" t="s">
        <v>178</v>
      </c>
      <c r="D85" s="315"/>
      <c r="E85" s="430"/>
      <c r="F85" s="430"/>
      <c r="G85" s="430"/>
      <c r="H85" s="430"/>
      <c r="I85" s="430"/>
      <c r="J85" s="306"/>
      <c r="K85" s="235"/>
      <c r="L85" s="275"/>
      <c r="M85" s="276"/>
      <c r="N85" s="277"/>
      <c r="O85" s="276"/>
      <c r="P85" s="278"/>
    </row>
    <row r="86" spans="1:16" s="216" customFormat="1" ht="15" customHeight="1" x14ac:dyDescent="0.25">
      <c r="A86" s="237">
        <v>4</v>
      </c>
      <c r="B86" s="250">
        <v>60070</v>
      </c>
      <c r="C86" s="233" t="s">
        <v>179</v>
      </c>
      <c r="D86" s="315"/>
      <c r="E86" s="430"/>
      <c r="F86" s="430"/>
      <c r="G86" s="430"/>
      <c r="H86" s="430"/>
      <c r="I86" s="430"/>
      <c r="J86" s="306"/>
      <c r="K86" s="235"/>
      <c r="L86" s="275"/>
      <c r="M86" s="276"/>
      <c r="N86" s="277"/>
      <c r="O86" s="276"/>
      <c r="P86" s="278"/>
    </row>
    <row r="87" spans="1:16" s="216" customFormat="1" ht="15" customHeight="1" x14ac:dyDescent="0.25">
      <c r="A87" s="237">
        <v>5</v>
      </c>
      <c r="B87" s="250">
        <v>60180</v>
      </c>
      <c r="C87" s="233" t="s">
        <v>180</v>
      </c>
      <c r="D87" s="315"/>
      <c r="E87" s="430"/>
      <c r="F87" s="430"/>
      <c r="G87" s="430"/>
      <c r="H87" s="430"/>
      <c r="I87" s="430"/>
      <c r="J87" s="306"/>
      <c r="K87" s="235"/>
      <c r="L87" s="275"/>
      <c r="M87" s="276"/>
      <c r="N87" s="277"/>
      <c r="O87" s="276"/>
      <c r="P87" s="278"/>
    </row>
    <row r="88" spans="1:16" s="216" customFormat="1" ht="15" customHeight="1" x14ac:dyDescent="0.25">
      <c r="A88" s="237">
        <v>6</v>
      </c>
      <c r="B88" s="250">
        <v>60240</v>
      </c>
      <c r="C88" s="233" t="s">
        <v>181</v>
      </c>
      <c r="D88" s="315"/>
      <c r="E88" s="430"/>
      <c r="F88" s="430"/>
      <c r="G88" s="430"/>
      <c r="H88" s="430"/>
      <c r="I88" s="430"/>
      <c r="J88" s="306"/>
      <c r="K88" s="235"/>
      <c r="L88" s="275"/>
      <c r="M88" s="276"/>
      <c r="N88" s="277"/>
      <c r="O88" s="289"/>
      <c r="P88" s="278"/>
    </row>
    <row r="89" spans="1:16" s="216" customFormat="1" ht="15" customHeight="1" x14ac:dyDescent="0.25">
      <c r="A89" s="237">
        <v>7</v>
      </c>
      <c r="B89" s="250">
        <v>60560</v>
      </c>
      <c r="C89" s="233" t="s">
        <v>74</v>
      </c>
      <c r="D89" s="330"/>
      <c r="E89" s="431"/>
      <c r="F89" s="431"/>
      <c r="G89" s="431"/>
      <c r="H89" s="431"/>
      <c r="I89" s="431"/>
      <c r="J89" s="306"/>
      <c r="K89" s="235"/>
      <c r="L89" s="275"/>
      <c r="M89" s="276"/>
      <c r="N89" s="277"/>
      <c r="O89" s="276"/>
      <c r="P89" s="278"/>
    </row>
    <row r="90" spans="1:16" s="216" customFormat="1" ht="15" customHeight="1" x14ac:dyDescent="0.25">
      <c r="A90" s="237">
        <v>8</v>
      </c>
      <c r="B90" s="250">
        <v>60660</v>
      </c>
      <c r="C90" s="233" t="s">
        <v>182</v>
      </c>
      <c r="D90" s="330"/>
      <c r="E90" s="431"/>
      <c r="F90" s="431"/>
      <c r="G90" s="431"/>
      <c r="H90" s="431"/>
      <c r="I90" s="433"/>
      <c r="J90" s="306"/>
      <c r="K90" s="235"/>
      <c r="L90" s="275"/>
      <c r="M90" s="276"/>
      <c r="N90" s="277"/>
      <c r="O90" s="289"/>
      <c r="P90" s="278"/>
    </row>
    <row r="91" spans="1:16" s="216" customFormat="1" ht="15" customHeight="1" x14ac:dyDescent="0.25">
      <c r="A91" s="237">
        <v>9</v>
      </c>
      <c r="B91" s="257">
        <v>60001</v>
      </c>
      <c r="C91" s="229" t="s">
        <v>183</v>
      </c>
      <c r="D91" s="330"/>
      <c r="E91" s="431"/>
      <c r="F91" s="431"/>
      <c r="G91" s="431"/>
      <c r="H91" s="431"/>
      <c r="I91" s="433"/>
      <c r="J91" s="306"/>
      <c r="K91" s="235"/>
      <c r="L91" s="275"/>
      <c r="M91" s="276"/>
      <c r="N91" s="277"/>
      <c r="O91" s="289"/>
      <c r="P91" s="278"/>
    </row>
    <row r="92" spans="1:16" s="216" customFormat="1" ht="15" customHeight="1" x14ac:dyDescent="0.25">
      <c r="A92" s="237">
        <v>10</v>
      </c>
      <c r="B92" s="250">
        <v>60850</v>
      </c>
      <c r="C92" s="233" t="s">
        <v>184</v>
      </c>
      <c r="D92" s="330"/>
      <c r="E92" s="431"/>
      <c r="F92" s="431"/>
      <c r="G92" s="431"/>
      <c r="H92" s="431"/>
      <c r="I92" s="433"/>
      <c r="J92" s="307"/>
      <c r="K92" s="235"/>
      <c r="L92" s="275"/>
      <c r="M92" s="276"/>
      <c r="N92" s="277"/>
      <c r="O92" s="289"/>
      <c r="P92" s="278"/>
    </row>
    <row r="93" spans="1:16" s="216" customFormat="1" ht="15" customHeight="1" x14ac:dyDescent="0.25">
      <c r="A93" s="237">
        <v>11</v>
      </c>
      <c r="B93" s="250">
        <v>60910</v>
      </c>
      <c r="C93" s="233" t="s">
        <v>78</v>
      </c>
      <c r="D93" s="330"/>
      <c r="E93" s="431"/>
      <c r="F93" s="431"/>
      <c r="G93" s="431"/>
      <c r="H93" s="431"/>
      <c r="I93" s="433"/>
      <c r="J93" s="306"/>
      <c r="K93" s="235"/>
      <c r="L93" s="275"/>
      <c r="M93" s="276"/>
      <c r="N93" s="277"/>
      <c r="O93" s="289"/>
      <c r="P93" s="278"/>
    </row>
    <row r="94" spans="1:16" s="216" customFormat="1" ht="15" customHeight="1" x14ac:dyDescent="0.25">
      <c r="A94" s="237">
        <v>12</v>
      </c>
      <c r="B94" s="250">
        <v>60980</v>
      </c>
      <c r="C94" s="233" t="s">
        <v>79</v>
      </c>
      <c r="D94" s="315"/>
      <c r="E94" s="430"/>
      <c r="F94" s="430"/>
      <c r="G94" s="430"/>
      <c r="H94" s="430"/>
      <c r="I94" s="430"/>
      <c r="J94" s="306"/>
      <c r="K94" s="235"/>
      <c r="L94" s="275"/>
      <c r="M94" s="276"/>
      <c r="N94" s="277"/>
      <c r="O94" s="276"/>
      <c r="P94" s="278"/>
    </row>
    <row r="95" spans="1:16" s="216" customFormat="1" ht="15" customHeight="1" x14ac:dyDescent="0.25">
      <c r="A95" s="237">
        <v>13</v>
      </c>
      <c r="B95" s="250">
        <v>61080</v>
      </c>
      <c r="C95" s="233" t="s">
        <v>156</v>
      </c>
      <c r="D95" s="330"/>
      <c r="E95" s="431"/>
      <c r="F95" s="431"/>
      <c r="G95" s="431"/>
      <c r="H95" s="431"/>
      <c r="I95" s="431"/>
      <c r="J95" s="306"/>
      <c r="K95" s="235"/>
      <c r="L95" s="275"/>
      <c r="M95" s="276"/>
      <c r="N95" s="277"/>
      <c r="O95" s="276"/>
      <c r="P95" s="278"/>
    </row>
    <row r="96" spans="1:16" s="216" customFormat="1" ht="15" customHeight="1" x14ac:dyDescent="0.25">
      <c r="A96" s="237">
        <v>14</v>
      </c>
      <c r="B96" s="250">
        <v>61150</v>
      </c>
      <c r="C96" s="233" t="s">
        <v>157</v>
      </c>
      <c r="D96" s="294"/>
      <c r="E96" s="427"/>
      <c r="F96" s="427"/>
      <c r="G96" s="427"/>
      <c r="H96" s="427"/>
      <c r="I96" s="427"/>
      <c r="J96" s="306"/>
      <c r="K96" s="235"/>
      <c r="L96" s="275"/>
      <c r="M96" s="276"/>
      <c r="N96" s="277"/>
      <c r="O96" s="276"/>
      <c r="P96" s="278"/>
    </row>
    <row r="97" spans="1:16" s="216" customFormat="1" ht="15" customHeight="1" x14ac:dyDescent="0.25">
      <c r="A97" s="237">
        <v>15</v>
      </c>
      <c r="B97" s="250">
        <v>61210</v>
      </c>
      <c r="C97" s="233" t="s">
        <v>158</v>
      </c>
      <c r="D97" s="315"/>
      <c r="E97" s="430"/>
      <c r="F97" s="430"/>
      <c r="G97" s="430"/>
      <c r="H97" s="430"/>
      <c r="I97" s="430"/>
      <c r="J97" s="306"/>
      <c r="K97" s="235"/>
      <c r="L97" s="275"/>
      <c r="M97" s="276"/>
      <c r="N97" s="277"/>
      <c r="O97" s="276"/>
      <c r="P97" s="278"/>
    </row>
    <row r="98" spans="1:16" s="216" customFormat="1" ht="15" customHeight="1" x14ac:dyDescent="0.25">
      <c r="A98" s="237">
        <v>16</v>
      </c>
      <c r="B98" s="250">
        <v>61290</v>
      </c>
      <c r="C98" s="233" t="s">
        <v>83</v>
      </c>
      <c r="D98" s="315"/>
      <c r="E98" s="430"/>
      <c r="F98" s="430"/>
      <c r="G98" s="430"/>
      <c r="H98" s="430"/>
      <c r="I98" s="430"/>
      <c r="J98" s="306"/>
      <c r="K98" s="235"/>
      <c r="L98" s="275"/>
      <c r="M98" s="276"/>
      <c r="N98" s="277"/>
      <c r="O98" s="276"/>
      <c r="P98" s="278"/>
    </row>
    <row r="99" spans="1:16" s="216" customFormat="1" ht="15" customHeight="1" x14ac:dyDescent="0.25">
      <c r="A99" s="237">
        <v>17</v>
      </c>
      <c r="B99" s="250">
        <v>61340</v>
      </c>
      <c r="C99" s="233" t="s">
        <v>185</v>
      </c>
      <c r="D99" s="315"/>
      <c r="E99" s="430"/>
      <c r="F99" s="430"/>
      <c r="G99" s="430"/>
      <c r="H99" s="430"/>
      <c r="I99" s="430"/>
      <c r="J99" s="306"/>
      <c r="K99" s="235"/>
      <c r="L99" s="275"/>
      <c r="M99" s="276"/>
      <c r="N99" s="277"/>
      <c r="O99" s="289"/>
      <c r="P99" s="278"/>
    </row>
    <row r="100" spans="1:16" s="216" customFormat="1" ht="15" customHeight="1" x14ac:dyDescent="0.25">
      <c r="A100" s="237">
        <v>18</v>
      </c>
      <c r="B100" s="250">
        <v>61390</v>
      </c>
      <c r="C100" s="233" t="s">
        <v>186</v>
      </c>
      <c r="D100" s="315"/>
      <c r="E100" s="430"/>
      <c r="F100" s="430"/>
      <c r="G100" s="430"/>
      <c r="H100" s="430"/>
      <c r="I100" s="430"/>
      <c r="J100" s="306"/>
      <c r="K100" s="235"/>
      <c r="L100" s="275"/>
      <c r="M100" s="276"/>
      <c r="N100" s="277"/>
      <c r="O100" s="289"/>
      <c r="P100" s="278"/>
    </row>
    <row r="101" spans="1:16" s="216" customFormat="1" ht="15" customHeight="1" x14ac:dyDescent="0.25">
      <c r="A101" s="261">
        <v>19</v>
      </c>
      <c r="B101" s="250">
        <v>61410</v>
      </c>
      <c r="C101" s="233" t="s">
        <v>163</v>
      </c>
      <c r="D101" s="294"/>
      <c r="E101" s="427"/>
      <c r="F101" s="427"/>
      <c r="G101" s="427"/>
      <c r="H101" s="427"/>
      <c r="I101" s="430"/>
      <c r="J101" s="306"/>
      <c r="K101" s="235"/>
      <c r="L101" s="275"/>
      <c r="M101" s="276"/>
      <c r="N101" s="277"/>
      <c r="O101" s="276"/>
      <c r="P101" s="278"/>
    </row>
    <row r="102" spans="1:16" s="216" customFormat="1" ht="15" customHeight="1" x14ac:dyDescent="0.25">
      <c r="A102" s="231">
        <v>20</v>
      </c>
      <c r="B102" s="250">
        <v>61430</v>
      </c>
      <c r="C102" s="233" t="s">
        <v>114</v>
      </c>
      <c r="D102" s="315"/>
      <c r="E102" s="430"/>
      <c r="F102" s="430"/>
      <c r="G102" s="430"/>
      <c r="H102" s="430"/>
      <c r="I102" s="430"/>
      <c r="J102" s="306"/>
      <c r="K102" s="235"/>
      <c r="L102" s="275"/>
      <c r="M102" s="276"/>
      <c r="N102" s="277"/>
      <c r="O102" s="276"/>
      <c r="P102" s="278"/>
    </row>
    <row r="103" spans="1:16" s="216" customFormat="1" ht="15" customHeight="1" x14ac:dyDescent="0.25">
      <c r="A103" s="226">
        <v>21</v>
      </c>
      <c r="B103" s="250">
        <v>61440</v>
      </c>
      <c r="C103" s="233" t="s">
        <v>87</v>
      </c>
      <c r="D103" s="294"/>
      <c r="E103" s="427"/>
      <c r="F103" s="427"/>
      <c r="G103" s="427"/>
      <c r="H103" s="427"/>
      <c r="I103" s="427"/>
      <c r="J103" s="306"/>
      <c r="K103" s="235"/>
      <c r="L103" s="275"/>
      <c r="M103" s="276"/>
      <c r="N103" s="277"/>
      <c r="O103" s="276"/>
      <c r="P103" s="278"/>
    </row>
    <row r="104" spans="1:16" s="216" customFormat="1" ht="15" customHeight="1" x14ac:dyDescent="0.25">
      <c r="A104" s="226">
        <v>22</v>
      </c>
      <c r="B104" s="250">
        <v>61450</v>
      </c>
      <c r="C104" s="233" t="s">
        <v>115</v>
      </c>
      <c r="D104" s="315"/>
      <c r="E104" s="430"/>
      <c r="F104" s="430"/>
      <c r="G104" s="430"/>
      <c r="H104" s="430"/>
      <c r="I104" s="430"/>
      <c r="J104" s="306"/>
      <c r="K104" s="235"/>
      <c r="L104" s="275"/>
      <c r="M104" s="276"/>
      <c r="N104" s="277"/>
      <c r="O104" s="276"/>
      <c r="P104" s="278"/>
    </row>
    <row r="105" spans="1:16" s="216" customFormat="1" ht="15" customHeight="1" x14ac:dyDescent="0.25">
      <c r="A105" s="226">
        <v>23</v>
      </c>
      <c r="B105" s="250">
        <v>61470</v>
      </c>
      <c r="C105" s="233" t="s">
        <v>88</v>
      </c>
      <c r="D105" s="315"/>
      <c r="E105" s="430"/>
      <c r="F105" s="430"/>
      <c r="G105" s="430"/>
      <c r="H105" s="430"/>
      <c r="I105" s="430"/>
      <c r="J105" s="306"/>
      <c r="K105" s="235"/>
      <c r="L105" s="275"/>
      <c r="M105" s="276"/>
      <c r="N105" s="277"/>
      <c r="O105" s="276"/>
      <c r="P105" s="278"/>
    </row>
    <row r="106" spans="1:16" s="216" customFormat="1" ht="15" customHeight="1" x14ac:dyDescent="0.25">
      <c r="A106" s="226">
        <v>24</v>
      </c>
      <c r="B106" s="250">
        <v>61490</v>
      </c>
      <c r="C106" s="233" t="s">
        <v>116</v>
      </c>
      <c r="D106" s="291"/>
      <c r="E106" s="440"/>
      <c r="F106" s="440"/>
      <c r="G106" s="440"/>
      <c r="H106" s="440"/>
      <c r="I106" s="440"/>
      <c r="J106" s="306"/>
      <c r="K106" s="235"/>
      <c r="L106" s="275"/>
      <c r="M106" s="276"/>
      <c r="N106" s="277"/>
      <c r="O106" s="276"/>
      <c r="P106" s="278"/>
    </row>
    <row r="107" spans="1:16" s="216" customFormat="1" ht="15" customHeight="1" x14ac:dyDescent="0.25">
      <c r="A107" s="226">
        <v>25</v>
      </c>
      <c r="B107" s="250">
        <v>61500</v>
      </c>
      <c r="C107" s="233" t="s">
        <v>117</v>
      </c>
      <c r="D107" s="423">
        <v>1</v>
      </c>
      <c r="E107" s="441">
        <v>1</v>
      </c>
      <c r="F107" s="441"/>
      <c r="G107" s="441"/>
      <c r="H107" s="442"/>
      <c r="I107" s="442"/>
      <c r="J107" s="424">
        <v>8</v>
      </c>
      <c r="K107" s="235"/>
      <c r="L107" s="275">
        <f>D107</f>
        <v>1</v>
      </c>
      <c r="M107" s="276">
        <f>G107+H107+I107</f>
        <v>0</v>
      </c>
      <c r="N107" s="277">
        <f>M107*100/L107</f>
        <v>0</v>
      </c>
      <c r="O107" s="276">
        <f>E107</f>
        <v>1</v>
      </c>
      <c r="P107" s="278">
        <f>O107*100/L107</f>
        <v>100</v>
      </c>
    </row>
    <row r="108" spans="1:16" s="216" customFormat="1" ht="15" customHeight="1" x14ac:dyDescent="0.25">
      <c r="A108" s="226">
        <v>26</v>
      </c>
      <c r="B108" s="250">
        <v>61510</v>
      </c>
      <c r="C108" s="233" t="s">
        <v>89</v>
      </c>
      <c r="D108" s="294"/>
      <c r="E108" s="427"/>
      <c r="F108" s="427"/>
      <c r="G108" s="427"/>
      <c r="H108" s="427"/>
      <c r="I108" s="427"/>
      <c r="J108" s="306"/>
      <c r="K108" s="235"/>
      <c r="L108" s="275"/>
      <c r="M108" s="276"/>
      <c r="N108" s="277"/>
      <c r="O108" s="276"/>
      <c r="P108" s="278"/>
    </row>
    <row r="109" spans="1:16" s="216" customFormat="1" ht="15" customHeight="1" x14ac:dyDescent="0.25">
      <c r="A109" s="226">
        <v>27</v>
      </c>
      <c r="B109" s="250">
        <v>61520</v>
      </c>
      <c r="C109" s="233" t="s">
        <v>118</v>
      </c>
      <c r="D109" s="294"/>
      <c r="E109" s="427"/>
      <c r="F109" s="427"/>
      <c r="G109" s="427"/>
      <c r="H109" s="427"/>
      <c r="I109" s="433"/>
      <c r="J109" s="310"/>
      <c r="K109" s="235"/>
      <c r="L109" s="275"/>
      <c r="M109" s="276"/>
      <c r="N109" s="277"/>
      <c r="O109" s="276"/>
      <c r="P109" s="278"/>
    </row>
    <row r="110" spans="1:16" s="216" customFormat="1" ht="15" customHeight="1" x14ac:dyDescent="0.25">
      <c r="A110" s="226">
        <v>28</v>
      </c>
      <c r="B110" s="252">
        <v>61540</v>
      </c>
      <c r="C110" s="236" t="s">
        <v>159</v>
      </c>
      <c r="D110" s="294"/>
      <c r="E110" s="427"/>
      <c r="F110" s="427"/>
      <c r="G110" s="427"/>
      <c r="H110" s="427"/>
      <c r="I110" s="428"/>
      <c r="J110" s="306"/>
      <c r="K110" s="235"/>
      <c r="L110" s="275"/>
      <c r="M110" s="276"/>
      <c r="N110" s="277"/>
      <c r="O110" s="276"/>
      <c r="P110" s="278"/>
    </row>
    <row r="111" spans="1:16" s="216" customFormat="1" ht="15" customHeight="1" x14ac:dyDescent="0.25">
      <c r="A111" s="230">
        <v>29</v>
      </c>
      <c r="B111" s="252">
        <v>61560</v>
      </c>
      <c r="C111" s="236" t="s">
        <v>160</v>
      </c>
      <c r="D111" s="291"/>
      <c r="E111" s="440"/>
      <c r="F111" s="440"/>
      <c r="G111" s="440"/>
      <c r="H111" s="440"/>
      <c r="I111" s="443"/>
      <c r="J111" s="309"/>
      <c r="K111" s="235"/>
      <c r="L111" s="275"/>
      <c r="M111" s="276"/>
      <c r="N111" s="277"/>
      <c r="O111" s="276"/>
      <c r="P111" s="278"/>
    </row>
    <row r="112" spans="1:16" s="216" customFormat="1" ht="15" customHeight="1" thickBot="1" x14ac:dyDescent="0.3">
      <c r="A112" s="227">
        <v>30</v>
      </c>
      <c r="B112" s="252">
        <v>61570</v>
      </c>
      <c r="C112" s="236" t="s">
        <v>161</v>
      </c>
      <c r="D112" s="330"/>
      <c r="E112" s="431"/>
      <c r="F112" s="431"/>
      <c r="G112" s="431"/>
      <c r="H112" s="431"/>
      <c r="I112" s="431"/>
      <c r="J112" s="308"/>
      <c r="K112" s="235"/>
      <c r="L112" s="279"/>
      <c r="M112" s="280"/>
      <c r="N112" s="281"/>
      <c r="O112" s="280"/>
      <c r="P112" s="282"/>
    </row>
    <row r="113" spans="1:16" s="216" customFormat="1" ht="15" customHeight="1" thickBot="1" x14ac:dyDescent="0.3">
      <c r="A113" s="249"/>
      <c r="B113" s="258"/>
      <c r="C113" s="248" t="s">
        <v>107</v>
      </c>
      <c r="D113" s="266">
        <f>SUM(D114:D122)</f>
        <v>0</v>
      </c>
      <c r="E113" s="425">
        <v>0</v>
      </c>
      <c r="F113" s="425">
        <v>0</v>
      </c>
      <c r="G113" s="425">
        <v>0</v>
      </c>
      <c r="H113" s="425">
        <v>0</v>
      </c>
      <c r="I113" s="425">
        <v>0</v>
      </c>
      <c r="J113" s="303">
        <v>0</v>
      </c>
      <c r="K113" s="235"/>
      <c r="L113" s="342">
        <f>D113</f>
        <v>0</v>
      </c>
      <c r="M113" s="343">
        <f>SUM(M114:M122)</f>
        <v>0</v>
      </c>
      <c r="N113" s="349">
        <f>G113+H113+I113</f>
        <v>0</v>
      </c>
      <c r="O113" s="343">
        <f>SUM(O114:O122)</f>
        <v>0</v>
      </c>
      <c r="P113" s="350">
        <f>E113</f>
        <v>0</v>
      </c>
    </row>
    <row r="114" spans="1:16" s="216" customFormat="1" ht="15" customHeight="1" x14ac:dyDescent="0.25">
      <c r="A114" s="225">
        <v>1</v>
      </c>
      <c r="B114" s="251">
        <v>70020</v>
      </c>
      <c r="C114" s="228" t="s">
        <v>90</v>
      </c>
      <c r="D114" s="324"/>
      <c r="E114" s="325"/>
      <c r="F114" s="325"/>
      <c r="G114" s="325"/>
      <c r="H114" s="325"/>
      <c r="I114" s="325"/>
      <c r="J114" s="305"/>
      <c r="K114" s="235"/>
      <c r="L114" s="271"/>
      <c r="M114" s="272"/>
      <c r="N114" s="273"/>
      <c r="O114" s="272"/>
      <c r="P114" s="274"/>
    </row>
    <row r="115" spans="1:16" s="216" customFormat="1" ht="15" customHeight="1" x14ac:dyDescent="0.25">
      <c r="A115" s="231">
        <v>2</v>
      </c>
      <c r="B115" s="250">
        <v>70110</v>
      </c>
      <c r="C115" s="233" t="s">
        <v>93</v>
      </c>
      <c r="D115" s="315"/>
      <c r="E115" s="323"/>
      <c r="F115" s="323"/>
      <c r="G115" s="323"/>
      <c r="H115" s="323"/>
      <c r="I115" s="323"/>
      <c r="J115" s="306"/>
      <c r="K115" s="235"/>
      <c r="L115" s="275"/>
      <c r="M115" s="276"/>
      <c r="N115" s="277"/>
      <c r="O115" s="276"/>
      <c r="P115" s="278"/>
    </row>
    <row r="116" spans="1:16" s="216" customFormat="1" ht="15" customHeight="1" x14ac:dyDescent="0.25">
      <c r="A116" s="226">
        <v>3</v>
      </c>
      <c r="B116" s="250">
        <v>70021</v>
      </c>
      <c r="C116" s="233" t="s">
        <v>91</v>
      </c>
      <c r="D116" s="294"/>
      <c r="E116" s="297"/>
      <c r="F116" s="297"/>
      <c r="G116" s="297"/>
      <c r="H116" s="297"/>
      <c r="I116" s="297"/>
      <c r="J116" s="306"/>
      <c r="K116" s="235"/>
      <c r="L116" s="275"/>
      <c r="M116" s="276"/>
      <c r="N116" s="277"/>
      <c r="O116" s="276"/>
      <c r="P116" s="278"/>
    </row>
    <row r="117" spans="1:16" s="216" customFormat="1" ht="15" customHeight="1" x14ac:dyDescent="0.25">
      <c r="A117" s="226">
        <v>4</v>
      </c>
      <c r="B117" s="250">
        <v>70040</v>
      </c>
      <c r="C117" s="233" t="s">
        <v>92</v>
      </c>
      <c r="D117" s="315"/>
      <c r="E117" s="323"/>
      <c r="F117" s="323"/>
      <c r="G117" s="323"/>
      <c r="H117" s="323"/>
      <c r="I117" s="323"/>
      <c r="J117" s="306"/>
      <c r="K117" s="235"/>
      <c r="L117" s="275"/>
      <c r="M117" s="276"/>
      <c r="N117" s="277"/>
      <c r="O117" s="276"/>
      <c r="P117" s="278"/>
    </row>
    <row r="118" spans="1:16" s="216" customFormat="1" ht="15" customHeight="1" x14ac:dyDescent="0.25">
      <c r="A118" s="226">
        <v>5</v>
      </c>
      <c r="B118" s="250">
        <v>70100</v>
      </c>
      <c r="C118" s="233" t="s">
        <v>187</v>
      </c>
      <c r="D118" s="315"/>
      <c r="E118" s="323"/>
      <c r="F118" s="323"/>
      <c r="G118" s="323"/>
      <c r="H118" s="323"/>
      <c r="I118" s="323"/>
      <c r="J118" s="306"/>
      <c r="K118" s="235"/>
      <c r="L118" s="275"/>
      <c r="M118" s="276"/>
      <c r="N118" s="277"/>
      <c r="O118" s="276"/>
      <c r="P118" s="278"/>
    </row>
    <row r="119" spans="1:16" s="216" customFormat="1" ht="15" customHeight="1" x14ac:dyDescent="0.25">
      <c r="A119" s="226">
        <v>6</v>
      </c>
      <c r="B119" s="250">
        <v>70270</v>
      </c>
      <c r="C119" s="233" t="s">
        <v>94</v>
      </c>
      <c r="D119" s="294"/>
      <c r="E119" s="297"/>
      <c r="F119" s="297"/>
      <c r="G119" s="297"/>
      <c r="H119" s="297"/>
      <c r="I119" s="331"/>
      <c r="J119" s="306"/>
      <c r="K119" s="235"/>
      <c r="L119" s="275"/>
      <c r="M119" s="276"/>
      <c r="N119" s="277"/>
      <c r="O119" s="276"/>
      <c r="P119" s="278"/>
    </row>
    <row r="120" spans="1:16" s="216" customFormat="1" ht="15" customHeight="1" x14ac:dyDescent="0.25">
      <c r="A120" s="226">
        <v>7</v>
      </c>
      <c r="B120" s="250">
        <v>70510</v>
      </c>
      <c r="C120" s="233" t="s">
        <v>95</v>
      </c>
      <c r="D120" s="294"/>
      <c r="E120" s="297"/>
      <c r="F120" s="297"/>
      <c r="G120" s="297"/>
      <c r="H120" s="297"/>
      <c r="I120" s="331"/>
      <c r="J120" s="306"/>
      <c r="K120" s="235"/>
      <c r="L120" s="275"/>
      <c r="M120" s="276"/>
      <c r="N120" s="277"/>
      <c r="O120" s="276"/>
      <c r="P120" s="283"/>
    </row>
    <row r="121" spans="1:16" s="216" customFormat="1" ht="15" customHeight="1" x14ac:dyDescent="0.25">
      <c r="A121" s="230">
        <v>8</v>
      </c>
      <c r="B121" s="252">
        <v>10880</v>
      </c>
      <c r="C121" s="236" t="s">
        <v>120</v>
      </c>
      <c r="D121" s="330"/>
      <c r="E121" s="332"/>
      <c r="F121" s="332"/>
      <c r="G121" s="332"/>
      <c r="H121" s="332"/>
      <c r="I121" s="331"/>
      <c r="J121" s="309"/>
      <c r="K121" s="235"/>
      <c r="L121" s="275"/>
      <c r="M121" s="276"/>
      <c r="N121" s="277"/>
      <c r="O121" s="276"/>
      <c r="P121" s="278"/>
    </row>
    <row r="122" spans="1:16" s="216" customFormat="1" ht="15" customHeight="1" thickBot="1" x14ac:dyDescent="0.3">
      <c r="A122" s="227">
        <v>9</v>
      </c>
      <c r="B122" s="254">
        <v>10890</v>
      </c>
      <c r="C122" s="234" t="s">
        <v>122</v>
      </c>
      <c r="D122" s="295"/>
      <c r="E122" s="296"/>
      <c r="F122" s="296"/>
      <c r="G122" s="296"/>
      <c r="H122" s="296"/>
      <c r="I122" s="296"/>
      <c r="J122" s="308"/>
      <c r="K122" s="235"/>
      <c r="L122" s="284"/>
      <c r="M122" s="285"/>
      <c r="N122" s="286"/>
      <c r="O122" s="285"/>
      <c r="P122" s="287"/>
    </row>
    <row r="123" spans="1:16" ht="15" customHeight="1" x14ac:dyDescent="0.25">
      <c r="A123" s="221"/>
      <c r="B123" s="221"/>
      <c r="C123" s="221"/>
      <c r="D123" s="383" t="s">
        <v>98</v>
      </c>
      <c r="E123" s="383"/>
      <c r="F123" s="383"/>
      <c r="G123" s="383"/>
      <c r="H123" s="383"/>
      <c r="I123" s="383"/>
      <c r="J123" s="259">
        <f>AVERAGE(J8:J15,J17:J28,J30:J46,J48:J66,J68:J81,J83:J112,J114:J122)</f>
        <v>8</v>
      </c>
      <c r="K123" s="219"/>
      <c r="N123" s="288"/>
      <c r="O123" s="288"/>
      <c r="P123" s="288"/>
    </row>
    <row r="124" spans="1:16" ht="15" customHeight="1" x14ac:dyDescent="0.25">
      <c r="A124" s="221"/>
      <c r="B124" s="221"/>
      <c r="C124" s="221"/>
      <c r="D124" s="221"/>
      <c r="E124" s="222"/>
      <c r="F124" s="222"/>
      <c r="G124" s="222"/>
      <c r="H124" s="223"/>
      <c r="I124" s="223"/>
      <c r="J124" s="224"/>
      <c r="K124" s="219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J6:J123">
    <cfRule type="cellIs" dxfId="107" priority="3" stopIfTrue="1" operator="equal">
      <formula>0</formula>
    </cfRule>
    <cfRule type="containsBlanks" dxfId="106" priority="9" stopIfTrue="1">
      <formula>LEN(TRIM(J6))=0</formula>
    </cfRule>
    <cfRule type="cellIs" dxfId="105" priority="10" stopIfTrue="1" operator="lessThan">
      <formula>50</formula>
    </cfRule>
    <cfRule type="cellIs" dxfId="104" priority="11" stopIfTrue="1" operator="greaterThanOrEqual">
      <formula>75</formula>
    </cfRule>
  </conditionalFormatting>
  <conditionalFormatting sqref="N7:N122">
    <cfRule type="containsBlanks" dxfId="103" priority="1">
      <formula>LEN(TRIM(N7))=0</formula>
    </cfRule>
  </conditionalFormatting>
  <conditionalFormatting sqref="O48:P66">
    <cfRule type="cellIs" dxfId="102" priority="6" operator="equal">
      <formula>0</formula>
    </cfRule>
  </conditionalFormatting>
  <conditionalFormatting sqref="L7:P122">
    <cfRule type="containsBlanks" dxfId="101" priority="2">
      <formula>LEN(TRIM(L7))=0</formula>
    </cfRule>
  </conditionalFormatting>
  <conditionalFormatting sqref="O82:P112">
    <cfRule type="cellIs" dxfId="100" priority="7" operator="between">
      <formula>0.1</formula>
      <formula>10</formula>
    </cfRule>
    <cfRule type="cellIs" dxfId="99" priority="8" operator="greaterThanOrEqual">
      <formula>10</formula>
    </cfRule>
  </conditionalFormatting>
  <conditionalFormatting sqref="N82:N112">
    <cfRule type="cellIs" dxfId="98" priority="5" operator="lessThan">
      <formula>50</formula>
    </cfRule>
    <cfRule type="cellIs" dxfId="97" priority="4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Французский-11 2020-2025</vt:lpstr>
      <vt:lpstr>Французский-11 2020 расклад</vt:lpstr>
      <vt:lpstr>Французский-11 2021 расклад</vt:lpstr>
      <vt:lpstr>Французский-11 2022 расклад</vt:lpstr>
      <vt:lpstr>Французский-11 2023 расклад</vt:lpstr>
      <vt:lpstr>Французский-11 2025 расклад 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2025-09-26T08:36:18Z</dcterms:modified>
</cp:coreProperties>
</file>