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235" windowHeight="7920" tabRatio="550"/>
  </bookViews>
  <sheets>
    <sheet name="Немецкий-4 2025" sheetId="6" r:id="rId1"/>
    <sheet name="Немецкий-4 2025 расклад " sheetId="10" r:id="rId2"/>
  </sheets>
  <calcPr calcId="145621"/>
</workbook>
</file>

<file path=xl/calcChain.xml><?xml version="1.0" encoding="utf-8"?>
<calcChain xmlns="http://schemas.openxmlformats.org/spreadsheetml/2006/main">
  <c r="K125" i="10" l="1"/>
  <c r="K124" i="10"/>
  <c r="K123" i="10"/>
  <c r="K122" i="10"/>
  <c r="K121" i="10"/>
  <c r="K120" i="10"/>
  <c r="K119" i="10"/>
  <c r="K118" i="10"/>
  <c r="K117" i="10"/>
  <c r="K114" i="10" l="1"/>
  <c r="D116" i="10"/>
  <c r="K116" i="10" s="1"/>
  <c r="K115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D84" i="10"/>
  <c r="K84" i="10" s="1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D69" i="10"/>
  <c r="K69" i="10" s="1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D48" i="10"/>
  <c r="K48" i="10" s="1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D30" i="10"/>
  <c r="K30" i="10" s="1"/>
  <c r="K29" i="10"/>
  <c r="K28" i="10"/>
  <c r="K27" i="10"/>
  <c r="K26" i="10"/>
  <c r="K25" i="10"/>
  <c r="K24" i="10"/>
  <c r="K23" i="10"/>
  <c r="K22" i="10"/>
  <c r="K21" i="10"/>
  <c r="K20" i="10"/>
  <c r="O19" i="10"/>
  <c r="M19" i="6" s="1"/>
  <c r="M19" i="10"/>
  <c r="I19" i="6" s="1"/>
  <c r="K19" i="10"/>
  <c r="E19" i="6" s="1"/>
  <c r="I19" i="10"/>
  <c r="K18" i="10"/>
  <c r="I17" i="10"/>
  <c r="H17" i="10"/>
  <c r="G17" i="10"/>
  <c r="F17" i="10"/>
  <c r="M17" i="6"/>
  <c r="D17" i="10"/>
  <c r="K17" i="10" s="1"/>
  <c r="E17" i="6" s="1"/>
  <c r="K16" i="10"/>
  <c r="K15" i="10"/>
  <c r="K14" i="10"/>
  <c r="K13" i="10"/>
  <c r="K12" i="10"/>
  <c r="K11" i="10"/>
  <c r="K10" i="10"/>
  <c r="K9" i="10"/>
  <c r="K8" i="10"/>
  <c r="D7" i="10"/>
  <c r="K7" i="10" s="1"/>
  <c r="H6" i="10"/>
  <c r="G6" i="10"/>
  <c r="F6" i="10"/>
  <c r="O6" i="10"/>
  <c r="M6" i="6" s="1"/>
  <c r="A6" i="10"/>
  <c r="I17" i="6" l="1"/>
  <c r="L19" i="10"/>
  <c r="G19" i="6" s="1"/>
  <c r="N19" i="10"/>
  <c r="K19" i="6" s="1"/>
  <c r="K17" i="6"/>
  <c r="D6" i="10"/>
  <c r="K6" i="10" s="1"/>
  <c r="E6" i="6" s="1"/>
  <c r="I6" i="10"/>
  <c r="M6" i="10"/>
  <c r="I6" i="6" s="1"/>
  <c r="I126" i="10"/>
  <c r="G17" i="6" l="1"/>
  <c r="N6" i="10" l="1"/>
  <c r="K6" i="6" s="1"/>
  <c r="L6" i="10"/>
  <c r="G6" i="6" s="1"/>
  <c r="A6" i="6" l="1"/>
</calcChain>
</file>

<file path=xl/sharedStrings.xml><?xml version="1.0" encoding="utf-8"?>
<sst xmlns="http://schemas.openxmlformats.org/spreadsheetml/2006/main" count="270" uniqueCount="148">
  <si>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</si>
  <si>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</si>
  <si>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</si>
  <si>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</si>
  <si>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</si>
  <si>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</si>
  <si>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</si>
  <si>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</si>
  <si>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</si>
  <si>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</si>
  <si>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</si>
  <si>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</si>
  <si>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</si>
  <si>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МБОУ СШ № 63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</si>
  <si>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</si>
  <si>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</si>
  <si>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</si>
  <si>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</si>
  <si>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</si>
  <si>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</si>
  <si>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</si>
  <si>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</si>
  <si>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</si>
  <si>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</si>
  <si>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</si>
  <si>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</si>
  <si>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</si>
  <si>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</si>
  <si>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</si>
  <si>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</si>
  <si>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</si>
  <si>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</si>
  <si>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</si>
  <si>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</si>
  <si>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</si>
  <si>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</si>
  <si>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</si>
  <si>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</si>
  <si>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</si>
  <si>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</si>
  <si>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</si>
  <si>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</si>
  <si>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</si>
  <si>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</si>
  <si>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</si>
  <si>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</si>
  <si>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</si>
  <si>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</si>
  <si>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</si>
  <si>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</si>
  <si>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</si>
  <si>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</si>
  <si>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</si>
  <si>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</si>
  <si>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</si>
  <si>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</si>
  <si>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</si>
  <si>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</si>
  <si>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</si>
  <si>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</si>
  <si>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</si>
  <si>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</si>
  <si>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</si>
  <si>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</si>
  <si>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</si>
  <si>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СШ № 145</t>
  </si>
  <si>
    <t>МАОУ СШ № 143</t>
  </si>
  <si>
    <t>МАОУ СШ № 149</t>
  </si>
  <si>
    <t>МАОУ СШ № 150</t>
  </si>
  <si>
    <t>средний балл принят</t>
  </si>
  <si>
    <t>МАОУ СШ № 155</t>
  </si>
  <si>
    <t xml:space="preserve">МБОУ СШ № 86 </t>
  </si>
  <si>
    <t xml:space="preserve">МАОУ Гимназия № 11 </t>
  </si>
  <si>
    <t>МАОУ «КУГ № 1 – Универс»</t>
  </si>
  <si>
    <t xml:space="preserve">МБОУ СШ № 72 </t>
  </si>
  <si>
    <t>МБОУ Гимназия № 3</t>
  </si>
  <si>
    <t>Всего участников</t>
  </si>
  <si>
    <t>Сдали на "4+5", чел.</t>
  </si>
  <si>
    <t>Сдали на "2", чел.</t>
  </si>
  <si>
    <t>Сдали на "2", %</t>
  </si>
  <si>
    <t>Код КИАСУО</t>
  </si>
  <si>
    <t>отлично - с 90% по 100% сдали на "4"+"5" и нет сдавших на "2"</t>
  </si>
  <si>
    <t>Сумма (чел.)/Среднее значение по городу (%)</t>
  </si>
  <si>
    <t>хорошо - сдали на "4"+"5" со среднего значения по городу до 90%</t>
  </si>
  <si>
    <t>критично - сдали на "4"+"5" меньше 50% и сдавших на "2" 10% и более или 10 чел. и более</t>
  </si>
  <si>
    <t>допустимо - сдали на "4"+"5" с 50% до среднего значения по городу и сдавших на "2" не более 10% или не более 10 чел.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</si>
  <si>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</si>
  <si>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</si>
  <si>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</si>
  <si>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</si>
  <si>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</si>
  <si>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</si>
  <si>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</si>
  <si>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</si>
  <si>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</si>
  <si>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</si>
  <si>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</si>
  <si>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</si>
  <si>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</si>
  <si>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</si>
  <si>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</si>
  <si>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</si>
  <si>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</si>
  <si>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</si>
  <si>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</si>
  <si>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</si>
  <si>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</si>
  <si>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</si>
  <si>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</si>
  <si>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</si>
  <si>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</si>
  <si>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</si>
  <si>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</si>
  <si>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</si>
  <si>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</si>
  <si>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</si>
  <si>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</si>
  <si>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</si>
  <si>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</si>
  <si>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</si>
  <si>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</si>
  <si>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</si>
  <si>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</si>
  <si>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</si>
  <si>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</si>
  <si>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</si>
  <si>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</si>
  <si>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</si>
  <si>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</si>
  <si>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</si>
  <si>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</si>
  <si>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</si>
  <si>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</si>
  <si>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</si>
  <si>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155</t>
  </si>
  <si>
    <t>Сдали на "4+5", %</t>
  </si>
  <si>
    <t>Значение по городу</t>
  </si>
  <si>
    <t>МАОУ СШ № 159</t>
  </si>
  <si>
    <t>МБОУ СШ № 159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</si>
  <si>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</si>
  <si>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</si>
  <si>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</si>
  <si>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</si>
  <si>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</si>
  <si>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</si>
  <si>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</si>
  <si>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СШ № 160</t>
  </si>
  <si>
    <t>НЕМЕЦКИЙ ЯЗЫК,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</si>
</sst>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5" fillId="0" borderId="0"/>
  </cellStyleXfs>
  <cellXfs count="226">
    <xf numFmtId="0" fontId="0" fillId="0" borderId="0" xfId="0"/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wrapText="1"/>
    </xf>
    <xf numFmtId="2" fontId="13" fillId="0" borderId="4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1" fillId="0" borderId="3" xfId="6" applyFont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4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7" fillId="0" borderId="36" xfId="0" applyNumberFormat="1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right" wrapText="1"/>
    </xf>
    <xf numFmtId="0" fontId="3" fillId="7" borderId="0" xfId="0" applyFont="1" applyFill="1"/>
    <xf numFmtId="0" fontId="0" fillId="0" borderId="0" xfId="0" applyAlignment="1"/>
    <xf numFmtId="2" fontId="0" fillId="0" borderId="0" xfId="0" applyNumberFormat="1" applyFont="1" applyAlignment="1"/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3" fontId="5" fillId="0" borderId="17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/>
    </xf>
    <xf numFmtId="0" fontId="6" fillId="6" borderId="0" xfId="0" applyFont="1" applyFill="1" applyBorder="1" applyAlignment="1">
      <alignment horizontal="right" wrapText="1"/>
    </xf>
    <xf numFmtId="3" fontId="13" fillId="0" borderId="0" xfId="0" applyNumberFormat="1" applyFont="1"/>
    <xf numFmtId="4" fontId="13" fillId="0" borderId="0" xfId="0" applyNumberFormat="1" applyFont="1"/>
    <xf numFmtId="3" fontId="7" fillId="0" borderId="34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2" fontId="13" fillId="0" borderId="35" xfId="0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5" fillId="4" borderId="4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5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/>
    </xf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right"/>
    </xf>
    <xf numFmtId="2" fontId="0" fillId="8" borderId="53" xfId="0" applyNumberFormat="1" applyFont="1" applyFill="1" applyBorder="1" applyAlignment="1">
      <alignment horizontal="right"/>
    </xf>
    <xf numFmtId="2" fontId="0" fillId="0" borderId="50" xfId="0" applyNumberFormat="1" applyFont="1" applyBorder="1" applyAlignment="1">
      <alignment horizontal="right"/>
    </xf>
    <xf numFmtId="2" fontId="0" fillId="0" borderId="54" xfId="0" applyNumberFormat="1" applyFont="1" applyBorder="1" applyAlignment="1">
      <alignment horizontal="right"/>
    </xf>
    <xf numFmtId="2" fontId="0" fillId="0" borderId="53" xfId="0" applyNumberFormat="1" applyFont="1" applyBorder="1" applyAlignment="1">
      <alignment horizontal="right"/>
    </xf>
    <xf numFmtId="2" fontId="13" fillId="0" borderId="34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3" fillId="9" borderId="0" xfId="0" applyFont="1" applyFill="1"/>
    <xf numFmtId="2" fontId="13" fillId="0" borderId="30" xfId="0" applyNumberFormat="1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2" fontId="2" fillId="0" borderId="35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0" borderId="34" xfId="0" applyNumberFormat="1" applyFont="1" applyBorder="1" applyAlignment="1">
      <alignment horizontal="left"/>
    </xf>
    <xf numFmtId="1" fontId="4" fillId="0" borderId="35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0" fillId="8" borderId="10" xfId="0" applyNumberFormat="1" applyFont="1" applyFill="1" applyBorder="1" applyAlignment="1">
      <alignment horizontal="right"/>
    </xf>
    <xf numFmtId="1" fontId="0" fillId="0" borderId="10" xfId="0" applyNumberFormat="1" applyFont="1" applyBorder="1" applyAlignment="1">
      <alignment horizontal="right"/>
    </xf>
    <xf numFmtId="1" fontId="2" fillId="0" borderId="35" xfId="0" applyNumberFormat="1" applyFont="1" applyBorder="1" applyAlignment="1">
      <alignment horizontal="left"/>
    </xf>
    <xf numFmtId="1" fontId="0" fillId="0" borderId="22" xfId="0" applyNumberFormat="1" applyFont="1" applyBorder="1" applyAlignment="1">
      <alignment horizontal="right"/>
    </xf>
    <xf numFmtId="1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/>
    <xf numFmtId="1" fontId="5" fillId="0" borderId="8" xfId="0" applyNumberFormat="1" applyFont="1" applyBorder="1" applyAlignment="1">
      <alignment horizontal="right" vertical="center"/>
    </xf>
    <xf numFmtId="2" fontId="0" fillId="0" borderId="8" xfId="0" applyNumberFormat="1" applyFont="1" applyBorder="1" applyAlignment="1">
      <alignment horizontal="right"/>
    </xf>
    <xf numFmtId="2" fontId="0" fillId="0" borderId="55" xfId="0" applyNumberFormat="1" applyFont="1" applyBorder="1" applyAlignment="1">
      <alignment horizontal="right"/>
    </xf>
    <xf numFmtId="1" fontId="2" fillId="0" borderId="34" xfId="0" applyNumberFormat="1" applyFont="1" applyBorder="1" applyAlignment="1">
      <alignment horizontal="left"/>
    </xf>
    <xf numFmtId="1" fontId="0" fillId="0" borderId="8" xfId="0" applyNumberFormat="1" applyFont="1" applyBorder="1"/>
    <xf numFmtId="0" fontId="0" fillId="0" borderId="19" xfId="0" applyFont="1" applyBorder="1" applyAlignment="1">
      <alignment horizontal="right"/>
    </xf>
    <xf numFmtId="1" fontId="0" fillId="0" borderId="11" xfId="0" applyNumberFormat="1" applyFont="1" applyBorder="1" applyAlignment="1">
      <alignment horizontal="right"/>
    </xf>
    <xf numFmtId="1" fontId="0" fillId="0" borderId="12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 vertical="center"/>
    </xf>
    <xf numFmtId="1" fontId="0" fillId="0" borderId="3" xfId="0" applyNumberFormat="1" applyFont="1" applyBorder="1" applyAlignment="1">
      <alignment horizontal="right"/>
    </xf>
    <xf numFmtId="2" fontId="0" fillId="0" borderId="56" xfId="0" applyNumberFormat="1" applyFont="1" applyBorder="1" applyAlignment="1">
      <alignment horizontal="right"/>
    </xf>
    <xf numFmtId="0" fontId="0" fillId="0" borderId="14" xfId="0" applyBorder="1" applyAlignment="1"/>
    <xf numFmtId="0" fontId="0" fillId="0" borderId="9" xfId="0" applyBorder="1" applyAlignment="1"/>
    <xf numFmtId="0" fontId="0" fillId="0" borderId="21" xfId="0" applyBorder="1" applyAlignment="1"/>
    <xf numFmtId="1" fontId="0" fillId="0" borderId="9" xfId="0" applyNumberFormat="1" applyBorder="1" applyAlignment="1"/>
    <xf numFmtId="1" fontId="2" fillId="0" borderId="19" xfId="0" applyNumberFormat="1" applyFont="1" applyBorder="1" applyAlignment="1">
      <alignment horizontal="left"/>
    </xf>
    <xf numFmtId="1" fontId="4" fillId="0" borderId="32" xfId="0" applyNumberFormat="1" applyFont="1" applyBorder="1" applyAlignment="1">
      <alignment horizontal="left" vertical="center"/>
    </xf>
    <xf numFmtId="2" fontId="2" fillId="0" borderId="32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2" fontId="2" fillId="0" borderId="5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left" vertical="center"/>
    </xf>
    <xf numFmtId="3" fontId="4" fillId="0" borderId="42" xfId="0" applyNumberFormat="1" applyFont="1" applyBorder="1" applyAlignment="1">
      <alignment horizontal="left" vertical="center"/>
    </xf>
    <xf numFmtId="3" fontId="4" fillId="0" borderId="36" xfId="0" applyNumberFormat="1" applyFont="1" applyBorder="1" applyAlignment="1">
      <alignment horizontal="left" vertical="center"/>
    </xf>
    <xf numFmtId="4" fontId="4" fillId="0" borderId="36" xfId="0" applyNumberFormat="1" applyFont="1" applyBorder="1" applyAlignment="1">
      <alignment horizontal="left" vertical="center"/>
    </xf>
    <xf numFmtId="2" fontId="2" fillId="0" borderId="34" xfId="0" applyNumberFormat="1" applyFont="1" applyBorder="1" applyAlignment="1">
      <alignment horizontal="left"/>
    </xf>
    <xf numFmtId="0" fontId="5" fillId="6" borderId="49" xfId="0" applyFont="1" applyFill="1" applyBorder="1" applyAlignment="1">
      <alignment wrapText="1"/>
    </xf>
    <xf numFmtId="2" fontId="0" fillId="0" borderId="12" xfId="0" applyNumberFormat="1" applyFont="1" applyBorder="1" applyAlignment="1">
      <alignment horizontal="center"/>
    </xf>
    <xf numFmtId="2" fontId="2" fillId="0" borderId="52" xfId="0" applyNumberFormat="1" applyFont="1" applyBorder="1" applyAlignment="1">
      <alignment horizontal="left"/>
    </xf>
    <xf numFmtId="2" fontId="13" fillId="0" borderId="36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left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10" borderId="3" xfId="0" applyNumberFormat="1" applyFont="1" applyFill="1" applyBorder="1" applyAlignment="1">
      <alignment horizontal="right"/>
    </xf>
    <xf numFmtId="0" fontId="15" fillId="0" borderId="43" xfId="9" applyBorder="1"/>
    <xf numFmtId="2" fontId="15" fillId="0" borderId="43" xfId="9" applyNumberFormat="1" applyBorder="1"/>
    <xf numFmtId="0" fontId="15" fillId="0" borderId="43" xfId="9" applyBorder="1"/>
    <xf numFmtId="2" fontId="15" fillId="0" borderId="43" xfId="9" applyNumberFormat="1" applyBorder="1"/>
    <xf numFmtId="0" fontId="15" fillId="0" borderId="43" xfId="9" applyBorder="1"/>
    <xf numFmtId="2" fontId="15" fillId="0" borderId="43" xfId="9" applyNumberFormat="1" applyBorder="1"/>
    <xf numFmtId="0" fontId="15" fillId="0" borderId="43" xfId="9" applyBorder="1"/>
    <xf numFmtId="2" fontId="15" fillId="0" borderId="43" xfId="9" applyNumberFormat="1" applyBorder="1"/>
    <xf numFmtId="0" fontId="15" fillId="0" borderId="43" xfId="9" applyBorder="1"/>
    <xf numFmtId="2" fontId="15" fillId="0" borderId="43" xfId="9" applyNumberFormat="1" applyBorder="1"/>
    <xf numFmtId="0" fontId="15" fillId="0" borderId="43" xfId="9" applyBorder="1"/>
    <xf numFmtId="2" fontId="15" fillId="0" borderId="43" xfId="9" applyNumberFormat="1" applyBorder="1"/>
    <xf numFmtId="0" fontId="0" fillId="0" borderId="0" xfId="0"/>
    <xf numFmtId="0" fontId="0" fillId="0" borderId="0" xfId="0" applyAlignment="1"/>
    <xf numFmtId="0" fontId="5" fillId="2" borderId="17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6" xfId="6" applyFont="1" applyBorder="1" applyAlignment="1">
      <alignment horizontal="center"/>
    </xf>
    <xf numFmtId="2" fontId="0" fillId="0" borderId="0" xfId="0" applyNumberFormat="1"/>
    <xf numFmtId="0" fontId="5" fillId="4" borderId="50" xfId="0" applyFont="1" applyFill="1" applyBorder="1" applyAlignment="1">
      <alignment wrapText="1"/>
    </xf>
    <xf numFmtId="0" fontId="15" fillId="0" borderId="45" xfId="9" applyBorder="1"/>
    <xf numFmtId="0" fontId="15" fillId="0" borderId="43" xfId="9" applyBorder="1"/>
    <xf numFmtId="2" fontId="15" fillId="0" borderId="43" xfId="9" applyNumberFormat="1" applyBorder="1"/>
    <xf numFmtId="2" fontId="15" fillId="0" borderId="45" xfId="9" applyNumberFormat="1" applyBorder="1"/>
    <xf numFmtId="0" fontId="15" fillId="0" borderId="44" xfId="9" applyBorder="1"/>
    <xf numFmtId="2" fontId="15" fillId="0" borderId="44" xfId="9" applyNumberFormat="1" applyBorder="1"/>
    <xf numFmtId="0" fontId="2" fillId="0" borderId="34" xfId="0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/>
    </xf>
    <xf numFmtId="4" fontId="5" fillId="10" borderId="23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5" fillId="0" borderId="43" xfId="9" applyBorder="1"/>
    <xf numFmtId="2" fontId="15" fillId="0" borderId="43" xfId="9" applyNumberFormat="1" applyBorder="1"/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0">
    <cellStyle name="Excel Built-in Normal" xfId="1"/>
    <cellStyle name="Excel Built-in Normal 1" xfId="2"/>
    <cellStyle name="Excel Built-in Normal 2" xfId="3"/>
    <cellStyle name="TableStyleLight1" xfId="4"/>
    <cellStyle name="Обычный" xfId="0" builtinId="0"/>
    <cellStyle name="Обычный 2" xfId="5"/>
    <cellStyle name="Обычный 2 2" xfId="6"/>
    <cellStyle name="Обычный 3" xfId="7"/>
    <cellStyle name="Обычный 3 2" xfId="8"/>
    <cellStyle name="Обычный 4" xfId="9"/>
  </cellStyles>
  <dxfs count="33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99"/>
      <color rgb="FFCCECFF"/>
      <color rgb="FFFFCCCC"/>
      <color rgb="FFFFFF66"/>
      <color rgb="FFFF9999"/>
      <color rgb="FFDAEEF3"/>
      <color rgb="FFCCFFCC"/>
      <color rgb="FFA5AAA0"/>
      <color rgb="FFEE1CEC"/>
      <color rgb="FFFF99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17" customWidth="1"/>
    <col min="2" max="2" width="9.7109375" style="17" customWidth="1"/>
    <col min="3" max="3" width="33.42578125" style="17" customWidth="1"/>
    <col min="4" max="4" width="8.7109375" style="17" customWidth="1"/>
    <col min="5" max="5" width="8.7109375" style="184" customWidth="1"/>
    <col min="6" max="6" width="9.5703125" style="17" customWidth="1"/>
    <col min="7" max="7" width="9.5703125" style="184" customWidth="1"/>
    <col min="8" max="8" width="8.7109375" style="17" customWidth="1"/>
    <col min="9" max="9" width="8.7109375" style="184" customWidth="1"/>
    <col min="10" max="10" width="8.7109375" style="17" customWidth="1"/>
    <col min="11" max="11" width="8.7109375" style="184" customWidth="1"/>
    <col min="12" max="13" width="7.7109375" style="17" customWidth="1"/>
    <col min="14" max="16384" width="9.140625" style="17"/>
  </cols>
  <sheetData>
    <row r="1" spans="1:14" ht="15" customHeight="1" x14ac:dyDescent="0.25">
      <c r="D1" s="115"/>
      <c r="E1" s="19" t="s">
        <v>81</v>
      </c>
      <c r="F1" s="19"/>
      <c r="H1" s="19"/>
      <c r="M1" s="62"/>
      <c r="N1" s="19" t="s">
        <v>85</v>
      </c>
    </row>
    <row r="2" spans="1:14" ht="15" customHeight="1" x14ac:dyDescent="0.25">
      <c r="A2" s="20"/>
      <c r="B2" s="20"/>
      <c r="C2" s="201" t="s">
        <v>147</v>
      </c>
      <c r="D2" s="30"/>
      <c r="E2" s="19" t="s">
        <v>83</v>
      </c>
      <c r="F2" s="19"/>
      <c r="H2" s="19"/>
      <c r="M2" s="22"/>
      <c r="N2" s="19" t="s">
        <v>84</v>
      </c>
    </row>
    <row r="3" spans="1:14" ht="15" customHeight="1" thickBot="1" x14ac:dyDescent="0.3">
      <c r="A3" s="20"/>
      <c r="B3" s="20"/>
      <c r="C3" s="20"/>
    </row>
    <row r="4" spans="1:14" ht="15" customHeight="1" thickBot="1" x14ac:dyDescent="0.3">
      <c r="A4" s="204" t="s">
        <v>0</v>
      </c>
      <c r="B4" s="206" t="s">
        <v>80</v>
      </c>
      <c r="C4" s="208" t="s">
        <v>2</v>
      </c>
      <c r="D4" s="212" t="s">
        <v>76</v>
      </c>
      <c r="E4" s="213"/>
      <c r="F4" s="214" t="s">
        <v>77</v>
      </c>
      <c r="G4" s="215"/>
      <c r="H4" s="212" t="s">
        <v>135</v>
      </c>
      <c r="I4" s="213"/>
      <c r="J4" s="212" t="s">
        <v>78</v>
      </c>
      <c r="K4" s="213"/>
      <c r="L4" s="212" t="s">
        <v>79</v>
      </c>
      <c r="M4" s="213"/>
    </row>
    <row r="5" spans="1:14" ht="15" customHeight="1" thickBot="1" x14ac:dyDescent="0.3">
      <c r="A5" s="205"/>
      <c r="B5" s="207"/>
      <c r="C5" s="209"/>
      <c r="D5" s="98"/>
      <c r="E5" s="10">
        <v>2025</v>
      </c>
      <c r="F5" s="98"/>
      <c r="G5" s="10">
        <v>2025</v>
      </c>
      <c r="H5" s="98"/>
      <c r="I5" s="152">
        <v>2025</v>
      </c>
      <c r="J5" s="98"/>
      <c r="K5" s="10">
        <v>2025</v>
      </c>
      <c r="L5" s="197"/>
      <c r="M5" s="198">
        <v>2025</v>
      </c>
    </row>
    <row r="6" spans="1:14" ht="15" customHeight="1" thickBot="1" x14ac:dyDescent="0.3">
      <c r="A6" s="90">
        <f>+A16+A29+A47+A68+A83+A115+A124</f>
        <v>111</v>
      </c>
      <c r="B6" s="210" t="s">
        <v>136</v>
      </c>
      <c r="C6" s="211"/>
      <c r="D6" s="82"/>
      <c r="E6" s="153">
        <f>'Немецкий-4 2025 расклад '!K6</f>
        <v>24</v>
      </c>
      <c r="F6" s="83"/>
      <c r="G6" s="153">
        <f>'Немецкий-4 2025 расклад '!L6</f>
        <v>0</v>
      </c>
      <c r="H6" s="110"/>
      <c r="I6" s="100">
        <f>'Немецкий-4 2025 расклад '!M6</f>
        <v>83.34</v>
      </c>
      <c r="J6" s="83"/>
      <c r="K6" s="153">
        <f>'Немецкий-4 2025 расклад '!N6</f>
        <v>0</v>
      </c>
      <c r="L6" s="110"/>
      <c r="M6" s="166">
        <f>'Немецкий-4 2025 расклад '!O6</f>
        <v>0</v>
      </c>
    </row>
    <row r="7" spans="1:14" ht="15" customHeight="1" thickBot="1" x14ac:dyDescent="0.3">
      <c r="A7" s="31"/>
      <c r="B7" s="53"/>
      <c r="C7" s="32" t="s">
        <v>58</v>
      </c>
      <c r="D7" s="158"/>
      <c r="E7" s="159"/>
      <c r="F7" s="120"/>
      <c r="G7" s="160"/>
      <c r="H7" s="162"/>
      <c r="I7" s="161"/>
      <c r="J7" s="120"/>
      <c r="K7" s="159"/>
      <c r="L7" s="165"/>
      <c r="M7" s="167"/>
    </row>
    <row r="8" spans="1:14" s="63" customFormat="1" ht="15" customHeight="1" x14ac:dyDescent="0.25">
      <c r="A8" s="68">
        <v>1</v>
      </c>
      <c r="B8" s="69">
        <v>10003</v>
      </c>
      <c r="C8" s="87" t="s">
        <v>5</v>
      </c>
      <c r="D8" s="73"/>
      <c r="E8" s="154"/>
      <c r="F8" s="74"/>
      <c r="G8" s="154"/>
      <c r="H8" s="111"/>
      <c r="I8" s="101"/>
      <c r="J8" s="74"/>
      <c r="K8" s="154"/>
      <c r="L8" s="111"/>
      <c r="M8" s="168"/>
    </row>
    <row r="9" spans="1:14" s="63" customFormat="1" ht="15" customHeight="1" x14ac:dyDescent="0.25">
      <c r="A9" s="66">
        <v>2</v>
      </c>
      <c r="B9" s="43">
        <v>10002</v>
      </c>
      <c r="C9" s="88" t="s">
        <v>86</v>
      </c>
      <c r="D9" s="71"/>
      <c r="E9" s="155"/>
      <c r="F9" s="72"/>
      <c r="G9" s="154"/>
      <c r="H9" s="112"/>
      <c r="I9" s="101"/>
      <c r="J9" s="72"/>
      <c r="K9" s="154"/>
      <c r="L9" s="112"/>
      <c r="M9" s="86"/>
    </row>
    <row r="10" spans="1:14" s="63" customFormat="1" ht="15" customHeight="1" x14ac:dyDescent="0.25">
      <c r="A10" s="66">
        <v>3</v>
      </c>
      <c r="B10" s="43">
        <v>10090</v>
      </c>
      <c r="C10" s="88" t="s">
        <v>7</v>
      </c>
      <c r="D10" s="71"/>
      <c r="E10" s="155"/>
      <c r="F10" s="72"/>
      <c r="G10" s="155"/>
      <c r="H10" s="112"/>
      <c r="I10" s="102"/>
      <c r="J10" s="72"/>
      <c r="K10" s="155"/>
      <c r="L10" s="112"/>
      <c r="M10" s="86"/>
    </row>
    <row r="11" spans="1:14" s="63" customFormat="1" ht="15" customHeight="1" x14ac:dyDescent="0.25">
      <c r="A11" s="66">
        <v>4</v>
      </c>
      <c r="B11" s="43">
        <v>10004</v>
      </c>
      <c r="C11" s="88" t="s">
        <v>6</v>
      </c>
      <c r="D11" s="71"/>
      <c r="E11" s="155"/>
      <c r="F11" s="72"/>
      <c r="G11" s="155"/>
      <c r="H11" s="112"/>
      <c r="I11" s="102"/>
      <c r="J11" s="72"/>
      <c r="K11" s="155"/>
      <c r="L11" s="112"/>
      <c r="M11" s="86"/>
    </row>
    <row r="12" spans="1:14" s="63" customFormat="1" ht="15" customHeight="1" x14ac:dyDescent="0.25">
      <c r="A12" s="66">
        <v>5</v>
      </c>
      <c r="B12" s="43">
        <v>10001</v>
      </c>
      <c r="C12" s="88" t="s">
        <v>87</v>
      </c>
      <c r="D12" s="71"/>
      <c r="E12" s="155"/>
      <c r="F12" s="72"/>
      <c r="G12" s="155"/>
      <c r="H12" s="112"/>
      <c r="I12" s="102"/>
      <c r="J12" s="72"/>
      <c r="K12" s="155"/>
      <c r="L12" s="112"/>
      <c r="M12" s="86"/>
    </row>
    <row r="13" spans="1:14" s="63" customFormat="1" ht="15" customHeight="1" x14ac:dyDescent="0.25">
      <c r="A13" s="66">
        <v>6</v>
      </c>
      <c r="B13" s="43">
        <v>10120</v>
      </c>
      <c r="C13" s="88" t="s">
        <v>88</v>
      </c>
      <c r="D13" s="71"/>
      <c r="E13" s="155"/>
      <c r="F13" s="72"/>
      <c r="G13" s="155"/>
      <c r="H13" s="112"/>
      <c r="I13" s="102"/>
      <c r="J13" s="72"/>
      <c r="K13" s="155"/>
      <c r="L13" s="112"/>
      <c r="M13" s="86"/>
    </row>
    <row r="14" spans="1:14" s="63" customFormat="1" ht="15" customHeight="1" x14ac:dyDescent="0.25">
      <c r="A14" s="66">
        <v>7</v>
      </c>
      <c r="B14" s="43">
        <v>10190</v>
      </c>
      <c r="C14" s="88" t="s">
        <v>89</v>
      </c>
      <c r="D14" s="71"/>
      <c r="E14" s="155"/>
      <c r="F14" s="72"/>
      <c r="G14" s="155"/>
      <c r="H14" s="112"/>
      <c r="I14" s="102"/>
      <c r="J14" s="72"/>
      <c r="K14" s="155"/>
      <c r="L14" s="112"/>
      <c r="M14" s="86"/>
    </row>
    <row r="15" spans="1:14" s="63" customFormat="1" ht="15" customHeight="1" x14ac:dyDescent="0.25">
      <c r="A15" s="66">
        <v>8</v>
      </c>
      <c r="B15" s="43">
        <v>10320</v>
      </c>
      <c r="C15" s="88" t="s">
        <v>8</v>
      </c>
      <c r="D15" s="71"/>
      <c r="E15" s="155"/>
      <c r="F15" s="72"/>
      <c r="G15" s="155"/>
      <c r="H15" s="112"/>
      <c r="I15" s="102"/>
      <c r="J15" s="72"/>
      <c r="K15" s="155"/>
      <c r="L15" s="112"/>
      <c r="M15" s="86"/>
    </row>
    <row r="16" spans="1:14" s="63" customFormat="1" ht="15" customHeight="1" thickBot="1" x14ac:dyDescent="0.3">
      <c r="A16" s="66">
        <v>9</v>
      </c>
      <c r="B16" s="44">
        <v>10860</v>
      </c>
      <c r="C16" s="89" t="s">
        <v>71</v>
      </c>
      <c r="D16" s="75"/>
      <c r="E16" s="156"/>
      <c r="F16" s="76"/>
      <c r="G16" s="156"/>
      <c r="H16" s="113"/>
      <c r="I16" s="103"/>
      <c r="J16" s="76"/>
      <c r="K16" s="156"/>
      <c r="L16" s="113"/>
      <c r="M16" s="169"/>
    </row>
    <row r="17" spans="1:13" s="63" customFormat="1" ht="15" customHeight="1" thickBot="1" x14ac:dyDescent="0.3">
      <c r="A17" s="34"/>
      <c r="B17" s="54"/>
      <c r="C17" s="32" t="s">
        <v>59</v>
      </c>
      <c r="D17" s="158"/>
      <c r="E17" s="160">
        <f>'Немецкий-4 2025 расклад '!K17</f>
        <v>24</v>
      </c>
      <c r="F17" s="120"/>
      <c r="G17" s="160">
        <f>'Немецкий-4 2025 расклад '!L17</f>
        <v>0</v>
      </c>
      <c r="H17" s="162"/>
      <c r="I17" s="161">
        <f>'Немецкий-4 2025 расклад '!M17</f>
        <v>0</v>
      </c>
      <c r="J17" s="120"/>
      <c r="K17" s="160">
        <f>'Немецкий-4 2025 расклад '!N17</f>
        <v>0</v>
      </c>
      <c r="L17" s="162"/>
      <c r="M17" s="167">
        <f>'Немецкий-4 2025 расклад '!O17</f>
        <v>0</v>
      </c>
    </row>
    <row r="18" spans="1:13" s="63" customFormat="1" ht="15" customHeight="1" x14ac:dyDescent="0.25">
      <c r="A18" s="68">
        <v>1</v>
      </c>
      <c r="B18" s="69">
        <v>20040</v>
      </c>
      <c r="C18" s="70" t="s">
        <v>9</v>
      </c>
      <c r="D18" s="73"/>
      <c r="E18" s="154"/>
      <c r="F18" s="74"/>
      <c r="G18" s="154"/>
      <c r="H18" s="111"/>
      <c r="I18" s="101"/>
      <c r="J18" s="74"/>
      <c r="K18" s="154"/>
      <c r="L18" s="111"/>
      <c r="M18" s="168"/>
    </row>
    <row r="19" spans="1:13" s="63" customFormat="1" ht="15" customHeight="1" x14ac:dyDescent="0.25">
      <c r="A19" s="66">
        <v>2</v>
      </c>
      <c r="B19" s="43">
        <v>20061</v>
      </c>
      <c r="C19" s="49" t="s">
        <v>10</v>
      </c>
      <c r="D19" s="71"/>
      <c r="E19" s="155">
        <f>'Немецкий-4 2025 расклад '!K19</f>
        <v>24</v>
      </c>
      <c r="F19" s="72"/>
      <c r="G19" s="155">
        <f>'Немецкий-4 2025 расклад '!L19</f>
        <v>20.0016</v>
      </c>
      <c r="H19" s="112"/>
      <c r="I19" s="102">
        <f>'Немецкий-4 2025 расклад '!M19</f>
        <v>83.34</v>
      </c>
      <c r="J19" s="72"/>
      <c r="K19" s="155">
        <f>'Немецкий-4 2025 расклад '!N19</f>
        <v>0</v>
      </c>
      <c r="L19" s="112"/>
      <c r="M19" s="86">
        <f>'Немецкий-4 2025 расклад '!O19</f>
        <v>0</v>
      </c>
    </row>
    <row r="20" spans="1:13" s="63" customFormat="1" ht="15" customHeight="1" x14ac:dyDescent="0.25">
      <c r="A20" s="66">
        <v>3</v>
      </c>
      <c r="B20" s="43">
        <v>21020</v>
      </c>
      <c r="C20" s="49" t="s">
        <v>14</v>
      </c>
      <c r="D20" s="71"/>
      <c r="E20" s="155"/>
      <c r="F20" s="72"/>
      <c r="G20" s="155"/>
      <c r="H20" s="112"/>
      <c r="I20" s="102"/>
      <c r="J20" s="72"/>
      <c r="K20" s="155"/>
      <c r="L20" s="112"/>
      <c r="M20" s="86"/>
    </row>
    <row r="21" spans="1:13" s="63" customFormat="1" ht="15" customHeight="1" x14ac:dyDescent="0.25">
      <c r="A21" s="66">
        <v>4</v>
      </c>
      <c r="B21" s="69">
        <v>20060</v>
      </c>
      <c r="C21" s="70" t="s">
        <v>90</v>
      </c>
      <c r="D21" s="71"/>
      <c r="E21" s="155"/>
      <c r="F21" s="72"/>
      <c r="G21" s="155"/>
      <c r="H21" s="112"/>
      <c r="I21" s="102"/>
      <c r="J21" s="72"/>
      <c r="K21" s="155"/>
      <c r="L21" s="112"/>
      <c r="M21" s="86"/>
    </row>
    <row r="22" spans="1:13" s="63" customFormat="1" ht="15" customHeight="1" x14ac:dyDescent="0.25">
      <c r="A22" s="66">
        <v>5</v>
      </c>
      <c r="B22" s="43">
        <v>20400</v>
      </c>
      <c r="C22" s="51" t="s">
        <v>11</v>
      </c>
      <c r="D22" s="71"/>
      <c r="E22" s="155"/>
      <c r="F22" s="72"/>
      <c r="G22" s="155"/>
      <c r="H22" s="112"/>
      <c r="I22" s="102"/>
      <c r="J22" s="72"/>
      <c r="K22" s="155"/>
      <c r="L22" s="112"/>
      <c r="M22" s="86"/>
    </row>
    <row r="23" spans="1:13" s="63" customFormat="1" ht="15" customHeight="1" x14ac:dyDescent="0.25">
      <c r="A23" s="66">
        <v>6</v>
      </c>
      <c r="B23" s="43">
        <v>20080</v>
      </c>
      <c r="C23" s="49" t="s">
        <v>91</v>
      </c>
      <c r="D23" s="71"/>
      <c r="E23" s="155"/>
      <c r="F23" s="72"/>
      <c r="G23" s="155"/>
      <c r="H23" s="112"/>
      <c r="I23" s="102"/>
      <c r="J23" s="72"/>
      <c r="K23" s="155"/>
      <c r="L23" s="112"/>
      <c r="M23" s="86"/>
    </row>
    <row r="24" spans="1:13" s="63" customFormat="1" ht="15" customHeight="1" x14ac:dyDescent="0.25">
      <c r="A24" s="66">
        <v>7</v>
      </c>
      <c r="B24" s="43">
        <v>20460</v>
      </c>
      <c r="C24" s="49" t="s">
        <v>92</v>
      </c>
      <c r="D24" s="71"/>
      <c r="E24" s="155"/>
      <c r="F24" s="72"/>
      <c r="G24" s="155"/>
      <c r="H24" s="112"/>
      <c r="I24" s="102"/>
      <c r="J24" s="72"/>
      <c r="K24" s="155"/>
      <c r="L24" s="112"/>
      <c r="M24" s="86"/>
    </row>
    <row r="25" spans="1:13" s="63" customFormat="1" ht="15" customHeight="1" x14ac:dyDescent="0.25">
      <c r="A25" s="66">
        <v>8</v>
      </c>
      <c r="B25" s="43">
        <v>20550</v>
      </c>
      <c r="C25" s="49" t="s">
        <v>12</v>
      </c>
      <c r="D25" s="71"/>
      <c r="E25" s="155"/>
      <c r="F25" s="72"/>
      <c r="G25" s="155"/>
      <c r="H25" s="112"/>
      <c r="I25" s="102"/>
      <c r="J25" s="72"/>
      <c r="K25" s="155"/>
      <c r="L25" s="112"/>
      <c r="M25" s="86"/>
    </row>
    <row r="26" spans="1:13" s="63" customFormat="1" ht="15" customHeight="1" x14ac:dyDescent="0.25">
      <c r="A26" s="66">
        <v>9</v>
      </c>
      <c r="B26" s="43">
        <v>20630</v>
      </c>
      <c r="C26" s="49" t="s">
        <v>13</v>
      </c>
      <c r="D26" s="71"/>
      <c r="E26" s="155"/>
      <c r="F26" s="72"/>
      <c r="G26" s="155"/>
      <c r="H26" s="112"/>
      <c r="I26" s="102"/>
      <c r="J26" s="72"/>
      <c r="K26" s="155"/>
      <c r="L26" s="112"/>
      <c r="M26" s="86"/>
    </row>
    <row r="27" spans="1:13" s="63" customFormat="1" ht="15" customHeight="1" x14ac:dyDescent="0.25">
      <c r="A27" s="66">
        <v>10</v>
      </c>
      <c r="B27" s="43">
        <v>20810</v>
      </c>
      <c r="C27" s="49" t="s">
        <v>93</v>
      </c>
      <c r="D27" s="71"/>
      <c r="E27" s="155"/>
      <c r="F27" s="72"/>
      <c r="G27" s="155"/>
      <c r="H27" s="112"/>
      <c r="I27" s="102"/>
      <c r="J27" s="72"/>
      <c r="K27" s="155"/>
      <c r="L27" s="112"/>
      <c r="M27" s="86"/>
    </row>
    <row r="28" spans="1:13" s="63" customFormat="1" ht="15" customHeight="1" x14ac:dyDescent="0.25">
      <c r="A28" s="66">
        <v>11</v>
      </c>
      <c r="B28" s="43">
        <v>20900</v>
      </c>
      <c r="C28" s="49" t="s">
        <v>94</v>
      </c>
      <c r="D28" s="71"/>
      <c r="E28" s="155"/>
      <c r="F28" s="72"/>
      <c r="G28" s="155"/>
      <c r="H28" s="112"/>
      <c r="I28" s="102"/>
      <c r="J28" s="72"/>
      <c r="K28" s="155"/>
      <c r="L28" s="112"/>
      <c r="M28" s="86"/>
    </row>
    <row r="29" spans="1:13" s="63" customFormat="1" ht="15" customHeight="1" thickBot="1" x14ac:dyDescent="0.3">
      <c r="A29" s="66">
        <v>12</v>
      </c>
      <c r="B29" s="43">
        <v>21350</v>
      </c>
      <c r="C29" s="49" t="s">
        <v>95</v>
      </c>
      <c r="D29" s="75"/>
      <c r="E29" s="156"/>
      <c r="F29" s="76"/>
      <c r="G29" s="156"/>
      <c r="H29" s="113"/>
      <c r="I29" s="103"/>
      <c r="J29" s="76"/>
      <c r="K29" s="156"/>
      <c r="L29" s="113"/>
      <c r="M29" s="169"/>
    </row>
    <row r="30" spans="1:13" s="63" customFormat="1" ht="15" customHeight="1" thickBot="1" x14ac:dyDescent="0.3">
      <c r="A30" s="34"/>
      <c r="B30" s="53"/>
      <c r="C30" s="32" t="s">
        <v>60</v>
      </c>
      <c r="D30" s="158"/>
      <c r="E30" s="160"/>
      <c r="F30" s="120"/>
      <c r="G30" s="160"/>
      <c r="H30" s="162"/>
      <c r="I30" s="161"/>
      <c r="J30" s="120"/>
      <c r="K30" s="160"/>
      <c r="L30" s="162"/>
      <c r="M30" s="167"/>
    </row>
    <row r="31" spans="1:13" s="63" customFormat="1" ht="15" customHeight="1" x14ac:dyDescent="0.25">
      <c r="A31" s="68">
        <v>1</v>
      </c>
      <c r="B31" s="69">
        <v>30070</v>
      </c>
      <c r="C31" s="70" t="s">
        <v>15</v>
      </c>
      <c r="D31" s="73"/>
      <c r="E31" s="154"/>
      <c r="F31" s="74"/>
      <c r="G31" s="154"/>
      <c r="H31" s="111"/>
      <c r="I31" s="101"/>
      <c r="J31" s="74"/>
      <c r="K31" s="154"/>
      <c r="L31" s="111"/>
      <c r="M31" s="168"/>
    </row>
    <row r="32" spans="1:13" s="63" customFormat="1" ht="15" customHeight="1" x14ac:dyDescent="0.25">
      <c r="A32" s="66">
        <v>2</v>
      </c>
      <c r="B32" s="43">
        <v>30480</v>
      </c>
      <c r="C32" s="49" t="s">
        <v>72</v>
      </c>
      <c r="D32" s="71"/>
      <c r="E32" s="155"/>
      <c r="F32" s="72"/>
      <c r="G32" s="155"/>
      <c r="H32" s="112"/>
      <c r="I32" s="102"/>
      <c r="J32" s="72"/>
      <c r="K32" s="155"/>
      <c r="L32" s="112"/>
      <c r="M32" s="86"/>
    </row>
    <row r="33" spans="1:13" s="63" customFormat="1" ht="15" customHeight="1" x14ac:dyDescent="0.25">
      <c r="A33" s="66">
        <v>3</v>
      </c>
      <c r="B33" s="43">
        <v>30460</v>
      </c>
      <c r="C33" s="49" t="s">
        <v>19</v>
      </c>
      <c r="D33" s="71"/>
      <c r="E33" s="155"/>
      <c r="F33" s="72"/>
      <c r="G33" s="155"/>
      <c r="H33" s="112"/>
      <c r="I33" s="102"/>
      <c r="J33" s="72"/>
      <c r="K33" s="155"/>
      <c r="L33" s="112"/>
      <c r="M33" s="86"/>
    </row>
    <row r="34" spans="1:13" s="63" customFormat="1" ht="15" customHeight="1" x14ac:dyDescent="0.25">
      <c r="A34" s="66">
        <v>4</v>
      </c>
      <c r="B34" s="43">
        <v>30030</v>
      </c>
      <c r="C34" s="49" t="s">
        <v>96</v>
      </c>
      <c r="D34" s="71"/>
      <c r="E34" s="155"/>
      <c r="F34" s="72"/>
      <c r="G34" s="155"/>
      <c r="H34" s="112"/>
      <c r="I34" s="102"/>
      <c r="J34" s="72"/>
      <c r="K34" s="155"/>
      <c r="L34" s="112"/>
      <c r="M34" s="86"/>
    </row>
    <row r="35" spans="1:13" s="63" customFormat="1" ht="15" customHeight="1" x14ac:dyDescent="0.25">
      <c r="A35" s="66">
        <v>5</v>
      </c>
      <c r="B35" s="43">
        <v>31000</v>
      </c>
      <c r="C35" s="49" t="s">
        <v>23</v>
      </c>
      <c r="D35" s="71"/>
      <c r="E35" s="155"/>
      <c r="F35" s="72"/>
      <c r="G35" s="155"/>
      <c r="H35" s="112"/>
      <c r="I35" s="102"/>
      <c r="J35" s="72"/>
      <c r="K35" s="155"/>
      <c r="L35" s="112"/>
      <c r="M35" s="86"/>
    </row>
    <row r="36" spans="1:13" s="63" customFormat="1" ht="15" customHeight="1" x14ac:dyDescent="0.25">
      <c r="A36" s="66">
        <v>6</v>
      </c>
      <c r="B36" s="43">
        <v>30130</v>
      </c>
      <c r="C36" s="49" t="s">
        <v>16</v>
      </c>
      <c r="D36" s="71"/>
      <c r="E36" s="155"/>
      <c r="F36" s="72"/>
      <c r="G36" s="155"/>
      <c r="H36" s="112"/>
      <c r="I36" s="102"/>
      <c r="J36" s="72"/>
      <c r="K36" s="155"/>
      <c r="L36" s="112"/>
      <c r="M36" s="86"/>
    </row>
    <row r="37" spans="1:13" s="63" customFormat="1" ht="15" customHeight="1" x14ac:dyDescent="0.25">
      <c r="A37" s="66">
        <v>7</v>
      </c>
      <c r="B37" s="43">
        <v>30160</v>
      </c>
      <c r="C37" s="49" t="s">
        <v>97</v>
      </c>
      <c r="D37" s="71"/>
      <c r="E37" s="155"/>
      <c r="F37" s="72"/>
      <c r="G37" s="155"/>
      <c r="H37" s="112"/>
      <c r="I37" s="102"/>
      <c r="J37" s="72"/>
      <c r="K37" s="155"/>
      <c r="L37" s="112"/>
      <c r="M37" s="86"/>
    </row>
    <row r="38" spans="1:13" s="63" customFormat="1" ht="15" customHeight="1" x14ac:dyDescent="0.25">
      <c r="A38" s="66">
        <v>8</v>
      </c>
      <c r="B38" s="43">
        <v>30310</v>
      </c>
      <c r="C38" s="49" t="s">
        <v>17</v>
      </c>
      <c r="D38" s="71"/>
      <c r="E38" s="155"/>
      <c r="F38" s="72"/>
      <c r="G38" s="155"/>
      <c r="H38" s="112"/>
      <c r="I38" s="102"/>
      <c r="J38" s="72"/>
      <c r="K38" s="155"/>
      <c r="L38" s="112"/>
      <c r="M38" s="86"/>
    </row>
    <row r="39" spans="1:13" s="63" customFormat="1" ht="15" customHeight="1" x14ac:dyDescent="0.25">
      <c r="A39" s="66">
        <v>9</v>
      </c>
      <c r="B39" s="43">
        <v>30440</v>
      </c>
      <c r="C39" s="49" t="s">
        <v>18</v>
      </c>
      <c r="D39" s="71"/>
      <c r="E39" s="155"/>
      <c r="F39" s="72"/>
      <c r="G39" s="155"/>
      <c r="H39" s="112"/>
      <c r="I39" s="102"/>
      <c r="J39" s="72"/>
      <c r="K39" s="155"/>
      <c r="L39" s="112"/>
      <c r="M39" s="86"/>
    </row>
    <row r="40" spans="1:13" s="63" customFormat="1" ht="15" customHeight="1" x14ac:dyDescent="0.25">
      <c r="A40" s="66">
        <v>10</v>
      </c>
      <c r="B40" s="43">
        <v>30500</v>
      </c>
      <c r="C40" s="49" t="s">
        <v>98</v>
      </c>
      <c r="D40" s="71"/>
      <c r="E40" s="155"/>
      <c r="F40" s="72"/>
      <c r="G40" s="155"/>
      <c r="H40" s="112"/>
      <c r="I40" s="102"/>
      <c r="J40" s="72"/>
      <c r="K40" s="155"/>
      <c r="L40" s="112"/>
      <c r="M40" s="86"/>
    </row>
    <row r="41" spans="1:13" s="63" customFormat="1" ht="15" customHeight="1" x14ac:dyDescent="0.25">
      <c r="A41" s="66">
        <v>11</v>
      </c>
      <c r="B41" s="43">
        <v>30530</v>
      </c>
      <c r="C41" s="49" t="s">
        <v>99</v>
      </c>
      <c r="D41" s="71"/>
      <c r="E41" s="155"/>
      <c r="F41" s="72"/>
      <c r="G41" s="155"/>
      <c r="H41" s="112"/>
      <c r="I41" s="102"/>
      <c r="J41" s="72"/>
      <c r="K41" s="155"/>
      <c r="L41" s="112"/>
      <c r="M41" s="86"/>
    </row>
    <row r="42" spans="1:13" s="63" customFormat="1" ht="15" customHeight="1" x14ac:dyDescent="0.25">
      <c r="A42" s="66">
        <v>12</v>
      </c>
      <c r="B42" s="43">
        <v>30640</v>
      </c>
      <c r="C42" s="49" t="s">
        <v>20</v>
      </c>
      <c r="D42" s="71"/>
      <c r="E42" s="155"/>
      <c r="F42" s="72"/>
      <c r="G42" s="155"/>
      <c r="H42" s="112"/>
      <c r="I42" s="102"/>
      <c r="J42" s="72"/>
      <c r="K42" s="155"/>
      <c r="L42" s="112"/>
      <c r="M42" s="86"/>
    </row>
    <row r="43" spans="1:13" s="63" customFormat="1" ht="15" customHeight="1" x14ac:dyDescent="0.25">
      <c r="A43" s="66">
        <v>13</v>
      </c>
      <c r="B43" s="43">
        <v>30650</v>
      </c>
      <c r="C43" s="49" t="s">
        <v>100</v>
      </c>
      <c r="D43" s="71"/>
      <c r="E43" s="155"/>
      <c r="F43" s="72"/>
      <c r="G43" s="155"/>
      <c r="H43" s="112"/>
      <c r="I43" s="102"/>
      <c r="J43" s="72"/>
      <c r="K43" s="155"/>
      <c r="L43" s="112"/>
      <c r="M43" s="86"/>
    </row>
    <row r="44" spans="1:13" s="63" customFormat="1" ht="15" customHeight="1" x14ac:dyDescent="0.25">
      <c r="A44" s="66">
        <v>14</v>
      </c>
      <c r="B44" s="69">
        <v>30790</v>
      </c>
      <c r="C44" s="49" t="s">
        <v>21</v>
      </c>
      <c r="D44" s="71"/>
      <c r="E44" s="155"/>
      <c r="F44" s="72"/>
      <c r="G44" s="155"/>
      <c r="H44" s="112"/>
      <c r="I44" s="102"/>
      <c r="J44" s="72"/>
      <c r="K44" s="155"/>
      <c r="L44" s="112"/>
      <c r="M44" s="86"/>
    </row>
    <row r="45" spans="1:13" s="63" customFormat="1" ht="15" customHeight="1" x14ac:dyDescent="0.25">
      <c r="A45" s="66">
        <v>15</v>
      </c>
      <c r="B45" s="43">
        <v>30880</v>
      </c>
      <c r="C45" s="70" t="s">
        <v>101</v>
      </c>
      <c r="D45" s="71"/>
      <c r="E45" s="155"/>
      <c r="F45" s="72"/>
      <c r="G45" s="155"/>
      <c r="H45" s="112"/>
      <c r="I45" s="102"/>
      <c r="J45" s="72"/>
      <c r="K45" s="155"/>
      <c r="L45" s="112"/>
      <c r="M45" s="86"/>
    </row>
    <row r="46" spans="1:13" s="63" customFormat="1" ht="15" customHeight="1" x14ac:dyDescent="0.25">
      <c r="A46" s="66">
        <v>16</v>
      </c>
      <c r="B46" s="43">
        <v>30940</v>
      </c>
      <c r="C46" s="49" t="s">
        <v>22</v>
      </c>
      <c r="D46" s="71"/>
      <c r="E46" s="155"/>
      <c r="F46" s="72"/>
      <c r="G46" s="155"/>
      <c r="H46" s="112"/>
      <c r="I46" s="102"/>
      <c r="J46" s="72"/>
      <c r="K46" s="155"/>
      <c r="L46" s="112"/>
      <c r="M46" s="86"/>
    </row>
    <row r="47" spans="1:13" s="63" customFormat="1" ht="15" customHeight="1" thickBot="1" x14ac:dyDescent="0.3">
      <c r="A47" s="66">
        <v>17</v>
      </c>
      <c r="B47" s="46">
        <v>31480</v>
      </c>
      <c r="C47" s="49" t="s">
        <v>24</v>
      </c>
      <c r="D47" s="75"/>
      <c r="E47" s="156"/>
      <c r="F47" s="76"/>
      <c r="G47" s="156"/>
      <c r="H47" s="113"/>
      <c r="I47" s="103"/>
      <c r="J47" s="76"/>
      <c r="K47" s="156"/>
      <c r="L47" s="113"/>
      <c r="M47" s="169"/>
    </row>
    <row r="48" spans="1:13" s="63" customFormat="1" ht="15" customHeight="1" thickBot="1" x14ac:dyDescent="0.3">
      <c r="A48" s="34"/>
      <c r="B48" s="53"/>
      <c r="C48" s="38" t="s">
        <v>61</v>
      </c>
      <c r="D48" s="158"/>
      <c r="E48" s="160"/>
      <c r="F48" s="120"/>
      <c r="G48" s="160"/>
      <c r="H48" s="162"/>
      <c r="I48" s="161"/>
      <c r="J48" s="120"/>
      <c r="K48" s="160"/>
      <c r="L48" s="162"/>
      <c r="M48" s="167"/>
    </row>
    <row r="49" spans="1:13" s="63" customFormat="1" ht="15" customHeight="1" x14ac:dyDescent="0.25">
      <c r="A49" s="68">
        <v>1</v>
      </c>
      <c r="B49" s="69">
        <v>40010</v>
      </c>
      <c r="C49" s="70" t="s">
        <v>73</v>
      </c>
      <c r="D49" s="73"/>
      <c r="E49" s="154"/>
      <c r="F49" s="74"/>
      <c r="G49" s="154"/>
      <c r="H49" s="111"/>
      <c r="I49" s="101"/>
      <c r="J49" s="74"/>
      <c r="K49" s="154"/>
      <c r="L49" s="111"/>
      <c r="M49" s="168"/>
    </row>
    <row r="50" spans="1:13" s="63" customFormat="1" ht="15" customHeight="1" x14ac:dyDescent="0.25">
      <c r="A50" s="66">
        <v>2</v>
      </c>
      <c r="B50" s="43">
        <v>40030</v>
      </c>
      <c r="C50" s="49" t="s">
        <v>75</v>
      </c>
      <c r="D50" s="71"/>
      <c r="E50" s="155"/>
      <c r="F50" s="72"/>
      <c r="G50" s="155"/>
      <c r="H50" s="112"/>
      <c r="I50" s="102"/>
      <c r="J50" s="72"/>
      <c r="K50" s="155"/>
      <c r="L50" s="112"/>
      <c r="M50" s="86"/>
    </row>
    <row r="51" spans="1:13" s="63" customFormat="1" ht="15" customHeight="1" x14ac:dyDescent="0.25">
      <c r="A51" s="66">
        <v>3</v>
      </c>
      <c r="B51" s="43">
        <v>40410</v>
      </c>
      <c r="C51" s="49" t="s">
        <v>34</v>
      </c>
      <c r="D51" s="71"/>
      <c r="E51" s="155"/>
      <c r="F51" s="72"/>
      <c r="G51" s="155"/>
      <c r="H51" s="112"/>
      <c r="I51" s="102"/>
      <c r="J51" s="72"/>
      <c r="K51" s="155"/>
      <c r="L51" s="112"/>
      <c r="M51" s="86"/>
    </row>
    <row r="52" spans="1:13" s="63" customFormat="1" ht="15" customHeight="1" x14ac:dyDescent="0.25">
      <c r="A52" s="66">
        <v>4</v>
      </c>
      <c r="B52" s="43">
        <v>40011</v>
      </c>
      <c r="C52" s="49" t="s">
        <v>25</v>
      </c>
      <c r="D52" s="71"/>
      <c r="E52" s="155"/>
      <c r="F52" s="72"/>
      <c r="G52" s="155"/>
      <c r="H52" s="112"/>
      <c r="I52" s="102"/>
      <c r="J52" s="72"/>
      <c r="K52" s="155"/>
      <c r="L52" s="112"/>
      <c r="M52" s="86"/>
    </row>
    <row r="53" spans="1:13" s="63" customFormat="1" ht="15" customHeight="1" x14ac:dyDescent="0.25">
      <c r="A53" s="66">
        <v>5</v>
      </c>
      <c r="B53" s="43">
        <v>40080</v>
      </c>
      <c r="C53" s="49" t="s">
        <v>27</v>
      </c>
      <c r="D53" s="71"/>
      <c r="E53" s="155"/>
      <c r="F53" s="72"/>
      <c r="G53" s="155"/>
      <c r="H53" s="112"/>
      <c r="I53" s="102"/>
      <c r="J53" s="72"/>
      <c r="K53" s="155"/>
      <c r="L53" s="112"/>
      <c r="M53" s="86"/>
    </row>
    <row r="54" spans="1:13" s="63" customFormat="1" ht="15" customHeight="1" x14ac:dyDescent="0.25">
      <c r="A54" s="66">
        <v>6</v>
      </c>
      <c r="B54" s="43">
        <v>40100</v>
      </c>
      <c r="C54" s="49" t="s">
        <v>28</v>
      </c>
      <c r="D54" s="71"/>
      <c r="E54" s="155"/>
      <c r="F54" s="72"/>
      <c r="G54" s="155"/>
      <c r="H54" s="112"/>
      <c r="I54" s="102"/>
      <c r="J54" s="72"/>
      <c r="K54" s="155"/>
      <c r="L54" s="112"/>
      <c r="M54" s="86"/>
    </row>
    <row r="55" spans="1:13" s="63" customFormat="1" ht="15" customHeight="1" x14ac:dyDescent="0.25">
      <c r="A55" s="66">
        <v>7</v>
      </c>
      <c r="B55" s="43">
        <v>40020</v>
      </c>
      <c r="C55" s="49" t="s">
        <v>102</v>
      </c>
      <c r="D55" s="71"/>
      <c r="E55" s="155"/>
      <c r="F55" s="72"/>
      <c r="G55" s="155"/>
      <c r="H55" s="112"/>
      <c r="I55" s="102"/>
      <c r="J55" s="72"/>
      <c r="K55" s="155"/>
      <c r="L55" s="112"/>
      <c r="M55" s="86"/>
    </row>
    <row r="56" spans="1:13" s="63" customFormat="1" ht="15" customHeight="1" x14ac:dyDescent="0.25">
      <c r="A56" s="66">
        <v>8</v>
      </c>
      <c r="B56" s="43">
        <v>40031</v>
      </c>
      <c r="C56" s="51" t="s">
        <v>26</v>
      </c>
      <c r="D56" s="71"/>
      <c r="E56" s="155"/>
      <c r="F56" s="72"/>
      <c r="G56" s="155"/>
      <c r="H56" s="112"/>
      <c r="I56" s="102"/>
      <c r="J56" s="72"/>
      <c r="K56" s="155"/>
      <c r="L56" s="112"/>
      <c r="M56" s="86"/>
    </row>
    <row r="57" spans="1:13" s="63" customFormat="1" ht="15" customHeight="1" x14ac:dyDescent="0.25">
      <c r="A57" s="66">
        <v>9</v>
      </c>
      <c r="B57" s="43">
        <v>40210</v>
      </c>
      <c r="C57" s="51" t="s">
        <v>30</v>
      </c>
      <c r="D57" s="71"/>
      <c r="E57" s="155"/>
      <c r="F57" s="72"/>
      <c r="G57" s="155"/>
      <c r="H57" s="112"/>
      <c r="I57" s="102"/>
      <c r="J57" s="72"/>
      <c r="K57" s="155"/>
      <c r="L57" s="112"/>
      <c r="M57" s="86"/>
    </row>
    <row r="58" spans="1:13" s="63" customFormat="1" ht="15" customHeight="1" x14ac:dyDescent="0.25">
      <c r="A58" s="66">
        <v>10</v>
      </c>
      <c r="B58" s="69">
        <v>40300</v>
      </c>
      <c r="C58" s="52" t="s">
        <v>31</v>
      </c>
      <c r="D58" s="71"/>
      <c r="E58" s="155"/>
      <c r="F58" s="72"/>
      <c r="G58" s="155"/>
      <c r="H58" s="112"/>
      <c r="I58" s="102"/>
      <c r="J58" s="72"/>
      <c r="K58" s="155"/>
      <c r="L58" s="112"/>
      <c r="M58" s="86"/>
    </row>
    <row r="59" spans="1:13" s="63" customFormat="1" ht="15" customHeight="1" x14ac:dyDescent="0.25">
      <c r="A59" s="66">
        <v>11</v>
      </c>
      <c r="B59" s="43">
        <v>40360</v>
      </c>
      <c r="C59" s="49" t="s">
        <v>32</v>
      </c>
      <c r="D59" s="71"/>
      <c r="E59" s="155"/>
      <c r="F59" s="72"/>
      <c r="G59" s="155"/>
      <c r="H59" s="112"/>
      <c r="I59" s="102"/>
      <c r="J59" s="72"/>
      <c r="K59" s="155"/>
      <c r="L59" s="112"/>
      <c r="M59" s="86"/>
    </row>
    <row r="60" spans="1:13" s="63" customFormat="1" ht="15" customHeight="1" x14ac:dyDescent="0.25">
      <c r="A60" s="66">
        <v>12</v>
      </c>
      <c r="B60" s="43">
        <v>40390</v>
      </c>
      <c r="C60" s="49" t="s">
        <v>33</v>
      </c>
      <c r="D60" s="71"/>
      <c r="E60" s="155"/>
      <c r="F60" s="72"/>
      <c r="G60" s="155"/>
      <c r="H60" s="112"/>
      <c r="I60" s="102"/>
      <c r="J60" s="72"/>
      <c r="K60" s="155"/>
      <c r="L60" s="112"/>
      <c r="M60" s="86"/>
    </row>
    <row r="61" spans="1:13" s="63" customFormat="1" ht="15" customHeight="1" x14ac:dyDescent="0.25">
      <c r="A61" s="66">
        <v>13</v>
      </c>
      <c r="B61" s="43">
        <v>40720</v>
      </c>
      <c r="C61" s="49" t="s">
        <v>74</v>
      </c>
      <c r="D61" s="71"/>
      <c r="E61" s="155"/>
      <c r="F61" s="72"/>
      <c r="G61" s="155"/>
      <c r="H61" s="112"/>
      <c r="I61" s="102"/>
      <c r="J61" s="72"/>
      <c r="K61" s="155"/>
      <c r="L61" s="112"/>
      <c r="M61" s="86"/>
    </row>
    <row r="62" spans="1:13" s="63" customFormat="1" ht="15" customHeight="1" x14ac:dyDescent="0.25">
      <c r="A62" s="66">
        <v>14</v>
      </c>
      <c r="B62" s="43">
        <v>40730</v>
      </c>
      <c r="C62" s="49" t="s">
        <v>35</v>
      </c>
      <c r="D62" s="71"/>
      <c r="E62" s="155"/>
      <c r="F62" s="72"/>
      <c r="G62" s="155"/>
      <c r="H62" s="112"/>
      <c r="I62" s="102"/>
      <c r="J62" s="72"/>
      <c r="K62" s="155"/>
      <c r="L62" s="112"/>
      <c r="M62" s="86"/>
    </row>
    <row r="63" spans="1:13" s="63" customFormat="1" ht="15" customHeight="1" x14ac:dyDescent="0.25">
      <c r="A63" s="66">
        <v>15</v>
      </c>
      <c r="B63" s="43">
        <v>40820</v>
      </c>
      <c r="C63" s="49" t="s">
        <v>103</v>
      </c>
      <c r="D63" s="71"/>
      <c r="E63" s="155"/>
      <c r="F63" s="72"/>
      <c r="G63" s="155"/>
      <c r="H63" s="112"/>
      <c r="I63" s="102"/>
      <c r="J63" s="72"/>
      <c r="K63" s="155"/>
      <c r="L63" s="112"/>
      <c r="M63" s="86"/>
    </row>
    <row r="64" spans="1:13" s="63" customFormat="1" ht="15" customHeight="1" x14ac:dyDescent="0.25">
      <c r="A64" s="66">
        <v>16</v>
      </c>
      <c r="B64" s="43">
        <v>40840</v>
      </c>
      <c r="C64" s="49" t="s">
        <v>36</v>
      </c>
      <c r="D64" s="71"/>
      <c r="E64" s="155"/>
      <c r="F64" s="72"/>
      <c r="G64" s="155"/>
      <c r="H64" s="112"/>
      <c r="I64" s="102"/>
      <c r="J64" s="72"/>
      <c r="K64" s="155"/>
      <c r="L64" s="112"/>
      <c r="M64" s="86"/>
    </row>
    <row r="65" spans="1:13" s="63" customFormat="1" ht="15" customHeight="1" x14ac:dyDescent="0.25">
      <c r="A65" s="66">
        <v>17</v>
      </c>
      <c r="B65" s="43">
        <v>40950</v>
      </c>
      <c r="C65" s="49" t="s">
        <v>37</v>
      </c>
      <c r="D65" s="71"/>
      <c r="E65" s="155"/>
      <c r="F65" s="72"/>
      <c r="G65" s="155"/>
      <c r="H65" s="112"/>
      <c r="I65" s="102"/>
      <c r="J65" s="72"/>
      <c r="K65" s="155"/>
      <c r="L65" s="112"/>
      <c r="M65" s="86"/>
    </row>
    <row r="66" spans="1:13" s="63" customFormat="1" ht="15" customHeight="1" x14ac:dyDescent="0.25">
      <c r="A66" s="66">
        <v>18</v>
      </c>
      <c r="B66" s="43">
        <v>40990</v>
      </c>
      <c r="C66" s="49" t="s">
        <v>38</v>
      </c>
      <c r="D66" s="71"/>
      <c r="E66" s="155"/>
      <c r="F66" s="72"/>
      <c r="G66" s="155"/>
      <c r="H66" s="112"/>
      <c r="I66" s="102"/>
      <c r="J66" s="72"/>
      <c r="K66" s="155"/>
      <c r="L66" s="112"/>
      <c r="M66" s="86"/>
    </row>
    <row r="67" spans="1:13" s="63" customFormat="1" ht="15" customHeight="1" x14ac:dyDescent="0.25">
      <c r="A67" s="66">
        <v>19</v>
      </c>
      <c r="B67" s="45">
        <v>40133</v>
      </c>
      <c r="C67" s="50" t="s">
        <v>29</v>
      </c>
      <c r="D67" s="75"/>
      <c r="E67" s="156"/>
      <c r="F67" s="76"/>
      <c r="G67" s="156"/>
      <c r="H67" s="113"/>
      <c r="I67" s="103"/>
      <c r="J67" s="76"/>
      <c r="K67" s="156"/>
      <c r="L67" s="113"/>
      <c r="M67" s="86"/>
    </row>
    <row r="68" spans="1:13" s="63" customFormat="1" ht="15" customHeight="1" thickBot="1" x14ac:dyDescent="0.3">
      <c r="A68" s="66">
        <v>20</v>
      </c>
      <c r="B68" s="45">
        <v>40400</v>
      </c>
      <c r="C68" s="50" t="s">
        <v>138</v>
      </c>
      <c r="D68" s="75"/>
      <c r="E68" s="156"/>
      <c r="F68" s="76"/>
      <c r="G68" s="156"/>
      <c r="H68" s="113"/>
      <c r="I68" s="103"/>
      <c r="J68" s="76"/>
      <c r="K68" s="156"/>
      <c r="L68" s="113"/>
      <c r="M68" s="169"/>
    </row>
    <row r="69" spans="1:13" s="63" customFormat="1" ht="15" customHeight="1" thickBot="1" x14ac:dyDescent="0.3">
      <c r="A69" s="34"/>
      <c r="B69" s="53"/>
      <c r="C69" s="32" t="s">
        <v>62</v>
      </c>
      <c r="D69" s="158"/>
      <c r="E69" s="160"/>
      <c r="F69" s="120"/>
      <c r="G69" s="160"/>
      <c r="H69" s="162"/>
      <c r="I69" s="161"/>
      <c r="J69" s="120"/>
      <c r="K69" s="160"/>
      <c r="L69" s="162"/>
      <c r="M69" s="167"/>
    </row>
    <row r="70" spans="1:13" s="63" customFormat="1" ht="15" customHeight="1" x14ac:dyDescent="0.25">
      <c r="A70" s="68">
        <v>1</v>
      </c>
      <c r="B70" s="69">
        <v>50040</v>
      </c>
      <c r="C70" s="70" t="s">
        <v>40</v>
      </c>
      <c r="D70" s="73"/>
      <c r="E70" s="154"/>
      <c r="F70" s="74"/>
      <c r="G70" s="154"/>
      <c r="H70" s="111"/>
      <c r="I70" s="101"/>
      <c r="J70" s="74"/>
      <c r="K70" s="154"/>
      <c r="L70" s="111"/>
      <c r="M70" s="168"/>
    </row>
    <row r="71" spans="1:13" s="63" customFormat="1" ht="15" customHeight="1" x14ac:dyDescent="0.25">
      <c r="A71" s="66">
        <v>2</v>
      </c>
      <c r="B71" s="43">
        <v>50003</v>
      </c>
      <c r="C71" s="49" t="s">
        <v>39</v>
      </c>
      <c r="D71" s="71"/>
      <c r="E71" s="155"/>
      <c r="F71" s="72"/>
      <c r="G71" s="155"/>
      <c r="H71" s="112"/>
      <c r="I71" s="102"/>
      <c r="J71" s="72"/>
      <c r="K71" s="155"/>
      <c r="L71" s="112"/>
      <c r="M71" s="86"/>
    </row>
    <row r="72" spans="1:13" s="63" customFormat="1" ht="15" customHeight="1" x14ac:dyDescent="0.25">
      <c r="A72" s="66">
        <v>3</v>
      </c>
      <c r="B72" s="43">
        <v>50060</v>
      </c>
      <c r="C72" s="49" t="s">
        <v>104</v>
      </c>
      <c r="D72" s="71"/>
      <c r="E72" s="155"/>
      <c r="F72" s="72"/>
      <c r="G72" s="155"/>
      <c r="H72" s="112"/>
      <c r="I72" s="102"/>
      <c r="J72" s="72"/>
      <c r="K72" s="155"/>
      <c r="L72" s="112"/>
      <c r="M72" s="86"/>
    </row>
    <row r="73" spans="1:13" s="63" customFormat="1" ht="15" customHeight="1" x14ac:dyDescent="0.25">
      <c r="A73" s="66">
        <v>4</v>
      </c>
      <c r="B73" s="43">
        <v>50170</v>
      </c>
      <c r="C73" s="49" t="s">
        <v>105</v>
      </c>
      <c r="D73" s="71"/>
      <c r="E73" s="155"/>
      <c r="F73" s="72"/>
      <c r="G73" s="155"/>
      <c r="H73" s="112"/>
      <c r="I73" s="102"/>
      <c r="J73" s="72"/>
      <c r="K73" s="155"/>
      <c r="L73" s="112"/>
      <c r="M73" s="86"/>
    </row>
    <row r="74" spans="1:13" s="63" customFormat="1" ht="15" customHeight="1" x14ac:dyDescent="0.25">
      <c r="A74" s="66">
        <v>5</v>
      </c>
      <c r="B74" s="43">
        <v>50230</v>
      </c>
      <c r="C74" s="49" t="s">
        <v>41</v>
      </c>
      <c r="D74" s="71"/>
      <c r="E74" s="155"/>
      <c r="F74" s="72"/>
      <c r="G74" s="155"/>
      <c r="H74" s="112"/>
      <c r="I74" s="102"/>
      <c r="J74" s="72"/>
      <c r="K74" s="155"/>
      <c r="L74" s="112"/>
      <c r="M74" s="86"/>
    </row>
    <row r="75" spans="1:13" s="63" customFormat="1" ht="15" customHeight="1" x14ac:dyDescent="0.25">
      <c r="A75" s="66">
        <v>6</v>
      </c>
      <c r="B75" s="43">
        <v>50340</v>
      </c>
      <c r="C75" s="49" t="s">
        <v>106</v>
      </c>
      <c r="D75" s="71"/>
      <c r="E75" s="155"/>
      <c r="F75" s="72"/>
      <c r="G75" s="155"/>
      <c r="H75" s="112"/>
      <c r="I75" s="102"/>
      <c r="J75" s="72"/>
      <c r="K75" s="155"/>
      <c r="L75" s="112"/>
      <c r="M75" s="86"/>
    </row>
    <row r="76" spans="1:13" s="63" customFormat="1" ht="15" customHeight="1" x14ac:dyDescent="0.25">
      <c r="A76" s="66">
        <v>7</v>
      </c>
      <c r="B76" s="43">
        <v>50420</v>
      </c>
      <c r="C76" s="49" t="s">
        <v>107</v>
      </c>
      <c r="D76" s="71"/>
      <c r="E76" s="155"/>
      <c r="F76" s="72"/>
      <c r="G76" s="155"/>
      <c r="H76" s="112"/>
      <c r="I76" s="102"/>
      <c r="J76" s="72"/>
      <c r="K76" s="155"/>
      <c r="L76" s="112"/>
      <c r="M76" s="86"/>
    </row>
    <row r="77" spans="1:13" s="63" customFormat="1" ht="15" customHeight="1" x14ac:dyDescent="0.25">
      <c r="A77" s="66">
        <v>8</v>
      </c>
      <c r="B77" s="69">
        <v>50450</v>
      </c>
      <c r="C77" s="70" t="s">
        <v>108</v>
      </c>
      <c r="D77" s="71"/>
      <c r="E77" s="155"/>
      <c r="F77" s="72"/>
      <c r="G77" s="155"/>
      <c r="H77" s="112"/>
      <c r="I77" s="102"/>
      <c r="J77" s="72"/>
      <c r="K77" s="155"/>
      <c r="L77" s="112"/>
      <c r="M77" s="86"/>
    </row>
    <row r="78" spans="1:13" s="63" customFormat="1" ht="15" customHeight="1" x14ac:dyDescent="0.25">
      <c r="A78" s="66">
        <v>9</v>
      </c>
      <c r="B78" s="43">
        <v>50620</v>
      </c>
      <c r="C78" s="49" t="s">
        <v>42</v>
      </c>
      <c r="D78" s="71"/>
      <c r="E78" s="155"/>
      <c r="F78" s="72"/>
      <c r="G78" s="155"/>
      <c r="H78" s="112"/>
      <c r="I78" s="102"/>
      <c r="J78" s="72"/>
      <c r="K78" s="155"/>
      <c r="L78" s="112"/>
      <c r="M78" s="86"/>
    </row>
    <row r="79" spans="1:13" s="63" customFormat="1" ht="15" customHeight="1" x14ac:dyDescent="0.25">
      <c r="A79" s="66">
        <v>10</v>
      </c>
      <c r="B79" s="43">
        <v>50760</v>
      </c>
      <c r="C79" s="49" t="s">
        <v>109</v>
      </c>
      <c r="D79" s="71"/>
      <c r="E79" s="155"/>
      <c r="F79" s="72"/>
      <c r="G79" s="155"/>
      <c r="H79" s="112"/>
      <c r="I79" s="102"/>
      <c r="J79" s="72"/>
      <c r="K79" s="155"/>
      <c r="L79" s="112"/>
      <c r="M79" s="86"/>
    </row>
    <row r="80" spans="1:13" s="63" customFormat="1" ht="15" customHeight="1" x14ac:dyDescent="0.25">
      <c r="A80" s="66">
        <v>11</v>
      </c>
      <c r="B80" s="43">
        <v>50780</v>
      </c>
      <c r="C80" s="49" t="s">
        <v>110</v>
      </c>
      <c r="D80" s="71"/>
      <c r="E80" s="155"/>
      <c r="F80" s="72"/>
      <c r="G80" s="155"/>
      <c r="H80" s="112"/>
      <c r="I80" s="102"/>
      <c r="J80" s="72"/>
      <c r="K80" s="155"/>
      <c r="L80" s="112"/>
      <c r="M80" s="86"/>
    </row>
    <row r="81" spans="1:13" s="63" customFormat="1" ht="15" customHeight="1" x14ac:dyDescent="0.25">
      <c r="A81" s="66">
        <v>12</v>
      </c>
      <c r="B81" s="43">
        <v>50930</v>
      </c>
      <c r="C81" s="49" t="s">
        <v>111</v>
      </c>
      <c r="D81" s="71"/>
      <c r="E81" s="155"/>
      <c r="F81" s="72"/>
      <c r="G81" s="155"/>
      <c r="H81" s="112"/>
      <c r="I81" s="102"/>
      <c r="J81" s="72"/>
      <c r="K81" s="155"/>
      <c r="L81" s="112"/>
      <c r="M81" s="86"/>
    </row>
    <row r="82" spans="1:13" s="63" customFormat="1" ht="15" customHeight="1" x14ac:dyDescent="0.25">
      <c r="A82" s="66">
        <v>13</v>
      </c>
      <c r="B82" s="43">
        <v>51370</v>
      </c>
      <c r="C82" s="49" t="s">
        <v>43</v>
      </c>
      <c r="D82" s="71"/>
      <c r="E82" s="155"/>
      <c r="F82" s="72"/>
      <c r="G82" s="155"/>
      <c r="H82" s="112"/>
      <c r="I82" s="102"/>
      <c r="J82" s="72"/>
      <c r="K82" s="155"/>
      <c r="L82" s="112"/>
      <c r="M82" s="86"/>
    </row>
    <row r="83" spans="1:13" s="63" customFormat="1" ht="15" customHeight="1" thickBot="1" x14ac:dyDescent="0.3">
      <c r="A83" s="66">
        <v>14</v>
      </c>
      <c r="B83" s="46">
        <v>51580</v>
      </c>
      <c r="C83" s="11" t="s">
        <v>112</v>
      </c>
      <c r="D83" s="75"/>
      <c r="E83" s="156"/>
      <c r="F83" s="76"/>
      <c r="G83" s="156"/>
      <c r="H83" s="113"/>
      <c r="I83" s="103"/>
      <c r="J83" s="76"/>
      <c r="K83" s="156"/>
      <c r="L83" s="113"/>
      <c r="M83" s="169"/>
    </row>
    <row r="84" spans="1:13" s="63" customFormat="1" ht="15" customHeight="1" thickBot="1" x14ac:dyDescent="0.3">
      <c r="A84" s="34"/>
      <c r="B84" s="53"/>
      <c r="C84" s="38" t="s">
        <v>63</v>
      </c>
      <c r="D84" s="158"/>
      <c r="E84" s="160"/>
      <c r="F84" s="120"/>
      <c r="G84" s="160"/>
      <c r="H84" s="162"/>
      <c r="I84" s="161"/>
      <c r="J84" s="120"/>
      <c r="K84" s="160"/>
      <c r="L84" s="162"/>
      <c r="M84" s="167"/>
    </row>
    <row r="85" spans="1:13" s="63" customFormat="1" ht="15" customHeight="1" x14ac:dyDescent="0.25">
      <c r="A85" s="68">
        <v>1</v>
      </c>
      <c r="B85" s="69">
        <v>60010</v>
      </c>
      <c r="C85" s="70" t="s">
        <v>113</v>
      </c>
      <c r="D85" s="73"/>
      <c r="E85" s="154"/>
      <c r="F85" s="74"/>
      <c r="G85" s="154"/>
      <c r="H85" s="111"/>
      <c r="I85" s="101"/>
      <c r="J85" s="74"/>
      <c r="K85" s="154"/>
      <c r="L85" s="111"/>
      <c r="M85" s="168"/>
    </row>
    <row r="86" spans="1:13" s="63" customFormat="1" ht="15" customHeight="1" x14ac:dyDescent="0.25">
      <c r="A86" s="66">
        <v>2</v>
      </c>
      <c r="B86" s="43">
        <v>60020</v>
      </c>
      <c r="C86" s="49" t="s">
        <v>44</v>
      </c>
      <c r="D86" s="71"/>
      <c r="E86" s="155"/>
      <c r="F86" s="72"/>
      <c r="G86" s="155"/>
      <c r="H86" s="112"/>
      <c r="I86" s="102"/>
      <c r="J86" s="72"/>
      <c r="K86" s="155"/>
      <c r="L86" s="112"/>
      <c r="M86" s="86"/>
    </row>
    <row r="87" spans="1:13" s="63" customFormat="1" ht="15" customHeight="1" x14ac:dyDescent="0.25">
      <c r="A87" s="66">
        <v>3</v>
      </c>
      <c r="B87" s="43">
        <v>60050</v>
      </c>
      <c r="C87" s="49" t="s">
        <v>114</v>
      </c>
      <c r="D87" s="71"/>
      <c r="E87" s="155"/>
      <c r="F87" s="72"/>
      <c r="G87" s="155"/>
      <c r="H87" s="112"/>
      <c r="I87" s="102"/>
      <c r="J87" s="72"/>
      <c r="K87" s="155"/>
      <c r="L87" s="112"/>
      <c r="M87" s="86"/>
    </row>
    <row r="88" spans="1:13" s="63" customFormat="1" ht="15" customHeight="1" x14ac:dyDescent="0.25">
      <c r="A88" s="66">
        <v>4</v>
      </c>
      <c r="B88" s="43">
        <v>60070</v>
      </c>
      <c r="C88" s="49" t="s">
        <v>115</v>
      </c>
      <c r="D88" s="71"/>
      <c r="E88" s="155"/>
      <c r="F88" s="72"/>
      <c r="G88" s="155"/>
      <c r="H88" s="112"/>
      <c r="I88" s="102"/>
      <c r="J88" s="72"/>
      <c r="K88" s="155"/>
      <c r="L88" s="112"/>
      <c r="M88" s="86"/>
    </row>
    <row r="89" spans="1:13" s="63" customFormat="1" ht="15" customHeight="1" x14ac:dyDescent="0.25">
      <c r="A89" s="66">
        <v>5</v>
      </c>
      <c r="B89" s="43">
        <v>60180</v>
      </c>
      <c r="C89" s="49" t="s">
        <v>116</v>
      </c>
      <c r="D89" s="71"/>
      <c r="E89" s="155"/>
      <c r="F89" s="72"/>
      <c r="G89" s="155"/>
      <c r="H89" s="112"/>
      <c r="I89" s="102"/>
      <c r="J89" s="72"/>
      <c r="K89" s="155"/>
      <c r="L89" s="112"/>
      <c r="M89" s="86"/>
    </row>
    <row r="90" spans="1:13" s="63" customFormat="1" ht="15" customHeight="1" x14ac:dyDescent="0.25">
      <c r="A90" s="66">
        <v>6</v>
      </c>
      <c r="B90" s="43">
        <v>60240</v>
      </c>
      <c r="C90" s="49" t="s">
        <v>117</v>
      </c>
      <c r="D90" s="71"/>
      <c r="E90" s="155"/>
      <c r="F90" s="72"/>
      <c r="G90" s="155"/>
      <c r="H90" s="112"/>
      <c r="I90" s="102"/>
      <c r="J90" s="72"/>
      <c r="K90" s="155"/>
      <c r="L90" s="112"/>
      <c r="M90" s="86"/>
    </row>
    <row r="91" spans="1:13" s="63" customFormat="1" ht="15" customHeight="1" x14ac:dyDescent="0.25">
      <c r="A91" s="66">
        <v>7</v>
      </c>
      <c r="B91" s="43">
        <v>60560</v>
      </c>
      <c r="C91" s="49" t="s">
        <v>45</v>
      </c>
      <c r="D91" s="71"/>
      <c r="E91" s="155"/>
      <c r="F91" s="72"/>
      <c r="G91" s="155"/>
      <c r="H91" s="112"/>
      <c r="I91" s="102"/>
      <c r="J91" s="72"/>
      <c r="K91" s="155"/>
      <c r="L91" s="112"/>
      <c r="M91" s="86"/>
    </row>
    <row r="92" spans="1:13" s="63" customFormat="1" ht="15" customHeight="1" x14ac:dyDescent="0.25">
      <c r="A92" s="66">
        <v>8</v>
      </c>
      <c r="B92" s="43">
        <v>60660</v>
      </c>
      <c r="C92" s="49" t="s">
        <v>118</v>
      </c>
      <c r="D92" s="71"/>
      <c r="E92" s="155"/>
      <c r="F92" s="72"/>
      <c r="G92" s="155"/>
      <c r="H92" s="112"/>
      <c r="I92" s="102"/>
      <c r="J92" s="72"/>
      <c r="K92" s="155"/>
      <c r="L92" s="112"/>
      <c r="M92" s="86"/>
    </row>
    <row r="93" spans="1:13" s="63" customFormat="1" ht="15" customHeight="1" x14ac:dyDescent="0.25">
      <c r="A93" s="66">
        <v>9</v>
      </c>
      <c r="B93" s="43">
        <v>60001</v>
      </c>
      <c r="C93" s="49" t="s">
        <v>119</v>
      </c>
      <c r="D93" s="71"/>
      <c r="E93" s="155"/>
      <c r="F93" s="72"/>
      <c r="G93" s="155"/>
      <c r="H93" s="112"/>
      <c r="I93" s="102"/>
      <c r="J93" s="72"/>
      <c r="K93" s="155"/>
      <c r="L93" s="112"/>
      <c r="M93" s="86"/>
    </row>
    <row r="94" spans="1:13" s="63" customFormat="1" ht="15" customHeight="1" x14ac:dyDescent="0.25">
      <c r="A94" s="66">
        <v>10</v>
      </c>
      <c r="B94" s="43">
        <v>60850</v>
      </c>
      <c r="C94" s="51" t="s">
        <v>120</v>
      </c>
      <c r="D94" s="71"/>
      <c r="E94" s="155"/>
      <c r="F94" s="72"/>
      <c r="G94" s="155"/>
      <c r="H94" s="112"/>
      <c r="I94" s="102"/>
      <c r="J94" s="72"/>
      <c r="K94" s="155"/>
      <c r="L94" s="112"/>
      <c r="M94" s="86"/>
    </row>
    <row r="95" spans="1:13" s="63" customFormat="1" ht="15" customHeight="1" x14ac:dyDescent="0.25">
      <c r="A95" s="66">
        <v>11</v>
      </c>
      <c r="B95" s="43">
        <v>60910</v>
      </c>
      <c r="C95" s="49" t="s">
        <v>46</v>
      </c>
      <c r="D95" s="71"/>
      <c r="E95" s="155"/>
      <c r="F95" s="72"/>
      <c r="G95" s="155"/>
      <c r="H95" s="112"/>
      <c r="I95" s="102"/>
      <c r="J95" s="72"/>
      <c r="K95" s="155"/>
      <c r="L95" s="112"/>
      <c r="M95" s="86"/>
    </row>
    <row r="96" spans="1:13" s="63" customFormat="1" ht="15" customHeight="1" x14ac:dyDescent="0.25">
      <c r="A96" s="66">
        <v>12</v>
      </c>
      <c r="B96" s="43">
        <v>60980</v>
      </c>
      <c r="C96" s="49" t="s">
        <v>47</v>
      </c>
      <c r="D96" s="71"/>
      <c r="E96" s="155"/>
      <c r="F96" s="72"/>
      <c r="G96" s="155"/>
      <c r="H96" s="112"/>
      <c r="I96" s="102"/>
      <c r="J96" s="72"/>
      <c r="K96" s="155"/>
      <c r="L96" s="112"/>
      <c r="M96" s="86"/>
    </row>
    <row r="97" spans="1:13" s="63" customFormat="1" ht="15" customHeight="1" x14ac:dyDescent="0.25">
      <c r="A97" s="66">
        <v>13</v>
      </c>
      <c r="B97" s="43">
        <v>61080</v>
      </c>
      <c r="C97" s="49" t="s">
        <v>121</v>
      </c>
      <c r="D97" s="71"/>
      <c r="E97" s="155"/>
      <c r="F97" s="72"/>
      <c r="G97" s="155"/>
      <c r="H97" s="112"/>
      <c r="I97" s="102"/>
      <c r="J97" s="72"/>
      <c r="K97" s="155"/>
      <c r="L97" s="112"/>
      <c r="M97" s="86"/>
    </row>
    <row r="98" spans="1:13" s="63" customFormat="1" ht="15" customHeight="1" x14ac:dyDescent="0.25">
      <c r="A98" s="66">
        <v>14</v>
      </c>
      <c r="B98" s="43">
        <v>61150</v>
      </c>
      <c r="C98" s="49" t="s">
        <v>122</v>
      </c>
      <c r="D98" s="71"/>
      <c r="E98" s="155"/>
      <c r="F98" s="72"/>
      <c r="G98" s="155"/>
      <c r="H98" s="112"/>
      <c r="I98" s="102"/>
      <c r="J98" s="72"/>
      <c r="K98" s="155"/>
      <c r="L98" s="112"/>
      <c r="M98" s="86"/>
    </row>
    <row r="99" spans="1:13" s="63" customFormat="1" ht="15" customHeight="1" x14ac:dyDescent="0.25">
      <c r="A99" s="66">
        <v>15</v>
      </c>
      <c r="B99" s="43">
        <v>61210</v>
      </c>
      <c r="C99" s="49" t="s">
        <v>123</v>
      </c>
      <c r="D99" s="71"/>
      <c r="E99" s="155"/>
      <c r="F99" s="72"/>
      <c r="G99" s="155"/>
      <c r="H99" s="112"/>
      <c r="I99" s="102"/>
      <c r="J99" s="72"/>
      <c r="K99" s="155"/>
      <c r="L99" s="112"/>
      <c r="M99" s="86"/>
    </row>
    <row r="100" spans="1:13" s="63" customFormat="1" ht="15" customHeight="1" x14ac:dyDescent="0.25">
      <c r="A100" s="66">
        <v>16</v>
      </c>
      <c r="B100" s="43">
        <v>61290</v>
      </c>
      <c r="C100" s="49" t="s">
        <v>48</v>
      </c>
      <c r="D100" s="71"/>
      <c r="E100" s="155"/>
      <c r="F100" s="72"/>
      <c r="G100" s="155"/>
      <c r="H100" s="112"/>
      <c r="I100" s="102"/>
      <c r="J100" s="72"/>
      <c r="K100" s="155"/>
      <c r="L100" s="112"/>
      <c r="M100" s="86"/>
    </row>
    <row r="101" spans="1:13" s="63" customFormat="1" ht="15" customHeight="1" x14ac:dyDescent="0.25">
      <c r="A101" s="66">
        <v>17</v>
      </c>
      <c r="B101" s="43">
        <v>61340</v>
      </c>
      <c r="C101" s="49" t="s">
        <v>124</v>
      </c>
      <c r="D101" s="71"/>
      <c r="E101" s="155"/>
      <c r="F101" s="72"/>
      <c r="G101" s="155"/>
      <c r="H101" s="112"/>
      <c r="I101" s="102"/>
      <c r="J101" s="72"/>
      <c r="K101" s="155"/>
      <c r="L101" s="112"/>
      <c r="M101" s="86"/>
    </row>
    <row r="102" spans="1:13" s="63" customFormat="1" ht="15" customHeight="1" x14ac:dyDescent="0.25">
      <c r="A102" s="66">
        <v>18</v>
      </c>
      <c r="B102" s="43">
        <v>61390</v>
      </c>
      <c r="C102" s="49" t="s">
        <v>125</v>
      </c>
      <c r="D102" s="71"/>
      <c r="E102" s="155"/>
      <c r="F102" s="72"/>
      <c r="G102" s="155"/>
      <c r="H102" s="112"/>
      <c r="I102" s="102"/>
      <c r="J102" s="72"/>
      <c r="K102" s="155"/>
      <c r="L102" s="112"/>
      <c r="M102" s="86"/>
    </row>
    <row r="103" spans="1:13" s="63" customFormat="1" ht="15" customHeight="1" x14ac:dyDescent="0.25">
      <c r="A103" s="66">
        <v>19</v>
      </c>
      <c r="B103" s="43">
        <v>61410</v>
      </c>
      <c r="C103" s="49" t="s">
        <v>126</v>
      </c>
      <c r="D103" s="71"/>
      <c r="E103" s="155"/>
      <c r="F103" s="72"/>
      <c r="G103" s="155"/>
      <c r="H103" s="112"/>
      <c r="I103" s="102"/>
      <c r="J103" s="72"/>
      <c r="K103" s="155"/>
      <c r="L103" s="112"/>
      <c r="M103" s="86"/>
    </row>
    <row r="104" spans="1:13" s="63" customFormat="1" ht="15" customHeight="1" x14ac:dyDescent="0.25">
      <c r="A104" s="66">
        <v>20</v>
      </c>
      <c r="B104" s="43">
        <v>61430</v>
      </c>
      <c r="C104" s="49" t="s">
        <v>66</v>
      </c>
      <c r="D104" s="71"/>
      <c r="E104" s="155"/>
      <c r="F104" s="72"/>
      <c r="G104" s="155"/>
      <c r="H104" s="112"/>
      <c r="I104" s="102"/>
      <c r="J104" s="72"/>
      <c r="K104" s="155"/>
      <c r="L104" s="112"/>
      <c r="M104" s="86"/>
    </row>
    <row r="105" spans="1:13" s="63" customFormat="1" ht="15" customHeight="1" x14ac:dyDescent="0.25">
      <c r="A105" s="66">
        <v>21</v>
      </c>
      <c r="B105" s="43">
        <v>61440</v>
      </c>
      <c r="C105" s="49" t="s">
        <v>127</v>
      </c>
      <c r="D105" s="71"/>
      <c r="E105" s="155"/>
      <c r="F105" s="72"/>
      <c r="G105" s="155"/>
      <c r="H105" s="112"/>
      <c r="I105" s="102"/>
      <c r="J105" s="72"/>
      <c r="K105" s="155"/>
      <c r="L105" s="112"/>
      <c r="M105" s="86"/>
    </row>
    <row r="106" spans="1:13" s="63" customFormat="1" ht="15" customHeight="1" x14ac:dyDescent="0.25">
      <c r="A106" s="66">
        <v>22</v>
      </c>
      <c r="B106" s="43">
        <v>61450</v>
      </c>
      <c r="C106" s="49" t="s">
        <v>65</v>
      </c>
      <c r="D106" s="71"/>
      <c r="E106" s="155"/>
      <c r="F106" s="72"/>
      <c r="G106" s="155"/>
      <c r="H106" s="112"/>
      <c r="I106" s="102"/>
      <c r="J106" s="72"/>
      <c r="K106" s="155"/>
      <c r="L106" s="112"/>
      <c r="M106" s="86"/>
    </row>
    <row r="107" spans="1:13" s="63" customFormat="1" ht="15" customHeight="1" x14ac:dyDescent="0.25">
      <c r="A107" s="66">
        <v>23</v>
      </c>
      <c r="B107" s="43">
        <v>61470</v>
      </c>
      <c r="C107" s="49" t="s">
        <v>49</v>
      </c>
      <c r="D107" s="71"/>
      <c r="E107" s="155"/>
      <c r="F107" s="72"/>
      <c r="G107" s="155"/>
      <c r="H107" s="112"/>
      <c r="I107" s="102"/>
      <c r="J107" s="72"/>
      <c r="K107" s="155"/>
      <c r="L107" s="112"/>
      <c r="M107" s="86"/>
    </row>
    <row r="108" spans="1:13" s="63" customFormat="1" ht="15" customHeight="1" x14ac:dyDescent="0.25">
      <c r="A108" s="66">
        <v>24</v>
      </c>
      <c r="B108" s="43">
        <v>61490</v>
      </c>
      <c r="C108" s="49" t="s">
        <v>67</v>
      </c>
      <c r="D108" s="71"/>
      <c r="E108" s="155"/>
      <c r="F108" s="72"/>
      <c r="G108" s="155"/>
      <c r="H108" s="112"/>
      <c r="I108" s="102"/>
      <c r="J108" s="72"/>
      <c r="K108" s="155"/>
      <c r="L108" s="112"/>
      <c r="M108" s="86"/>
    </row>
    <row r="109" spans="1:13" s="63" customFormat="1" ht="15" customHeight="1" x14ac:dyDescent="0.25">
      <c r="A109" s="66">
        <v>25</v>
      </c>
      <c r="B109" s="43">
        <v>61500</v>
      </c>
      <c r="C109" s="49" t="s">
        <v>68</v>
      </c>
      <c r="D109" s="71"/>
      <c r="E109" s="155"/>
      <c r="F109" s="72"/>
      <c r="G109" s="155"/>
      <c r="H109" s="112"/>
      <c r="I109" s="102"/>
      <c r="J109" s="72"/>
      <c r="K109" s="155"/>
      <c r="L109" s="112"/>
      <c r="M109" s="86"/>
    </row>
    <row r="110" spans="1:13" s="63" customFormat="1" ht="15" customHeight="1" x14ac:dyDescent="0.25">
      <c r="A110" s="66">
        <v>26</v>
      </c>
      <c r="B110" s="43">
        <v>61510</v>
      </c>
      <c r="C110" s="49" t="s">
        <v>50</v>
      </c>
      <c r="D110" s="71"/>
      <c r="E110" s="155"/>
      <c r="F110" s="72"/>
      <c r="G110" s="155"/>
      <c r="H110" s="112"/>
      <c r="I110" s="102"/>
      <c r="J110" s="72"/>
      <c r="K110" s="155"/>
      <c r="L110" s="112"/>
      <c r="M110" s="86"/>
    </row>
    <row r="111" spans="1:13" s="63" customFormat="1" ht="15" customHeight="1" x14ac:dyDescent="0.25">
      <c r="A111" s="66">
        <v>27</v>
      </c>
      <c r="B111" s="69">
        <v>61520</v>
      </c>
      <c r="C111" s="49" t="s">
        <v>128</v>
      </c>
      <c r="D111" s="71"/>
      <c r="E111" s="155"/>
      <c r="F111" s="72"/>
      <c r="G111" s="155"/>
      <c r="H111" s="112"/>
      <c r="I111" s="102"/>
      <c r="J111" s="72"/>
      <c r="K111" s="155"/>
      <c r="L111" s="112"/>
      <c r="M111" s="86"/>
    </row>
    <row r="112" spans="1:13" s="63" customFormat="1" ht="15" customHeight="1" x14ac:dyDescent="0.25">
      <c r="A112" s="66">
        <v>28</v>
      </c>
      <c r="B112" s="43">
        <v>61540</v>
      </c>
      <c r="C112" s="70" t="s">
        <v>129</v>
      </c>
      <c r="D112" s="71"/>
      <c r="E112" s="155"/>
      <c r="F112" s="72"/>
      <c r="G112" s="155"/>
      <c r="H112" s="112"/>
      <c r="I112" s="102"/>
      <c r="J112" s="72"/>
      <c r="K112" s="155"/>
      <c r="L112" s="112"/>
      <c r="M112" s="86"/>
    </row>
    <row r="113" spans="1:13" s="63" customFormat="1" ht="15" customHeight="1" x14ac:dyDescent="0.25">
      <c r="A113" s="66">
        <v>29</v>
      </c>
      <c r="B113" s="43">
        <v>61560</v>
      </c>
      <c r="C113" s="70" t="s">
        <v>130</v>
      </c>
      <c r="D113" s="71"/>
      <c r="E113" s="155"/>
      <c r="F113" s="72"/>
      <c r="G113" s="155"/>
      <c r="H113" s="112"/>
      <c r="I113" s="102"/>
      <c r="J113" s="72"/>
      <c r="K113" s="155"/>
      <c r="L113" s="112"/>
      <c r="M113" s="86"/>
    </row>
    <row r="114" spans="1:13" s="185" customFormat="1" ht="15" customHeight="1" x14ac:dyDescent="0.25">
      <c r="A114" s="186">
        <v>30</v>
      </c>
      <c r="B114" s="188">
        <v>61570</v>
      </c>
      <c r="C114" s="190" t="s">
        <v>131</v>
      </c>
      <c r="D114" s="75"/>
      <c r="E114" s="156"/>
      <c r="F114" s="76"/>
      <c r="G114" s="156"/>
      <c r="H114" s="113"/>
      <c r="I114" s="103"/>
      <c r="J114" s="76"/>
      <c r="K114" s="156"/>
      <c r="L114" s="113"/>
      <c r="M114" s="169"/>
    </row>
    <row r="115" spans="1:13" s="63" customFormat="1" ht="15" customHeight="1" thickBot="1" x14ac:dyDescent="0.3">
      <c r="A115" s="187">
        <v>31</v>
      </c>
      <c r="B115" s="48">
        <v>61600</v>
      </c>
      <c r="C115" s="70" t="s">
        <v>146</v>
      </c>
      <c r="D115" s="75"/>
      <c r="E115" s="156"/>
      <c r="F115" s="76"/>
      <c r="G115" s="156"/>
      <c r="H115" s="113"/>
      <c r="I115" s="103"/>
      <c r="J115" s="76"/>
      <c r="K115" s="156"/>
      <c r="L115" s="113"/>
      <c r="M115" s="169"/>
    </row>
    <row r="116" spans="1:13" s="63" customFormat="1" ht="15" customHeight="1" thickBot="1" x14ac:dyDescent="0.3">
      <c r="A116" s="34"/>
      <c r="B116" s="53"/>
      <c r="C116" s="32" t="s">
        <v>64</v>
      </c>
      <c r="D116" s="158"/>
      <c r="E116" s="160"/>
      <c r="F116" s="120"/>
      <c r="G116" s="160"/>
      <c r="H116" s="162"/>
      <c r="I116" s="161"/>
      <c r="J116" s="120"/>
      <c r="K116" s="160"/>
      <c r="L116" s="162"/>
      <c r="M116" s="167"/>
    </row>
    <row r="117" spans="1:13" s="63" customFormat="1" ht="15" customHeight="1" x14ac:dyDescent="0.25">
      <c r="A117" s="65">
        <v>1</v>
      </c>
      <c r="B117" s="15">
        <v>70020</v>
      </c>
      <c r="C117" s="12" t="s">
        <v>51</v>
      </c>
      <c r="D117" s="77"/>
      <c r="E117" s="99"/>
      <c r="F117" s="78"/>
      <c r="G117" s="154"/>
      <c r="H117" s="164"/>
      <c r="I117" s="199"/>
      <c r="J117" s="78"/>
      <c r="K117" s="154"/>
      <c r="L117" s="111"/>
      <c r="M117" s="168"/>
    </row>
    <row r="118" spans="1:13" s="63" customFormat="1" ht="15" customHeight="1" x14ac:dyDescent="0.25">
      <c r="A118" s="66">
        <v>2</v>
      </c>
      <c r="B118" s="43">
        <v>70110</v>
      </c>
      <c r="C118" s="13" t="s">
        <v>54</v>
      </c>
      <c r="D118" s="71"/>
      <c r="E118" s="155"/>
      <c r="F118" s="72"/>
      <c r="G118" s="155"/>
      <c r="H118" s="112"/>
      <c r="I118" s="102"/>
      <c r="J118" s="72"/>
      <c r="K118" s="155"/>
      <c r="L118" s="112"/>
      <c r="M118" s="86"/>
    </row>
    <row r="119" spans="1:13" s="63" customFormat="1" ht="15" customHeight="1" x14ac:dyDescent="0.25">
      <c r="A119" s="66">
        <v>3</v>
      </c>
      <c r="B119" s="43">
        <v>70021</v>
      </c>
      <c r="C119" s="13" t="s">
        <v>52</v>
      </c>
      <c r="D119" s="71"/>
      <c r="E119" s="155"/>
      <c r="F119" s="72"/>
      <c r="G119" s="155"/>
      <c r="H119" s="112"/>
      <c r="I119" s="102"/>
      <c r="J119" s="72"/>
      <c r="K119" s="155"/>
      <c r="L119" s="112"/>
      <c r="M119" s="86"/>
    </row>
    <row r="120" spans="1:13" s="63" customFormat="1" ht="15" customHeight="1" x14ac:dyDescent="0.25">
      <c r="A120" s="66">
        <v>4</v>
      </c>
      <c r="B120" s="43">
        <v>70040</v>
      </c>
      <c r="C120" s="13" t="s">
        <v>53</v>
      </c>
      <c r="D120" s="71"/>
      <c r="E120" s="155"/>
      <c r="F120" s="72"/>
      <c r="G120" s="155"/>
      <c r="H120" s="112"/>
      <c r="I120" s="102"/>
      <c r="J120" s="72"/>
      <c r="K120" s="155"/>
      <c r="L120" s="112"/>
      <c r="M120" s="86"/>
    </row>
    <row r="121" spans="1:13" s="63" customFormat="1" ht="15" customHeight="1" x14ac:dyDescent="0.25">
      <c r="A121" s="66">
        <v>5</v>
      </c>
      <c r="B121" s="43">
        <v>70100</v>
      </c>
      <c r="C121" s="13" t="s">
        <v>132</v>
      </c>
      <c r="D121" s="71"/>
      <c r="E121" s="155"/>
      <c r="F121" s="72"/>
      <c r="G121" s="155"/>
      <c r="H121" s="112"/>
      <c r="I121" s="102"/>
      <c r="J121" s="72"/>
      <c r="K121" s="155"/>
      <c r="L121" s="112"/>
      <c r="M121" s="86"/>
    </row>
    <row r="122" spans="1:13" s="63" customFormat="1" ht="15" customHeight="1" x14ac:dyDescent="0.25">
      <c r="A122" s="66">
        <v>6</v>
      </c>
      <c r="B122" s="47">
        <v>70270</v>
      </c>
      <c r="C122" s="13" t="s">
        <v>55</v>
      </c>
      <c r="D122" s="71"/>
      <c r="E122" s="155"/>
      <c r="F122" s="72"/>
      <c r="G122" s="155"/>
      <c r="H122" s="112"/>
      <c r="I122" s="102"/>
      <c r="J122" s="72"/>
      <c r="K122" s="155"/>
      <c r="L122" s="112"/>
      <c r="M122" s="86"/>
    </row>
    <row r="123" spans="1:13" s="63" customFormat="1" ht="15" customHeight="1" x14ac:dyDescent="0.25">
      <c r="A123" s="66">
        <v>7</v>
      </c>
      <c r="B123" s="47">
        <v>70510</v>
      </c>
      <c r="C123" s="13" t="s">
        <v>56</v>
      </c>
      <c r="D123" s="71"/>
      <c r="E123" s="155"/>
      <c r="F123" s="72"/>
      <c r="G123" s="155"/>
      <c r="H123" s="112"/>
      <c r="I123" s="102"/>
      <c r="J123" s="72"/>
      <c r="K123" s="155"/>
      <c r="L123" s="112"/>
      <c r="M123" s="86"/>
    </row>
    <row r="124" spans="1:13" s="63" customFormat="1" ht="15" customHeight="1" x14ac:dyDescent="0.25">
      <c r="A124" s="66">
        <v>8</v>
      </c>
      <c r="B124" s="47">
        <v>10880</v>
      </c>
      <c r="C124" s="163" t="s">
        <v>133</v>
      </c>
      <c r="D124" s="71"/>
      <c r="E124" s="155"/>
      <c r="F124" s="72"/>
      <c r="G124" s="155"/>
      <c r="H124" s="112"/>
      <c r="I124" s="102"/>
      <c r="J124" s="72"/>
      <c r="K124" s="155"/>
      <c r="L124" s="112"/>
      <c r="M124" s="86"/>
    </row>
    <row r="125" spans="1:13" s="63" customFormat="1" ht="15" customHeight="1" thickBot="1" x14ac:dyDescent="0.3">
      <c r="A125" s="67">
        <v>9</v>
      </c>
      <c r="B125" s="48">
        <v>10890</v>
      </c>
      <c r="C125" s="14" t="s">
        <v>134</v>
      </c>
      <c r="D125" s="91"/>
      <c r="E125" s="157"/>
      <c r="F125" s="92"/>
      <c r="G125" s="157"/>
      <c r="H125" s="114"/>
      <c r="I125" s="104"/>
      <c r="J125" s="92"/>
      <c r="K125" s="157"/>
      <c r="L125" s="114"/>
      <c r="M125" s="170"/>
    </row>
    <row r="126" spans="1:13" ht="15" customHeight="1" x14ac:dyDescent="0.25">
      <c r="A126" s="23"/>
      <c r="B126" s="23"/>
      <c r="C126" s="79"/>
      <c r="D126" s="80"/>
      <c r="E126" s="80"/>
      <c r="F126" s="80"/>
      <c r="G126" s="80"/>
      <c r="H126" s="81"/>
      <c r="I126" s="81"/>
      <c r="J126" s="80"/>
      <c r="K126" s="80"/>
      <c r="L126" s="81"/>
    </row>
    <row r="127" spans="1:13" ht="15" customHeight="1" x14ac:dyDescent="0.25">
      <c r="A127" s="23"/>
      <c r="B127" s="23"/>
      <c r="C127" s="23"/>
      <c r="H127" s="57"/>
      <c r="I127" s="189"/>
    </row>
    <row r="128" spans="1:13" x14ac:dyDescent="0.25">
      <c r="A128" s="20"/>
      <c r="B128" s="20"/>
      <c r="C128" s="20"/>
    </row>
  </sheetData>
  <mergeCells count="9">
    <mergeCell ref="L4:M4"/>
    <mergeCell ref="J4:K4"/>
    <mergeCell ref="A4:A5"/>
    <mergeCell ref="B4:B5"/>
    <mergeCell ref="C4:C5"/>
    <mergeCell ref="B6:C6"/>
    <mergeCell ref="H4:I4"/>
    <mergeCell ref="F4:G4"/>
    <mergeCell ref="D4:E4"/>
  </mergeCells>
  <conditionalFormatting sqref="H7:H125">
    <cfRule type="cellIs" dxfId="32" priority="42" operator="between">
      <formula>50</formula>
      <formula>$H$6</formula>
    </cfRule>
    <cfRule type="cellIs" dxfId="31" priority="43" operator="between">
      <formula>$H$6</formula>
      <formula>90</formula>
    </cfRule>
  </conditionalFormatting>
  <conditionalFormatting sqref="H117 H7:I116 H118:I125">
    <cfRule type="cellIs" dxfId="30" priority="1" stopIfTrue="1" operator="equal">
      <formula>"-"</formula>
    </cfRule>
    <cfRule type="containsBlanks" dxfId="29" priority="2" stopIfTrue="1">
      <formula>LEN(TRIM(H7))=0</formula>
    </cfRule>
    <cfRule type="cellIs" dxfId="28" priority="3" stopIfTrue="1" operator="between">
      <formula>90</formula>
      <formula>$I$6</formula>
    </cfRule>
    <cfRule type="cellIs" dxfId="27" priority="4" stopIfTrue="1" operator="between">
      <formula>$I$6</formula>
      <formula>50</formula>
    </cfRule>
    <cfRule type="cellIs" dxfId="26" priority="5" stopIfTrue="1" operator="greaterThanOrEqual">
      <formula>90</formula>
    </cfRule>
    <cfRule type="cellIs" dxfId="25" priority="6" stopIfTrue="1" operator="lessThan">
      <formula>50</formula>
    </cfRule>
  </conditionalFormatting>
  <conditionalFormatting sqref="J7:M125">
    <cfRule type="containsBlanks" dxfId="24" priority="11">
      <formula>LEN(TRIM(J7))=0</formula>
    </cfRule>
    <cfRule type="cellIs" dxfId="23" priority="12" operator="equal">
      <formula>"-"</formula>
    </cfRule>
    <cfRule type="cellIs" dxfId="22" priority="13" operator="equal">
      <formula>0</formula>
    </cfRule>
    <cfRule type="cellIs" dxfId="21" priority="14" operator="between">
      <formula>0</formula>
      <formula>9.99</formula>
    </cfRule>
    <cfRule type="cellIs" dxfId="20" priority="15" operator="greaterThanOrEqual">
      <formula>9.99</formula>
    </cfRule>
  </conditionalFormatting>
  <conditionalFormatting sqref="I7:I116 I118:I125">
    <cfRule type="cellIs" dxfId="19" priority="44" operator="between">
      <formula>50</formula>
      <formula>#REF!</formula>
    </cfRule>
    <cfRule type="cellIs" dxfId="18" priority="45" operator="between">
      <formula>#REF!</formula>
      <formula>90</formula>
    </cfRule>
  </conditionalFormatting>
  <conditionalFormatting sqref="I7:I116 I118:I125">
    <cfRule type="cellIs" dxfId="17" priority="72" operator="between">
      <formula>50</formula>
      <formula>#REF!</formula>
    </cfRule>
    <cfRule type="cellIs" dxfId="16" priority="73" operator="between">
      <formula>#REF!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style="17" customWidth="1"/>
    <col min="2" max="2" width="9.7109375" style="17" customWidth="1"/>
    <col min="3" max="3" width="32.7109375" style="17" customWidth="1"/>
    <col min="4" max="4" width="7.7109375" style="17" customWidth="1"/>
    <col min="5" max="8" width="7.28515625" style="17" customWidth="1"/>
    <col min="9" max="9" width="8.7109375" style="18" customWidth="1"/>
    <col min="10" max="10" width="7.85546875" style="17" customWidth="1"/>
    <col min="11" max="11" width="10.85546875" style="17" customWidth="1"/>
    <col min="12" max="15" width="9.7109375" style="17" customWidth="1"/>
    <col min="16" max="16384" width="9.140625" style="17"/>
  </cols>
  <sheetData>
    <row r="1" spans="1:16" x14ac:dyDescent="0.25">
      <c r="K1" s="115"/>
      <c r="L1" s="19" t="s">
        <v>81</v>
      </c>
    </row>
    <row r="2" spans="1:16" ht="16.5" customHeight="1" x14ac:dyDescent="0.25">
      <c r="A2" s="20"/>
      <c r="B2" s="20"/>
      <c r="C2" s="201" t="s">
        <v>147</v>
      </c>
      <c r="D2" s="200"/>
      <c r="E2" s="27"/>
      <c r="F2" s="27"/>
      <c r="G2" s="27"/>
      <c r="H2" s="27"/>
      <c r="I2" s="29">
        <v>2025</v>
      </c>
      <c r="J2" s="20"/>
      <c r="K2" s="30"/>
      <c r="L2" s="19" t="s">
        <v>83</v>
      </c>
    </row>
    <row r="3" spans="1:16" ht="15.75" thickBot="1" x14ac:dyDescent="0.3">
      <c r="A3" s="20"/>
      <c r="B3" s="20"/>
      <c r="C3" s="20"/>
      <c r="D3" s="20"/>
      <c r="E3" s="20"/>
      <c r="F3" s="20"/>
      <c r="G3" s="20"/>
      <c r="H3" s="20"/>
      <c r="I3" s="21"/>
      <c r="J3" s="20"/>
      <c r="K3" s="62"/>
      <c r="L3" s="19" t="s">
        <v>85</v>
      </c>
    </row>
    <row r="4" spans="1:16" ht="15" customHeight="1" thickBot="1" x14ac:dyDescent="0.3">
      <c r="A4" s="204" t="s">
        <v>0</v>
      </c>
      <c r="B4" s="206" t="s">
        <v>1</v>
      </c>
      <c r="C4" s="208" t="s">
        <v>2</v>
      </c>
      <c r="D4" s="221" t="s">
        <v>3</v>
      </c>
      <c r="E4" s="223" t="s">
        <v>4</v>
      </c>
      <c r="F4" s="224"/>
      <c r="G4" s="224"/>
      <c r="H4" s="225"/>
      <c r="I4" s="216" t="s">
        <v>69</v>
      </c>
      <c r="J4" s="20"/>
      <c r="K4" s="22"/>
      <c r="L4" s="19" t="s">
        <v>84</v>
      </c>
    </row>
    <row r="5" spans="1:16" ht="30" customHeight="1" thickBot="1" x14ac:dyDescent="0.3">
      <c r="A5" s="205"/>
      <c r="B5" s="207"/>
      <c r="C5" s="209"/>
      <c r="D5" s="222"/>
      <c r="E5" s="28">
        <v>2</v>
      </c>
      <c r="F5" s="28">
        <v>3</v>
      </c>
      <c r="G5" s="28">
        <v>4</v>
      </c>
      <c r="H5" s="28">
        <v>5</v>
      </c>
      <c r="I5" s="217"/>
      <c r="J5" s="20"/>
      <c r="K5" s="8" t="s">
        <v>76</v>
      </c>
      <c r="L5" s="9" t="s">
        <v>77</v>
      </c>
      <c r="M5" s="9" t="s">
        <v>135</v>
      </c>
      <c r="N5" s="9" t="s">
        <v>78</v>
      </c>
      <c r="O5" s="10" t="s">
        <v>79</v>
      </c>
    </row>
    <row r="6" spans="1:16" ht="15" customHeight="1" thickBot="1" x14ac:dyDescent="0.3">
      <c r="A6" s="31">
        <f>A16+A29+A47+A68+A83+A115+A125</f>
        <v>112</v>
      </c>
      <c r="B6" s="218" t="s">
        <v>82</v>
      </c>
      <c r="C6" s="219"/>
      <c r="D6" s="42">
        <f>D7+D17+D30+D48+D69+D84+D116</f>
        <v>24</v>
      </c>
      <c r="E6" s="7">
        <v>0</v>
      </c>
      <c r="F6" s="93">
        <f t="shared" ref="F6:H6" si="0">AVERAGE(F8:F16,F18:F29,F31:F47,F49:F68,F70:F83,F85:F115,F117:F125)</f>
        <v>16.670000000000002</v>
      </c>
      <c r="G6" s="93">
        <f t="shared" si="0"/>
        <v>54.17</v>
      </c>
      <c r="H6" s="94">
        <f t="shared" si="0"/>
        <v>29.17</v>
      </c>
      <c r="I6" s="60">
        <f t="shared" ref="I6" si="1">(E6*2+F6*3+G6*4+H6*5)/100</f>
        <v>4.1254</v>
      </c>
      <c r="J6" s="64"/>
      <c r="K6" s="83">
        <f>D6</f>
        <v>24</v>
      </c>
      <c r="L6" s="84">
        <f>L7+L17+L30+L48+L69+L84+L116</f>
        <v>0</v>
      </c>
      <c r="M6" s="85">
        <f>SUM(G6,H6)</f>
        <v>83.34</v>
      </c>
      <c r="N6" s="84">
        <f>N7+N17+N30+N48+N68+N83+N115</f>
        <v>0</v>
      </c>
      <c r="O6" s="116">
        <f>E6</f>
        <v>0</v>
      </c>
      <c r="P6" s="57"/>
    </row>
    <row r="7" spans="1:16" ht="15" customHeight="1" thickBot="1" x14ac:dyDescent="0.3">
      <c r="A7" s="31"/>
      <c r="B7" s="53"/>
      <c r="C7" s="32" t="s">
        <v>58</v>
      </c>
      <c r="D7" s="33">
        <f>SUM(D8:D16)</f>
        <v>0</v>
      </c>
      <c r="E7" s="56">
        <v>0</v>
      </c>
      <c r="F7" s="56">
        <v>0</v>
      </c>
      <c r="G7" s="56">
        <v>0</v>
      </c>
      <c r="H7" s="56">
        <v>0</v>
      </c>
      <c r="I7" s="55"/>
      <c r="J7" s="64"/>
      <c r="K7" s="117">
        <f t="shared" ref="K7:K70" si="2">D7</f>
        <v>0</v>
      </c>
      <c r="L7" s="121"/>
      <c r="M7" s="118"/>
      <c r="N7" s="121"/>
      <c r="O7" s="119"/>
    </row>
    <row r="8" spans="1:16" s="63" customFormat="1" ht="15" customHeight="1" x14ac:dyDescent="0.25">
      <c r="A8" s="68">
        <v>1</v>
      </c>
      <c r="B8" s="69">
        <v>10003</v>
      </c>
      <c r="C8" s="12" t="s">
        <v>5</v>
      </c>
      <c r="D8" s="172"/>
      <c r="E8" s="173"/>
      <c r="F8" s="173"/>
      <c r="G8" s="173"/>
      <c r="H8" s="173"/>
      <c r="I8" s="61"/>
      <c r="J8" s="64"/>
      <c r="K8" s="105">
        <f t="shared" si="2"/>
        <v>0</v>
      </c>
      <c r="L8" s="122"/>
      <c r="M8" s="95"/>
      <c r="N8" s="126"/>
      <c r="O8" s="106"/>
    </row>
    <row r="9" spans="1:16" s="63" customFormat="1" ht="15" customHeight="1" x14ac:dyDescent="0.25">
      <c r="A9" s="66">
        <v>2</v>
      </c>
      <c r="B9" s="43">
        <v>10002</v>
      </c>
      <c r="C9" s="6" t="s">
        <v>86</v>
      </c>
      <c r="D9" s="172"/>
      <c r="E9" s="173"/>
      <c r="F9" s="173"/>
      <c r="G9" s="173"/>
      <c r="H9" s="173"/>
      <c r="I9" s="41"/>
      <c r="J9" s="64"/>
      <c r="K9" s="105">
        <f t="shared" si="2"/>
        <v>0</v>
      </c>
      <c r="L9" s="123"/>
      <c r="M9" s="96"/>
      <c r="N9" s="127"/>
      <c r="O9" s="107"/>
    </row>
    <row r="10" spans="1:16" s="63" customFormat="1" ht="15" customHeight="1" x14ac:dyDescent="0.25">
      <c r="A10" s="66">
        <v>3</v>
      </c>
      <c r="B10" s="43">
        <v>10090</v>
      </c>
      <c r="C10" s="13" t="s">
        <v>7</v>
      </c>
      <c r="D10" s="172"/>
      <c r="E10" s="173"/>
      <c r="F10" s="173"/>
      <c r="G10" s="173"/>
      <c r="H10" s="173"/>
      <c r="I10" s="41"/>
      <c r="J10" s="64"/>
      <c r="K10" s="105">
        <f t="shared" si="2"/>
        <v>0</v>
      </c>
      <c r="L10" s="123"/>
      <c r="M10" s="96"/>
      <c r="N10" s="127"/>
      <c r="O10" s="107"/>
    </row>
    <row r="11" spans="1:16" s="63" customFormat="1" ht="15" customHeight="1" x14ac:dyDescent="0.25">
      <c r="A11" s="66">
        <v>4</v>
      </c>
      <c r="B11" s="43">
        <v>10004</v>
      </c>
      <c r="C11" s="13" t="s">
        <v>6</v>
      </c>
      <c r="D11" s="172"/>
      <c r="E11" s="173"/>
      <c r="F11" s="173"/>
      <c r="G11" s="173"/>
      <c r="H11" s="173"/>
      <c r="I11" s="41"/>
      <c r="J11" s="64"/>
      <c r="K11" s="105">
        <f t="shared" si="2"/>
        <v>0</v>
      </c>
      <c r="L11" s="123"/>
      <c r="M11" s="96"/>
      <c r="N11" s="127"/>
      <c r="O11" s="107"/>
    </row>
    <row r="12" spans="1:16" s="63" customFormat="1" ht="15" customHeight="1" x14ac:dyDescent="0.25">
      <c r="A12" s="66">
        <v>5</v>
      </c>
      <c r="B12" s="43">
        <v>10001</v>
      </c>
      <c r="C12" s="6" t="s">
        <v>87</v>
      </c>
      <c r="D12" s="172"/>
      <c r="E12" s="173"/>
      <c r="F12" s="173"/>
      <c r="G12" s="173"/>
      <c r="H12" s="173"/>
      <c r="I12" s="41"/>
      <c r="J12" s="64"/>
      <c r="K12" s="105">
        <f t="shared" si="2"/>
        <v>0</v>
      </c>
      <c r="L12" s="123"/>
      <c r="M12" s="96"/>
      <c r="N12" s="127"/>
      <c r="O12" s="107"/>
    </row>
    <row r="13" spans="1:16" s="63" customFormat="1" ht="15" customHeight="1" x14ac:dyDescent="0.25">
      <c r="A13" s="66">
        <v>6</v>
      </c>
      <c r="B13" s="43">
        <v>10120</v>
      </c>
      <c r="C13" s="13" t="s">
        <v>88</v>
      </c>
      <c r="D13" s="172"/>
      <c r="E13" s="173"/>
      <c r="F13" s="173"/>
      <c r="G13" s="173"/>
      <c r="H13" s="173"/>
      <c r="I13" s="41"/>
      <c r="J13" s="64"/>
      <c r="K13" s="105">
        <f t="shared" si="2"/>
        <v>0</v>
      </c>
      <c r="L13" s="123"/>
      <c r="M13" s="96"/>
      <c r="N13" s="127"/>
      <c r="O13" s="107"/>
    </row>
    <row r="14" spans="1:16" s="63" customFormat="1" ht="15" customHeight="1" x14ac:dyDescent="0.25">
      <c r="A14" s="66">
        <v>7</v>
      </c>
      <c r="B14" s="43">
        <v>10190</v>
      </c>
      <c r="C14" s="13" t="s">
        <v>89</v>
      </c>
      <c r="D14" s="172"/>
      <c r="E14" s="173"/>
      <c r="F14" s="173"/>
      <c r="G14" s="173"/>
      <c r="H14" s="173"/>
      <c r="I14" s="41"/>
      <c r="J14" s="64"/>
      <c r="K14" s="105">
        <f t="shared" si="2"/>
        <v>0</v>
      </c>
      <c r="L14" s="123"/>
      <c r="M14" s="96"/>
      <c r="N14" s="127"/>
      <c r="O14" s="107"/>
    </row>
    <row r="15" spans="1:16" s="63" customFormat="1" ht="15" customHeight="1" x14ac:dyDescent="0.25">
      <c r="A15" s="66">
        <v>8</v>
      </c>
      <c r="B15" s="43">
        <v>10320</v>
      </c>
      <c r="C15" s="13" t="s">
        <v>8</v>
      </c>
      <c r="D15" s="172"/>
      <c r="E15" s="173"/>
      <c r="F15" s="173"/>
      <c r="G15" s="173"/>
      <c r="H15" s="173"/>
      <c r="I15" s="41"/>
      <c r="J15" s="64"/>
      <c r="K15" s="105">
        <f t="shared" si="2"/>
        <v>0</v>
      </c>
      <c r="L15" s="123"/>
      <c r="M15" s="96"/>
      <c r="N15" s="127"/>
      <c r="O15" s="107"/>
    </row>
    <row r="16" spans="1:16" s="63" customFormat="1" ht="15" customHeight="1" thickBot="1" x14ac:dyDescent="0.3">
      <c r="A16" s="16">
        <v>9</v>
      </c>
      <c r="B16" s="44">
        <v>10860</v>
      </c>
      <c r="C16" s="14" t="s">
        <v>71</v>
      </c>
      <c r="D16" s="172"/>
      <c r="E16" s="173"/>
      <c r="F16" s="173"/>
      <c r="G16" s="173"/>
      <c r="H16" s="173"/>
      <c r="I16" s="59"/>
      <c r="J16" s="64"/>
      <c r="K16" s="105">
        <f t="shared" si="2"/>
        <v>0</v>
      </c>
      <c r="L16" s="124"/>
      <c r="M16" s="97"/>
      <c r="N16" s="127"/>
      <c r="O16" s="108"/>
    </row>
    <row r="17" spans="1:15" s="63" customFormat="1" ht="15" customHeight="1" thickBot="1" x14ac:dyDescent="0.3">
      <c r="A17" s="34"/>
      <c r="B17" s="54"/>
      <c r="C17" s="32" t="s">
        <v>59</v>
      </c>
      <c r="D17" s="35">
        <f>SUM(D18:D29)</f>
        <v>24</v>
      </c>
      <c r="E17" s="36">
        <v>0</v>
      </c>
      <c r="F17" s="36">
        <f>AVERAGE(F18:F29)</f>
        <v>16.670000000000002</v>
      </c>
      <c r="G17" s="36">
        <f>AVERAGE(G18:G29)</f>
        <v>54.17</v>
      </c>
      <c r="H17" s="36">
        <f>AVERAGE(H18:H29)</f>
        <v>29.17</v>
      </c>
      <c r="I17" s="37">
        <f>AVERAGE(I18:I29)</f>
        <v>4.1254</v>
      </c>
      <c r="J17" s="58"/>
      <c r="K17" s="120">
        <f t="shared" si="2"/>
        <v>24</v>
      </c>
      <c r="L17" s="121"/>
      <c r="M17" s="118"/>
      <c r="N17" s="121"/>
      <c r="O17" s="119"/>
    </row>
    <row r="18" spans="1:15" s="63" customFormat="1" ht="15" customHeight="1" x14ac:dyDescent="0.25">
      <c r="A18" s="68">
        <v>1</v>
      </c>
      <c r="B18" s="69">
        <v>20040</v>
      </c>
      <c r="C18" s="70" t="s">
        <v>9</v>
      </c>
      <c r="D18" s="174"/>
      <c r="E18" s="175"/>
      <c r="F18" s="175"/>
      <c r="G18" s="175"/>
      <c r="H18" s="175"/>
      <c r="I18" s="61"/>
      <c r="J18" s="64"/>
      <c r="K18" s="105">
        <f t="shared" si="2"/>
        <v>0</v>
      </c>
      <c r="L18" s="125"/>
      <c r="M18" s="95"/>
      <c r="N18" s="127"/>
      <c r="O18" s="109"/>
    </row>
    <row r="19" spans="1:15" s="63" customFormat="1" ht="15" customHeight="1" x14ac:dyDescent="0.25">
      <c r="A19" s="66">
        <v>2</v>
      </c>
      <c r="B19" s="43">
        <v>20061</v>
      </c>
      <c r="C19" s="49" t="s">
        <v>10</v>
      </c>
      <c r="D19" s="202">
        <v>24</v>
      </c>
      <c r="E19" s="203"/>
      <c r="F19" s="203">
        <v>16.670000000000002</v>
      </c>
      <c r="G19" s="203">
        <v>54.17</v>
      </c>
      <c r="H19" s="203">
        <v>29.17</v>
      </c>
      <c r="I19" s="41">
        <f t="shared" ref="I19" si="3">(E19*2+F19*3+G19*4+H19*5)/100</f>
        <v>4.1254</v>
      </c>
      <c r="J19" s="64"/>
      <c r="K19" s="105">
        <f t="shared" si="2"/>
        <v>24</v>
      </c>
      <c r="L19" s="123">
        <f t="shared" ref="L19" si="4">K19*M19/100</f>
        <v>20.0016</v>
      </c>
      <c r="M19" s="96">
        <f t="shared" ref="M19" si="5">SUM(G19,H19)</f>
        <v>83.34</v>
      </c>
      <c r="N19" s="127">
        <f t="shared" ref="N19" si="6">K19*O19/100</f>
        <v>0</v>
      </c>
      <c r="O19" s="107">
        <f t="shared" ref="O19" si="7">E19</f>
        <v>0</v>
      </c>
    </row>
    <row r="20" spans="1:15" s="63" customFormat="1" ht="15" customHeight="1" x14ac:dyDescent="0.25">
      <c r="A20" s="66">
        <v>3</v>
      </c>
      <c r="B20" s="43">
        <v>21020</v>
      </c>
      <c r="C20" s="49" t="s">
        <v>14</v>
      </c>
      <c r="D20" s="174"/>
      <c r="E20" s="175"/>
      <c r="F20" s="175"/>
      <c r="G20" s="175"/>
      <c r="H20" s="175"/>
      <c r="I20" s="41"/>
      <c r="J20" s="64"/>
      <c r="K20" s="105">
        <f t="shared" si="2"/>
        <v>0</v>
      </c>
      <c r="L20" s="123"/>
      <c r="M20" s="96"/>
      <c r="N20" s="127"/>
      <c r="O20" s="107"/>
    </row>
    <row r="21" spans="1:15" s="63" customFormat="1" ht="15" customHeight="1" x14ac:dyDescent="0.25">
      <c r="A21" s="66">
        <v>4</v>
      </c>
      <c r="B21" s="69">
        <v>20060</v>
      </c>
      <c r="C21" s="70" t="s">
        <v>90</v>
      </c>
      <c r="D21" s="174"/>
      <c r="E21" s="175"/>
      <c r="F21" s="175"/>
      <c r="G21" s="175"/>
      <c r="H21" s="175"/>
      <c r="I21" s="41"/>
      <c r="J21" s="64"/>
      <c r="K21" s="105">
        <f t="shared" si="2"/>
        <v>0</v>
      </c>
      <c r="L21" s="123"/>
      <c r="M21" s="96"/>
      <c r="N21" s="127"/>
      <c r="O21" s="107"/>
    </row>
    <row r="22" spans="1:15" s="63" customFormat="1" ht="15" customHeight="1" x14ac:dyDescent="0.25">
      <c r="A22" s="66">
        <v>5</v>
      </c>
      <c r="B22" s="43">
        <v>20400</v>
      </c>
      <c r="C22" s="51" t="s">
        <v>11</v>
      </c>
      <c r="D22" s="174"/>
      <c r="E22" s="175"/>
      <c r="F22" s="175"/>
      <c r="G22" s="175"/>
      <c r="H22" s="175"/>
      <c r="I22" s="41"/>
      <c r="J22" s="64"/>
      <c r="K22" s="105">
        <f t="shared" si="2"/>
        <v>0</v>
      </c>
      <c r="L22" s="123"/>
      <c r="M22" s="96"/>
      <c r="N22" s="127"/>
      <c r="O22" s="107"/>
    </row>
    <row r="23" spans="1:15" s="63" customFormat="1" ht="15" customHeight="1" x14ac:dyDescent="0.25">
      <c r="A23" s="66">
        <v>6</v>
      </c>
      <c r="B23" s="43">
        <v>20080</v>
      </c>
      <c r="C23" s="49" t="s">
        <v>91</v>
      </c>
      <c r="D23" s="174"/>
      <c r="E23" s="175"/>
      <c r="F23" s="175"/>
      <c r="G23" s="175"/>
      <c r="H23" s="175"/>
      <c r="I23" s="41"/>
      <c r="J23" s="64"/>
      <c r="K23" s="105">
        <f t="shared" si="2"/>
        <v>0</v>
      </c>
      <c r="L23" s="123"/>
      <c r="M23" s="96"/>
      <c r="N23" s="127"/>
      <c r="O23" s="107"/>
    </row>
    <row r="24" spans="1:15" s="63" customFormat="1" ht="15" customHeight="1" x14ac:dyDescent="0.25">
      <c r="A24" s="66">
        <v>7</v>
      </c>
      <c r="B24" s="43">
        <v>20460</v>
      </c>
      <c r="C24" s="49" t="s">
        <v>92</v>
      </c>
      <c r="D24" s="174"/>
      <c r="E24" s="175"/>
      <c r="F24" s="175"/>
      <c r="G24" s="175"/>
      <c r="H24" s="175"/>
      <c r="I24" s="41"/>
      <c r="J24" s="64"/>
      <c r="K24" s="105">
        <f t="shared" si="2"/>
        <v>0</v>
      </c>
      <c r="L24" s="123"/>
      <c r="M24" s="96"/>
      <c r="N24" s="127"/>
      <c r="O24" s="107"/>
    </row>
    <row r="25" spans="1:15" s="63" customFormat="1" ht="15" customHeight="1" x14ac:dyDescent="0.25">
      <c r="A25" s="66">
        <v>8</v>
      </c>
      <c r="B25" s="43">
        <v>20550</v>
      </c>
      <c r="C25" s="49" t="s">
        <v>12</v>
      </c>
      <c r="D25" s="174"/>
      <c r="E25" s="175"/>
      <c r="F25" s="175"/>
      <c r="G25" s="175"/>
      <c r="H25" s="175"/>
      <c r="I25" s="41"/>
      <c r="J25" s="64"/>
      <c r="K25" s="105">
        <f t="shared" si="2"/>
        <v>0</v>
      </c>
      <c r="L25" s="123"/>
      <c r="M25" s="96"/>
      <c r="N25" s="127"/>
      <c r="O25" s="107"/>
    </row>
    <row r="26" spans="1:15" s="63" customFormat="1" ht="15" customHeight="1" x14ac:dyDescent="0.25">
      <c r="A26" s="66">
        <v>9</v>
      </c>
      <c r="B26" s="43">
        <v>20630</v>
      </c>
      <c r="C26" s="49" t="s">
        <v>139</v>
      </c>
      <c r="D26" s="174"/>
      <c r="E26" s="175"/>
      <c r="F26" s="175"/>
      <c r="G26" s="175"/>
      <c r="H26" s="175"/>
      <c r="I26" s="41"/>
      <c r="J26" s="64"/>
      <c r="K26" s="105">
        <f t="shared" si="2"/>
        <v>0</v>
      </c>
      <c r="L26" s="123"/>
      <c r="M26" s="96"/>
      <c r="N26" s="127"/>
      <c r="O26" s="107"/>
    </row>
    <row r="27" spans="1:15" s="63" customFormat="1" ht="15" customHeight="1" x14ac:dyDescent="0.25">
      <c r="A27" s="66">
        <v>10</v>
      </c>
      <c r="B27" s="43">
        <v>20810</v>
      </c>
      <c r="C27" s="49" t="s">
        <v>93</v>
      </c>
      <c r="D27" s="174"/>
      <c r="E27" s="175"/>
      <c r="F27" s="175"/>
      <c r="G27" s="175"/>
      <c r="H27" s="175"/>
      <c r="I27" s="41"/>
      <c r="J27" s="64"/>
      <c r="K27" s="105">
        <f t="shared" si="2"/>
        <v>0</v>
      </c>
      <c r="L27" s="123"/>
      <c r="M27" s="96"/>
      <c r="N27" s="127"/>
      <c r="O27" s="107"/>
    </row>
    <row r="28" spans="1:15" s="63" customFormat="1" ht="15" customHeight="1" x14ac:dyDescent="0.25">
      <c r="A28" s="66">
        <v>11</v>
      </c>
      <c r="B28" s="43">
        <v>20900</v>
      </c>
      <c r="C28" s="49" t="s">
        <v>94</v>
      </c>
      <c r="D28" s="174"/>
      <c r="E28" s="175"/>
      <c r="F28" s="175"/>
      <c r="G28" s="175"/>
      <c r="H28" s="175"/>
      <c r="I28" s="41"/>
      <c r="J28" s="64"/>
      <c r="K28" s="105">
        <f t="shared" si="2"/>
        <v>0</v>
      </c>
      <c r="L28" s="123"/>
      <c r="M28" s="96"/>
      <c r="N28" s="127"/>
      <c r="O28" s="107"/>
    </row>
    <row r="29" spans="1:15" s="63" customFormat="1" ht="15" customHeight="1" thickBot="1" x14ac:dyDescent="0.3">
      <c r="A29" s="66">
        <v>12</v>
      </c>
      <c r="B29" s="43">
        <v>21350</v>
      </c>
      <c r="C29" s="49" t="s">
        <v>95</v>
      </c>
      <c r="D29" s="174"/>
      <c r="E29" s="175"/>
      <c r="F29" s="175"/>
      <c r="G29" s="175"/>
      <c r="H29" s="175"/>
      <c r="I29" s="41"/>
      <c r="J29" s="64"/>
      <c r="K29" s="105">
        <f t="shared" si="2"/>
        <v>0</v>
      </c>
      <c r="L29" s="124"/>
      <c r="M29" s="97"/>
      <c r="N29" s="127"/>
      <c r="O29" s="108"/>
    </row>
    <row r="30" spans="1:15" s="63" customFormat="1" ht="15" customHeight="1" thickBot="1" x14ac:dyDescent="0.3">
      <c r="A30" s="34"/>
      <c r="B30" s="53"/>
      <c r="C30" s="32" t="s">
        <v>60</v>
      </c>
      <c r="D30" s="35">
        <f>SUM(D31:D47)</f>
        <v>0</v>
      </c>
      <c r="E30" s="3">
        <v>0</v>
      </c>
      <c r="F30" s="36">
        <v>0</v>
      </c>
      <c r="G30" s="36">
        <v>0</v>
      </c>
      <c r="H30" s="36">
        <v>0</v>
      </c>
      <c r="I30" s="4"/>
      <c r="J30" s="64"/>
      <c r="K30" s="120">
        <f t="shared" si="2"/>
        <v>0</v>
      </c>
      <c r="L30" s="121"/>
      <c r="M30" s="118"/>
      <c r="N30" s="121"/>
      <c r="O30" s="119"/>
    </row>
    <row r="31" spans="1:15" s="63" customFormat="1" ht="15" customHeight="1" x14ac:dyDescent="0.25">
      <c r="A31" s="68">
        <v>1</v>
      </c>
      <c r="B31" s="69">
        <v>30070</v>
      </c>
      <c r="C31" s="70" t="s">
        <v>15</v>
      </c>
      <c r="D31" s="176"/>
      <c r="E31" s="177"/>
      <c r="F31" s="177"/>
      <c r="G31" s="177"/>
      <c r="H31" s="177"/>
      <c r="I31" s="61"/>
      <c r="J31" s="64"/>
      <c r="K31" s="105">
        <f t="shared" si="2"/>
        <v>0</v>
      </c>
      <c r="L31" s="125"/>
      <c r="M31" s="95"/>
      <c r="N31" s="127"/>
      <c r="O31" s="109"/>
    </row>
    <row r="32" spans="1:15" s="63" customFormat="1" ht="15" customHeight="1" x14ac:dyDescent="0.25">
      <c r="A32" s="66">
        <v>2</v>
      </c>
      <c r="B32" s="43">
        <v>30480</v>
      </c>
      <c r="C32" s="49" t="s">
        <v>72</v>
      </c>
      <c r="D32" s="176"/>
      <c r="E32" s="177"/>
      <c r="F32" s="177"/>
      <c r="G32" s="177"/>
      <c r="H32" s="177"/>
      <c r="I32" s="41"/>
      <c r="J32" s="64"/>
      <c r="K32" s="105">
        <f t="shared" si="2"/>
        <v>0</v>
      </c>
      <c r="L32" s="123"/>
      <c r="M32" s="96"/>
      <c r="N32" s="127"/>
      <c r="O32" s="107"/>
    </row>
    <row r="33" spans="1:15" s="63" customFormat="1" ht="15" customHeight="1" x14ac:dyDescent="0.25">
      <c r="A33" s="66">
        <v>3</v>
      </c>
      <c r="B33" s="43">
        <v>30460</v>
      </c>
      <c r="C33" s="49" t="s">
        <v>19</v>
      </c>
      <c r="D33" s="176"/>
      <c r="E33" s="177"/>
      <c r="F33" s="177"/>
      <c r="G33" s="177"/>
      <c r="H33" s="177"/>
      <c r="I33" s="41"/>
      <c r="J33" s="64"/>
      <c r="K33" s="105">
        <f t="shared" si="2"/>
        <v>0</v>
      </c>
      <c r="L33" s="123"/>
      <c r="M33" s="96"/>
      <c r="N33" s="127"/>
      <c r="O33" s="107"/>
    </row>
    <row r="34" spans="1:15" s="63" customFormat="1" ht="15" customHeight="1" x14ac:dyDescent="0.25">
      <c r="A34" s="66">
        <v>4</v>
      </c>
      <c r="B34" s="43">
        <v>30030</v>
      </c>
      <c r="C34" s="49" t="s">
        <v>96</v>
      </c>
      <c r="D34" s="176"/>
      <c r="E34" s="177"/>
      <c r="F34" s="177"/>
      <c r="G34" s="177"/>
      <c r="H34" s="177"/>
      <c r="I34" s="41"/>
      <c r="J34" s="64"/>
      <c r="K34" s="105">
        <f t="shared" si="2"/>
        <v>0</v>
      </c>
      <c r="L34" s="123"/>
      <c r="M34" s="96"/>
      <c r="N34" s="127"/>
      <c r="O34" s="107"/>
    </row>
    <row r="35" spans="1:15" s="63" customFormat="1" ht="15" customHeight="1" x14ac:dyDescent="0.25">
      <c r="A35" s="66">
        <v>5</v>
      </c>
      <c r="B35" s="43">
        <v>31000</v>
      </c>
      <c r="C35" s="49" t="s">
        <v>23</v>
      </c>
      <c r="D35" s="176"/>
      <c r="E35" s="177"/>
      <c r="F35" s="177"/>
      <c r="G35" s="177"/>
      <c r="H35" s="177"/>
      <c r="I35" s="41"/>
      <c r="J35" s="64"/>
      <c r="K35" s="105">
        <f t="shared" si="2"/>
        <v>0</v>
      </c>
      <c r="L35" s="123"/>
      <c r="M35" s="96"/>
      <c r="N35" s="127"/>
      <c r="O35" s="107"/>
    </row>
    <row r="36" spans="1:15" s="63" customFormat="1" ht="15" customHeight="1" x14ac:dyDescent="0.25">
      <c r="A36" s="66">
        <v>6</v>
      </c>
      <c r="B36" s="43">
        <v>30130</v>
      </c>
      <c r="C36" s="49" t="s">
        <v>16</v>
      </c>
      <c r="D36" s="176"/>
      <c r="E36" s="177"/>
      <c r="F36" s="177"/>
      <c r="G36" s="177"/>
      <c r="H36" s="177"/>
      <c r="I36" s="41"/>
      <c r="J36" s="64"/>
      <c r="K36" s="105">
        <f t="shared" si="2"/>
        <v>0</v>
      </c>
      <c r="L36" s="123"/>
      <c r="M36" s="96"/>
      <c r="N36" s="127"/>
      <c r="O36" s="107"/>
    </row>
    <row r="37" spans="1:15" s="63" customFormat="1" ht="15" customHeight="1" x14ac:dyDescent="0.25">
      <c r="A37" s="66">
        <v>7</v>
      </c>
      <c r="B37" s="43">
        <v>30160</v>
      </c>
      <c r="C37" s="49" t="s">
        <v>97</v>
      </c>
      <c r="D37" s="176"/>
      <c r="E37" s="177"/>
      <c r="F37" s="177"/>
      <c r="G37" s="177"/>
      <c r="H37" s="177"/>
      <c r="I37" s="41"/>
      <c r="J37" s="64"/>
      <c r="K37" s="105">
        <f t="shared" si="2"/>
        <v>0</v>
      </c>
      <c r="L37" s="123"/>
      <c r="M37" s="96"/>
      <c r="N37" s="127"/>
      <c r="O37" s="107"/>
    </row>
    <row r="38" spans="1:15" s="63" customFormat="1" ht="15" customHeight="1" x14ac:dyDescent="0.25">
      <c r="A38" s="66">
        <v>8</v>
      </c>
      <c r="B38" s="43">
        <v>30310</v>
      </c>
      <c r="C38" s="49" t="s">
        <v>17</v>
      </c>
      <c r="D38" s="176"/>
      <c r="E38" s="177"/>
      <c r="F38" s="177"/>
      <c r="G38" s="177"/>
      <c r="H38" s="177"/>
      <c r="I38" s="41"/>
      <c r="J38" s="64"/>
      <c r="K38" s="105">
        <f t="shared" si="2"/>
        <v>0</v>
      </c>
      <c r="L38" s="123"/>
      <c r="M38" s="96"/>
      <c r="N38" s="127"/>
      <c r="O38" s="107"/>
    </row>
    <row r="39" spans="1:15" s="63" customFormat="1" ht="15" customHeight="1" x14ac:dyDescent="0.25">
      <c r="A39" s="66">
        <v>9</v>
      </c>
      <c r="B39" s="43">
        <v>30440</v>
      </c>
      <c r="C39" s="49" t="s">
        <v>18</v>
      </c>
      <c r="D39" s="176"/>
      <c r="E39" s="177"/>
      <c r="F39" s="177"/>
      <c r="G39" s="177"/>
      <c r="H39" s="177"/>
      <c r="I39" s="41"/>
      <c r="J39" s="64"/>
      <c r="K39" s="105">
        <f t="shared" si="2"/>
        <v>0</v>
      </c>
      <c r="L39" s="123"/>
      <c r="M39" s="96"/>
      <c r="N39" s="127"/>
      <c r="O39" s="107"/>
    </row>
    <row r="40" spans="1:15" s="63" customFormat="1" ht="15" customHeight="1" x14ac:dyDescent="0.25">
      <c r="A40" s="66">
        <v>10</v>
      </c>
      <c r="B40" s="43">
        <v>30500</v>
      </c>
      <c r="C40" s="49" t="s">
        <v>98</v>
      </c>
      <c r="D40" s="176"/>
      <c r="E40" s="177"/>
      <c r="F40" s="177"/>
      <c r="G40" s="177"/>
      <c r="H40" s="177"/>
      <c r="I40" s="41"/>
      <c r="J40" s="64"/>
      <c r="K40" s="105">
        <f t="shared" si="2"/>
        <v>0</v>
      </c>
      <c r="L40" s="123"/>
      <c r="M40" s="96"/>
      <c r="N40" s="127"/>
      <c r="O40" s="107"/>
    </row>
    <row r="41" spans="1:15" s="63" customFormat="1" ht="15" customHeight="1" x14ac:dyDescent="0.25">
      <c r="A41" s="66">
        <v>11</v>
      </c>
      <c r="B41" s="43">
        <v>30530</v>
      </c>
      <c r="C41" s="49" t="s">
        <v>99</v>
      </c>
      <c r="D41" s="176"/>
      <c r="E41" s="177"/>
      <c r="F41" s="177"/>
      <c r="G41" s="177"/>
      <c r="H41" s="177"/>
      <c r="I41" s="41"/>
      <c r="J41" s="64"/>
      <c r="K41" s="105">
        <f t="shared" si="2"/>
        <v>0</v>
      </c>
      <c r="L41" s="123"/>
      <c r="M41" s="96"/>
      <c r="N41" s="127"/>
      <c r="O41" s="107"/>
    </row>
    <row r="42" spans="1:15" s="63" customFormat="1" ht="15" customHeight="1" x14ac:dyDescent="0.25">
      <c r="A42" s="66">
        <v>12</v>
      </c>
      <c r="B42" s="43">
        <v>30640</v>
      </c>
      <c r="C42" s="49" t="s">
        <v>20</v>
      </c>
      <c r="D42" s="176"/>
      <c r="E42" s="177"/>
      <c r="F42" s="177"/>
      <c r="G42" s="177"/>
      <c r="H42" s="177"/>
      <c r="I42" s="41"/>
      <c r="J42" s="64"/>
      <c r="K42" s="105">
        <f t="shared" si="2"/>
        <v>0</v>
      </c>
      <c r="L42" s="123"/>
      <c r="M42" s="96"/>
      <c r="N42" s="127"/>
      <c r="O42" s="107"/>
    </row>
    <row r="43" spans="1:15" s="63" customFormat="1" ht="15" customHeight="1" x14ac:dyDescent="0.25">
      <c r="A43" s="66">
        <v>13</v>
      </c>
      <c r="B43" s="43">
        <v>30650</v>
      </c>
      <c r="C43" s="49" t="s">
        <v>100</v>
      </c>
      <c r="D43" s="176"/>
      <c r="E43" s="177"/>
      <c r="F43" s="177"/>
      <c r="G43" s="177"/>
      <c r="H43" s="177"/>
      <c r="I43" s="41"/>
      <c r="J43" s="64"/>
      <c r="K43" s="105">
        <f t="shared" si="2"/>
        <v>0</v>
      </c>
      <c r="L43" s="123"/>
      <c r="M43" s="96"/>
      <c r="N43" s="127"/>
      <c r="O43" s="107"/>
    </row>
    <row r="44" spans="1:15" s="63" customFormat="1" ht="15" customHeight="1" x14ac:dyDescent="0.25">
      <c r="A44" s="66">
        <v>14</v>
      </c>
      <c r="B44" s="69">
        <v>30790</v>
      </c>
      <c r="C44" s="49" t="s">
        <v>21</v>
      </c>
      <c r="D44" s="176"/>
      <c r="E44" s="177"/>
      <c r="F44" s="177"/>
      <c r="G44" s="177"/>
      <c r="H44" s="177"/>
      <c r="I44" s="41"/>
      <c r="J44" s="64"/>
      <c r="K44" s="105">
        <f t="shared" si="2"/>
        <v>0</v>
      </c>
      <c r="L44" s="123"/>
      <c r="M44" s="96"/>
      <c r="N44" s="127"/>
      <c r="O44" s="107"/>
    </row>
    <row r="45" spans="1:15" s="63" customFormat="1" ht="15" customHeight="1" x14ac:dyDescent="0.25">
      <c r="A45" s="66">
        <v>15</v>
      </c>
      <c r="B45" s="43">
        <v>30880</v>
      </c>
      <c r="C45" s="70" t="s">
        <v>101</v>
      </c>
      <c r="D45" s="176"/>
      <c r="E45" s="177"/>
      <c r="F45" s="177"/>
      <c r="G45" s="177"/>
      <c r="H45" s="177"/>
      <c r="I45" s="41"/>
      <c r="J45" s="64"/>
      <c r="K45" s="105">
        <f t="shared" si="2"/>
        <v>0</v>
      </c>
      <c r="L45" s="123"/>
      <c r="M45" s="96"/>
      <c r="N45" s="127"/>
      <c r="O45" s="107"/>
    </row>
    <row r="46" spans="1:15" s="63" customFormat="1" ht="15" customHeight="1" x14ac:dyDescent="0.25">
      <c r="A46" s="66">
        <v>16</v>
      </c>
      <c r="B46" s="43">
        <v>30940</v>
      </c>
      <c r="C46" s="49" t="s">
        <v>22</v>
      </c>
      <c r="D46" s="176"/>
      <c r="E46" s="177"/>
      <c r="F46" s="177"/>
      <c r="G46" s="177"/>
      <c r="H46" s="177"/>
      <c r="I46" s="41"/>
      <c r="J46" s="64"/>
      <c r="K46" s="105">
        <f t="shared" si="2"/>
        <v>0</v>
      </c>
      <c r="L46" s="123"/>
      <c r="M46" s="96"/>
      <c r="N46" s="127"/>
      <c r="O46" s="107"/>
    </row>
    <row r="47" spans="1:15" s="63" customFormat="1" ht="15" customHeight="1" thickBot="1" x14ac:dyDescent="0.3">
      <c r="A47" s="66">
        <v>17</v>
      </c>
      <c r="B47" s="46">
        <v>31480</v>
      </c>
      <c r="C47" s="49" t="s">
        <v>24</v>
      </c>
      <c r="D47" s="176"/>
      <c r="E47" s="177"/>
      <c r="F47" s="177"/>
      <c r="G47" s="177"/>
      <c r="H47" s="177"/>
      <c r="I47" s="41"/>
      <c r="J47" s="64"/>
      <c r="K47" s="105">
        <f t="shared" si="2"/>
        <v>0</v>
      </c>
      <c r="L47" s="124"/>
      <c r="M47" s="97"/>
      <c r="N47" s="127"/>
      <c r="O47" s="108"/>
    </row>
    <row r="48" spans="1:15" s="63" customFormat="1" ht="15" customHeight="1" thickBot="1" x14ac:dyDescent="0.3">
      <c r="A48" s="34"/>
      <c r="B48" s="53"/>
      <c r="C48" s="38" t="s">
        <v>61</v>
      </c>
      <c r="D48" s="35">
        <f>SUM(D49:D68)</f>
        <v>0</v>
      </c>
      <c r="E48" s="36">
        <v>0</v>
      </c>
      <c r="F48" s="5">
        <v>0</v>
      </c>
      <c r="G48" s="36">
        <v>0</v>
      </c>
      <c r="H48" s="36">
        <v>0</v>
      </c>
      <c r="I48" s="4"/>
      <c r="J48" s="64"/>
      <c r="K48" s="120">
        <f t="shared" si="2"/>
        <v>0</v>
      </c>
      <c r="L48" s="128"/>
      <c r="M48" s="118"/>
      <c r="N48" s="121"/>
      <c r="O48" s="119"/>
    </row>
    <row r="49" spans="1:15" s="63" customFormat="1" ht="15" customHeight="1" x14ac:dyDescent="0.25">
      <c r="A49" s="68">
        <v>1</v>
      </c>
      <c r="B49" s="69">
        <v>40010</v>
      </c>
      <c r="C49" s="70" t="s">
        <v>73</v>
      </c>
      <c r="D49" s="178"/>
      <c r="E49" s="179"/>
      <c r="F49" s="179"/>
      <c r="G49" s="179"/>
      <c r="H49" s="179"/>
      <c r="I49" s="61"/>
      <c r="J49" s="64"/>
      <c r="K49" s="105">
        <f t="shared" si="2"/>
        <v>0</v>
      </c>
      <c r="L49" s="125"/>
      <c r="M49" s="95"/>
      <c r="N49" s="127"/>
      <c r="O49" s="109"/>
    </row>
    <row r="50" spans="1:15" s="63" customFormat="1" ht="15" customHeight="1" x14ac:dyDescent="0.25">
      <c r="A50" s="66">
        <v>2</v>
      </c>
      <c r="B50" s="43">
        <v>40030</v>
      </c>
      <c r="C50" s="49" t="s">
        <v>75</v>
      </c>
      <c r="D50" s="178"/>
      <c r="E50" s="179"/>
      <c r="F50" s="179"/>
      <c r="G50" s="179"/>
      <c r="H50" s="179"/>
      <c r="I50" s="41"/>
      <c r="J50" s="64"/>
      <c r="K50" s="105">
        <f t="shared" si="2"/>
        <v>0</v>
      </c>
      <c r="L50" s="123"/>
      <c r="M50" s="96"/>
      <c r="N50" s="127"/>
      <c r="O50" s="107"/>
    </row>
    <row r="51" spans="1:15" s="63" customFormat="1" ht="15" customHeight="1" x14ac:dyDescent="0.25">
      <c r="A51" s="66">
        <v>3</v>
      </c>
      <c r="B51" s="43">
        <v>40410</v>
      </c>
      <c r="C51" s="49" t="s">
        <v>34</v>
      </c>
      <c r="D51" s="178"/>
      <c r="E51" s="179"/>
      <c r="F51" s="179"/>
      <c r="G51" s="179"/>
      <c r="H51" s="179"/>
      <c r="I51" s="41"/>
      <c r="J51" s="64"/>
      <c r="K51" s="105">
        <f t="shared" si="2"/>
        <v>0</v>
      </c>
      <c r="L51" s="123"/>
      <c r="M51" s="96"/>
      <c r="N51" s="127"/>
      <c r="O51" s="107"/>
    </row>
    <row r="52" spans="1:15" s="63" customFormat="1" ht="15" customHeight="1" x14ac:dyDescent="0.25">
      <c r="A52" s="66">
        <v>4</v>
      </c>
      <c r="B52" s="43">
        <v>40011</v>
      </c>
      <c r="C52" s="49" t="s">
        <v>25</v>
      </c>
      <c r="D52" s="178"/>
      <c r="E52" s="179"/>
      <c r="F52" s="179"/>
      <c r="G52" s="179"/>
      <c r="H52" s="179"/>
      <c r="I52" s="41"/>
      <c r="J52" s="64"/>
      <c r="K52" s="105">
        <f t="shared" si="2"/>
        <v>0</v>
      </c>
      <c r="L52" s="123"/>
      <c r="M52" s="96"/>
      <c r="N52" s="127"/>
      <c r="O52" s="107"/>
    </row>
    <row r="53" spans="1:15" s="63" customFormat="1" ht="15" customHeight="1" x14ac:dyDescent="0.25">
      <c r="A53" s="66">
        <v>5</v>
      </c>
      <c r="B53" s="43">
        <v>40080</v>
      </c>
      <c r="C53" s="49" t="s">
        <v>27</v>
      </c>
      <c r="D53" s="178"/>
      <c r="E53" s="179"/>
      <c r="F53" s="179"/>
      <c r="G53" s="179"/>
      <c r="H53" s="179"/>
      <c r="I53" s="41"/>
      <c r="J53" s="64"/>
      <c r="K53" s="105">
        <f t="shared" si="2"/>
        <v>0</v>
      </c>
      <c r="L53" s="123"/>
      <c r="M53" s="96"/>
      <c r="N53" s="127"/>
      <c r="O53" s="107"/>
    </row>
    <row r="54" spans="1:15" s="63" customFormat="1" ht="15" customHeight="1" x14ac:dyDescent="0.25">
      <c r="A54" s="66">
        <v>6</v>
      </c>
      <c r="B54" s="43">
        <v>40100</v>
      </c>
      <c r="C54" s="49" t="s">
        <v>28</v>
      </c>
      <c r="D54" s="178"/>
      <c r="E54" s="179"/>
      <c r="F54" s="179"/>
      <c r="G54" s="179"/>
      <c r="H54" s="179"/>
      <c r="I54" s="41"/>
      <c r="J54" s="64"/>
      <c r="K54" s="105">
        <f t="shared" si="2"/>
        <v>0</v>
      </c>
      <c r="L54" s="123"/>
      <c r="M54" s="96"/>
      <c r="N54" s="127"/>
      <c r="O54" s="107"/>
    </row>
    <row r="55" spans="1:15" s="63" customFormat="1" ht="15" customHeight="1" x14ac:dyDescent="0.25">
      <c r="A55" s="66">
        <v>7</v>
      </c>
      <c r="B55" s="43">
        <v>40020</v>
      </c>
      <c r="C55" s="49" t="s">
        <v>102</v>
      </c>
      <c r="D55" s="178"/>
      <c r="E55" s="179"/>
      <c r="F55" s="179"/>
      <c r="G55" s="179"/>
      <c r="H55" s="179"/>
      <c r="I55" s="41"/>
      <c r="J55" s="64"/>
      <c r="K55" s="105">
        <f t="shared" si="2"/>
        <v>0</v>
      </c>
      <c r="L55" s="123"/>
      <c r="M55" s="96"/>
      <c r="N55" s="127"/>
      <c r="O55" s="107"/>
    </row>
    <row r="56" spans="1:15" s="63" customFormat="1" ht="15" customHeight="1" x14ac:dyDescent="0.25">
      <c r="A56" s="66">
        <v>8</v>
      </c>
      <c r="B56" s="43">
        <v>40031</v>
      </c>
      <c r="C56" s="51" t="s">
        <v>140</v>
      </c>
      <c r="D56" s="178"/>
      <c r="E56" s="179"/>
      <c r="F56" s="179"/>
      <c r="G56" s="179"/>
      <c r="H56" s="179"/>
      <c r="I56" s="41"/>
      <c r="J56" s="64"/>
      <c r="K56" s="105">
        <f t="shared" si="2"/>
        <v>0</v>
      </c>
      <c r="L56" s="123"/>
      <c r="M56" s="96"/>
      <c r="N56" s="127"/>
      <c r="O56" s="107"/>
    </row>
    <row r="57" spans="1:15" s="63" customFormat="1" ht="15" customHeight="1" x14ac:dyDescent="0.25">
      <c r="A57" s="66">
        <v>9</v>
      </c>
      <c r="B57" s="43">
        <v>40210</v>
      </c>
      <c r="C57" s="51" t="s">
        <v>30</v>
      </c>
      <c r="D57" s="178"/>
      <c r="E57" s="179"/>
      <c r="F57" s="179"/>
      <c r="G57" s="179"/>
      <c r="H57" s="179"/>
      <c r="I57" s="41"/>
      <c r="J57" s="64"/>
      <c r="K57" s="105">
        <f t="shared" si="2"/>
        <v>0</v>
      </c>
      <c r="L57" s="123"/>
      <c r="M57" s="96"/>
      <c r="N57" s="127"/>
      <c r="O57" s="107"/>
    </row>
    <row r="58" spans="1:15" s="63" customFormat="1" ht="15" customHeight="1" x14ac:dyDescent="0.25">
      <c r="A58" s="66">
        <v>10</v>
      </c>
      <c r="B58" s="69">
        <v>40300</v>
      </c>
      <c r="C58" s="52" t="s">
        <v>31</v>
      </c>
      <c r="D58" s="178"/>
      <c r="E58" s="179"/>
      <c r="F58" s="179"/>
      <c r="G58" s="179"/>
      <c r="H58" s="179"/>
      <c r="I58" s="41"/>
      <c r="J58" s="64"/>
      <c r="K58" s="105">
        <f t="shared" si="2"/>
        <v>0</v>
      </c>
      <c r="L58" s="123"/>
      <c r="M58" s="96"/>
      <c r="N58" s="127"/>
      <c r="O58" s="107"/>
    </row>
    <row r="59" spans="1:15" s="63" customFormat="1" ht="15" customHeight="1" x14ac:dyDescent="0.25">
      <c r="A59" s="66">
        <v>11</v>
      </c>
      <c r="B59" s="43">
        <v>40360</v>
      </c>
      <c r="C59" s="49" t="s">
        <v>32</v>
      </c>
      <c r="D59" s="178"/>
      <c r="E59" s="179"/>
      <c r="F59" s="179"/>
      <c r="G59" s="179"/>
      <c r="H59" s="179"/>
      <c r="I59" s="41"/>
      <c r="J59" s="64"/>
      <c r="K59" s="105">
        <f t="shared" si="2"/>
        <v>0</v>
      </c>
      <c r="L59" s="123"/>
      <c r="M59" s="96"/>
      <c r="N59" s="127"/>
      <c r="O59" s="107"/>
    </row>
    <row r="60" spans="1:15" s="63" customFormat="1" ht="15" customHeight="1" x14ac:dyDescent="0.25">
      <c r="A60" s="66">
        <v>12</v>
      </c>
      <c r="B60" s="43">
        <v>40390</v>
      </c>
      <c r="C60" s="49" t="s">
        <v>33</v>
      </c>
      <c r="D60" s="178"/>
      <c r="E60" s="179"/>
      <c r="F60" s="179"/>
      <c r="G60" s="179"/>
      <c r="H60" s="179"/>
      <c r="I60" s="41"/>
      <c r="J60" s="64"/>
      <c r="K60" s="105">
        <f t="shared" si="2"/>
        <v>0</v>
      </c>
      <c r="L60" s="123"/>
      <c r="M60" s="96"/>
      <c r="N60" s="127"/>
      <c r="O60" s="107"/>
    </row>
    <row r="61" spans="1:15" s="63" customFormat="1" ht="15" customHeight="1" x14ac:dyDescent="0.25">
      <c r="A61" s="66">
        <v>13</v>
      </c>
      <c r="B61" s="43">
        <v>40720</v>
      </c>
      <c r="C61" s="49" t="s">
        <v>141</v>
      </c>
      <c r="D61" s="178"/>
      <c r="E61" s="179"/>
      <c r="F61" s="179"/>
      <c r="G61" s="179"/>
      <c r="H61" s="179"/>
      <c r="I61" s="41"/>
      <c r="J61" s="64"/>
      <c r="K61" s="105">
        <f t="shared" si="2"/>
        <v>0</v>
      </c>
      <c r="L61" s="123"/>
      <c r="M61" s="96"/>
      <c r="N61" s="127"/>
      <c r="O61" s="107"/>
    </row>
    <row r="62" spans="1:15" s="63" customFormat="1" ht="15" customHeight="1" x14ac:dyDescent="0.25">
      <c r="A62" s="66">
        <v>14</v>
      </c>
      <c r="B62" s="43">
        <v>40730</v>
      </c>
      <c r="C62" s="49" t="s">
        <v>35</v>
      </c>
      <c r="D62" s="178"/>
      <c r="E62" s="179"/>
      <c r="F62" s="179"/>
      <c r="G62" s="179"/>
      <c r="H62" s="179"/>
      <c r="I62" s="41"/>
      <c r="J62" s="64"/>
      <c r="K62" s="105">
        <f t="shared" si="2"/>
        <v>0</v>
      </c>
      <c r="L62" s="123"/>
      <c r="M62" s="96"/>
      <c r="N62" s="127"/>
      <c r="O62" s="107"/>
    </row>
    <row r="63" spans="1:15" s="63" customFormat="1" ht="15" customHeight="1" x14ac:dyDescent="0.25">
      <c r="A63" s="66">
        <v>15</v>
      </c>
      <c r="B63" s="43">
        <v>40820</v>
      </c>
      <c r="C63" s="49" t="s">
        <v>103</v>
      </c>
      <c r="D63" s="178"/>
      <c r="E63" s="179"/>
      <c r="F63" s="179"/>
      <c r="G63" s="179"/>
      <c r="H63" s="179"/>
      <c r="I63" s="41"/>
      <c r="J63" s="64"/>
      <c r="K63" s="105">
        <f t="shared" si="2"/>
        <v>0</v>
      </c>
      <c r="L63" s="123"/>
      <c r="M63" s="96"/>
      <c r="N63" s="127"/>
      <c r="O63" s="107"/>
    </row>
    <row r="64" spans="1:15" s="63" customFormat="1" ht="15" customHeight="1" x14ac:dyDescent="0.25">
      <c r="A64" s="66">
        <v>16</v>
      </c>
      <c r="B64" s="43">
        <v>40840</v>
      </c>
      <c r="C64" s="49" t="s">
        <v>36</v>
      </c>
      <c r="D64" s="178"/>
      <c r="E64" s="179"/>
      <c r="F64" s="179"/>
      <c r="G64" s="179"/>
      <c r="H64" s="179"/>
      <c r="I64" s="41"/>
      <c r="J64" s="64"/>
      <c r="K64" s="105">
        <f t="shared" si="2"/>
        <v>0</v>
      </c>
      <c r="L64" s="123"/>
      <c r="M64" s="96"/>
      <c r="N64" s="127"/>
      <c r="O64" s="107"/>
    </row>
    <row r="65" spans="1:15" s="63" customFormat="1" ht="15" customHeight="1" x14ac:dyDescent="0.25">
      <c r="A65" s="66">
        <v>17</v>
      </c>
      <c r="B65" s="43">
        <v>40950</v>
      </c>
      <c r="C65" s="49" t="s">
        <v>37</v>
      </c>
      <c r="D65" s="178"/>
      <c r="E65" s="179"/>
      <c r="F65" s="179"/>
      <c r="G65" s="179"/>
      <c r="H65" s="179"/>
      <c r="I65" s="41"/>
      <c r="J65" s="64"/>
      <c r="K65" s="105">
        <f t="shared" si="2"/>
        <v>0</v>
      </c>
      <c r="L65" s="123"/>
      <c r="M65" s="96"/>
      <c r="N65" s="127"/>
      <c r="O65" s="107"/>
    </row>
    <row r="66" spans="1:15" s="63" customFormat="1" ht="15" customHeight="1" x14ac:dyDescent="0.25">
      <c r="A66" s="66">
        <v>18</v>
      </c>
      <c r="B66" s="43">
        <v>40990</v>
      </c>
      <c r="C66" s="49" t="s">
        <v>38</v>
      </c>
      <c r="D66" s="178"/>
      <c r="E66" s="179"/>
      <c r="F66" s="179"/>
      <c r="G66" s="179"/>
      <c r="H66" s="179"/>
      <c r="I66" s="41"/>
      <c r="J66" s="64"/>
      <c r="K66" s="105">
        <f t="shared" si="2"/>
        <v>0</v>
      </c>
      <c r="L66" s="123"/>
      <c r="M66" s="96"/>
      <c r="N66" s="127"/>
      <c r="O66" s="107"/>
    </row>
    <row r="67" spans="1:15" s="63" customFormat="1" ht="15" customHeight="1" x14ac:dyDescent="0.25">
      <c r="A67" s="16">
        <v>19</v>
      </c>
      <c r="B67" s="45">
        <v>40133</v>
      </c>
      <c r="C67" s="50" t="s">
        <v>29</v>
      </c>
      <c r="D67" s="178"/>
      <c r="E67" s="179"/>
      <c r="F67" s="179"/>
      <c r="G67" s="179"/>
      <c r="H67" s="179"/>
      <c r="I67" s="59"/>
      <c r="J67" s="64"/>
      <c r="K67" s="105">
        <f t="shared" si="2"/>
        <v>0</v>
      </c>
      <c r="L67" s="123"/>
      <c r="M67" s="96"/>
      <c r="N67" s="130"/>
      <c r="O67" s="107"/>
    </row>
    <row r="68" spans="1:15" s="63" customFormat="1" ht="15" customHeight="1" thickBot="1" x14ac:dyDescent="0.3">
      <c r="A68" s="16">
        <v>20</v>
      </c>
      <c r="B68" s="45">
        <v>40400</v>
      </c>
      <c r="C68" s="50" t="s">
        <v>137</v>
      </c>
      <c r="D68" s="178"/>
      <c r="E68" s="179"/>
      <c r="F68" s="179"/>
      <c r="G68" s="179"/>
      <c r="H68" s="179"/>
      <c r="I68" s="59"/>
      <c r="J68" s="64"/>
      <c r="K68" s="131">
        <f t="shared" si="2"/>
        <v>0</v>
      </c>
      <c r="L68" s="132"/>
      <c r="M68" s="133"/>
      <c r="N68" s="132"/>
      <c r="O68" s="134"/>
    </row>
    <row r="69" spans="1:15" s="63" customFormat="1" ht="15" customHeight="1" thickBot="1" x14ac:dyDescent="0.3">
      <c r="A69" s="34"/>
      <c r="B69" s="53"/>
      <c r="C69" s="32" t="s">
        <v>62</v>
      </c>
      <c r="D69" s="35">
        <f>SUM(D70:D83)</f>
        <v>0</v>
      </c>
      <c r="E69" s="36">
        <v>0</v>
      </c>
      <c r="F69" s="36">
        <v>0</v>
      </c>
      <c r="G69" s="36">
        <v>0</v>
      </c>
      <c r="H69" s="36">
        <v>0</v>
      </c>
      <c r="I69" s="37"/>
      <c r="J69" s="64"/>
      <c r="K69" s="135">
        <f t="shared" si="2"/>
        <v>0</v>
      </c>
      <c r="L69" s="121"/>
      <c r="M69" s="118"/>
      <c r="N69" s="128"/>
      <c r="O69" s="119"/>
    </row>
    <row r="70" spans="1:15" s="63" customFormat="1" ht="15" customHeight="1" x14ac:dyDescent="0.25">
      <c r="A70" s="68">
        <v>1</v>
      </c>
      <c r="B70" s="69">
        <v>50040</v>
      </c>
      <c r="C70" s="70" t="s">
        <v>40</v>
      </c>
      <c r="D70" s="180"/>
      <c r="E70" s="181"/>
      <c r="F70" s="181"/>
      <c r="G70" s="181"/>
      <c r="H70" s="181"/>
      <c r="I70" s="61"/>
      <c r="J70" s="64"/>
      <c r="K70" s="129">
        <f t="shared" si="2"/>
        <v>0</v>
      </c>
      <c r="L70" s="125"/>
      <c r="M70" s="95"/>
      <c r="N70" s="127"/>
      <c r="O70" s="109"/>
    </row>
    <row r="71" spans="1:15" s="63" customFormat="1" ht="15" customHeight="1" x14ac:dyDescent="0.25">
      <c r="A71" s="66">
        <v>2</v>
      </c>
      <c r="B71" s="43">
        <v>50003</v>
      </c>
      <c r="C71" s="49" t="s">
        <v>39</v>
      </c>
      <c r="D71" s="180"/>
      <c r="E71" s="181"/>
      <c r="F71" s="181"/>
      <c r="G71" s="181"/>
      <c r="H71" s="181"/>
      <c r="I71" s="41"/>
      <c r="J71" s="64"/>
      <c r="K71" s="105">
        <f t="shared" ref="K71:K125" si="8">D71</f>
        <v>0</v>
      </c>
      <c r="L71" s="123"/>
      <c r="M71" s="96"/>
      <c r="N71" s="127"/>
      <c r="O71" s="107"/>
    </row>
    <row r="72" spans="1:15" s="63" customFormat="1" ht="15" customHeight="1" x14ac:dyDescent="0.25">
      <c r="A72" s="66">
        <v>3</v>
      </c>
      <c r="B72" s="43">
        <v>50060</v>
      </c>
      <c r="C72" s="49" t="s">
        <v>104</v>
      </c>
      <c r="D72" s="180"/>
      <c r="E72" s="181"/>
      <c r="F72" s="181"/>
      <c r="G72" s="181"/>
      <c r="H72" s="181"/>
      <c r="I72" s="41"/>
      <c r="J72" s="64"/>
      <c r="K72" s="105">
        <f t="shared" si="8"/>
        <v>0</v>
      </c>
      <c r="L72" s="123"/>
      <c r="M72" s="96"/>
      <c r="N72" s="127"/>
      <c r="O72" s="107"/>
    </row>
    <row r="73" spans="1:15" s="63" customFormat="1" ht="15" customHeight="1" x14ac:dyDescent="0.25">
      <c r="A73" s="66">
        <v>4</v>
      </c>
      <c r="B73" s="43">
        <v>50170</v>
      </c>
      <c r="C73" s="49" t="s">
        <v>105</v>
      </c>
      <c r="D73" s="180"/>
      <c r="E73" s="181"/>
      <c r="F73" s="181"/>
      <c r="G73" s="181"/>
      <c r="H73" s="181"/>
      <c r="I73" s="41"/>
      <c r="J73" s="64"/>
      <c r="K73" s="105">
        <f t="shared" si="8"/>
        <v>0</v>
      </c>
      <c r="L73" s="123"/>
      <c r="M73" s="96"/>
      <c r="N73" s="127"/>
      <c r="O73" s="107"/>
    </row>
    <row r="74" spans="1:15" s="63" customFormat="1" ht="15" customHeight="1" x14ac:dyDescent="0.25">
      <c r="A74" s="66">
        <v>5</v>
      </c>
      <c r="B74" s="43">
        <v>50230</v>
      </c>
      <c r="C74" s="49" t="s">
        <v>41</v>
      </c>
      <c r="D74" s="180"/>
      <c r="E74" s="181"/>
      <c r="F74" s="181"/>
      <c r="G74" s="181"/>
      <c r="H74" s="181"/>
      <c r="I74" s="41"/>
      <c r="J74" s="64"/>
      <c r="K74" s="105">
        <f t="shared" si="8"/>
        <v>0</v>
      </c>
      <c r="L74" s="123"/>
      <c r="M74" s="96"/>
      <c r="N74" s="127"/>
      <c r="O74" s="107"/>
    </row>
    <row r="75" spans="1:15" s="63" customFormat="1" ht="15" customHeight="1" x14ac:dyDescent="0.25">
      <c r="A75" s="66">
        <v>6</v>
      </c>
      <c r="B75" s="43">
        <v>50340</v>
      </c>
      <c r="C75" s="49" t="s">
        <v>106</v>
      </c>
      <c r="D75" s="180"/>
      <c r="E75" s="181"/>
      <c r="F75" s="181"/>
      <c r="G75" s="181"/>
      <c r="H75" s="181"/>
      <c r="I75" s="41"/>
      <c r="J75" s="64"/>
      <c r="K75" s="105">
        <f t="shared" si="8"/>
        <v>0</v>
      </c>
      <c r="L75" s="123"/>
      <c r="M75" s="96"/>
      <c r="N75" s="127"/>
      <c r="O75" s="107"/>
    </row>
    <row r="76" spans="1:15" s="63" customFormat="1" ht="15" customHeight="1" x14ac:dyDescent="0.25">
      <c r="A76" s="66">
        <v>7</v>
      </c>
      <c r="B76" s="43">
        <v>50420</v>
      </c>
      <c r="C76" s="49" t="s">
        <v>107</v>
      </c>
      <c r="D76" s="180"/>
      <c r="E76" s="181"/>
      <c r="F76" s="181"/>
      <c r="G76" s="181"/>
      <c r="H76" s="181"/>
      <c r="I76" s="41"/>
      <c r="J76" s="64"/>
      <c r="K76" s="105">
        <f t="shared" si="8"/>
        <v>0</v>
      </c>
      <c r="L76" s="123"/>
      <c r="M76" s="96"/>
      <c r="N76" s="127"/>
      <c r="O76" s="107"/>
    </row>
    <row r="77" spans="1:15" s="63" customFormat="1" ht="15" customHeight="1" x14ac:dyDescent="0.25">
      <c r="A77" s="66">
        <v>8</v>
      </c>
      <c r="B77" s="69">
        <v>50450</v>
      </c>
      <c r="C77" s="70" t="s">
        <v>108</v>
      </c>
      <c r="D77" s="180"/>
      <c r="E77" s="181"/>
      <c r="F77" s="181"/>
      <c r="G77" s="181"/>
      <c r="H77" s="181"/>
      <c r="I77" s="41"/>
      <c r="J77" s="64"/>
      <c r="K77" s="105">
        <f t="shared" si="8"/>
        <v>0</v>
      </c>
      <c r="L77" s="123"/>
      <c r="M77" s="96"/>
      <c r="N77" s="127"/>
      <c r="O77" s="107"/>
    </row>
    <row r="78" spans="1:15" s="63" customFormat="1" ht="15" customHeight="1" x14ac:dyDescent="0.25">
      <c r="A78" s="66">
        <v>9</v>
      </c>
      <c r="B78" s="43">
        <v>50620</v>
      </c>
      <c r="C78" s="49" t="s">
        <v>42</v>
      </c>
      <c r="D78" s="180"/>
      <c r="E78" s="181"/>
      <c r="F78" s="181"/>
      <c r="G78" s="181"/>
      <c r="H78" s="181"/>
      <c r="I78" s="41"/>
      <c r="J78" s="64"/>
      <c r="K78" s="105">
        <f t="shared" si="8"/>
        <v>0</v>
      </c>
      <c r="L78" s="123"/>
      <c r="M78" s="96"/>
      <c r="N78" s="127"/>
      <c r="O78" s="107"/>
    </row>
    <row r="79" spans="1:15" s="63" customFormat="1" ht="15" customHeight="1" x14ac:dyDescent="0.25">
      <c r="A79" s="66">
        <v>10</v>
      </c>
      <c r="B79" s="43">
        <v>50760</v>
      </c>
      <c r="C79" s="49" t="s">
        <v>109</v>
      </c>
      <c r="D79" s="180"/>
      <c r="E79" s="181"/>
      <c r="F79" s="181"/>
      <c r="G79" s="181"/>
      <c r="H79" s="181"/>
      <c r="I79" s="41"/>
      <c r="J79" s="64"/>
      <c r="K79" s="105">
        <f t="shared" si="8"/>
        <v>0</v>
      </c>
      <c r="L79" s="123"/>
      <c r="M79" s="96"/>
      <c r="N79" s="127"/>
      <c r="O79" s="107"/>
    </row>
    <row r="80" spans="1:15" s="63" customFormat="1" ht="15" customHeight="1" x14ac:dyDescent="0.25">
      <c r="A80" s="66">
        <v>11</v>
      </c>
      <c r="B80" s="43">
        <v>50780</v>
      </c>
      <c r="C80" s="49" t="s">
        <v>110</v>
      </c>
      <c r="D80" s="180"/>
      <c r="E80" s="181"/>
      <c r="F80" s="181"/>
      <c r="G80" s="181"/>
      <c r="H80" s="181"/>
      <c r="I80" s="41"/>
      <c r="J80" s="64"/>
      <c r="K80" s="105">
        <f t="shared" si="8"/>
        <v>0</v>
      </c>
      <c r="L80" s="123"/>
      <c r="M80" s="96"/>
      <c r="N80" s="127"/>
      <c r="O80" s="107"/>
    </row>
    <row r="81" spans="1:15" s="63" customFormat="1" ht="15" customHeight="1" x14ac:dyDescent="0.25">
      <c r="A81" s="66">
        <v>12</v>
      </c>
      <c r="B81" s="43">
        <v>50930</v>
      </c>
      <c r="C81" s="49" t="s">
        <v>111</v>
      </c>
      <c r="D81" s="180"/>
      <c r="E81" s="181"/>
      <c r="F81" s="181"/>
      <c r="G81" s="181"/>
      <c r="H81" s="181"/>
      <c r="I81" s="41"/>
      <c r="J81" s="64"/>
      <c r="K81" s="105">
        <f t="shared" si="8"/>
        <v>0</v>
      </c>
      <c r="L81" s="123"/>
      <c r="M81" s="96"/>
      <c r="N81" s="127"/>
      <c r="O81" s="107"/>
    </row>
    <row r="82" spans="1:15" s="63" customFormat="1" ht="15" customHeight="1" x14ac:dyDescent="0.25">
      <c r="A82" s="66">
        <v>13</v>
      </c>
      <c r="B82" s="45">
        <v>51370</v>
      </c>
      <c r="C82" s="49" t="s">
        <v>43</v>
      </c>
      <c r="D82" s="180"/>
      <c r="E82" s="181"/>
      <c r="F82" s="181"/>
      <c r="G82" s="181"/>
      <c r="H82" s="181"/>
      <c r="I82" s="41"/>
      <c r="J82" s="64"/>
      <c r="K82" s="105">
        <f t="shared" si="8"/>
        <v>0</v>
      </c>
      <c r="L82" s="123"/>
      <c r="M82" s="96"/>
      <c r="N82" s="130"/>
      <c r="O82" s="107"/>
    </row>
    <row r="83" spans="1:15" s="63" customFormat="1" ht="15" customHeight="1" thickBot="1" x14ac:dyDescent="0.3">
      <c r="A83" s="66">
        <v>14</v>
      </c>
      <c r="B83" s="45">
        <v>51580</v>
      </c>
      <c r="C83" s="49" t="s">
        <v>112</v>
      </c>
      <c r="D83" s="180"/>
      <c r="E83" s="181"/>
      <c r="F83" s="181"/>
      <c r="G83" s="181"/>
      <c r="H83" s="181"/>
      <c r="I83" s="41"/>
      <c r="J83" s="64"/>
      <c r="K83" s="131">
        <f t="shared" si="8"/>
        <v>0</v>
      </c>
      <c r="L83" s="136"/>
      <c r="M83" s="133"/>
      <c r="N83" s="132"/>
      <c r="O83" s="134"/>
    </row>
    <row r="84" spans="1:15" s="63" customFormat="1" ht="15" customHeight="1" thickBot="1" x14ac:dyDescent="0.3">
      <c r="A84" s="34"/>
      <c r="B84" s="53"/>
      <c r="C84" s="38" t="s">
        <v>63</v>
      </c>
      <c r="D84" s="35">
        <f>SUM(D85:D115)</f>
        <v>0</v>
      </c>
      <c r="E84" s="36">
        <v>0</v>
      </c>
      <c r="F84" s="36">
        <v>0</v>
      </c>
      <c r="G84" s="36">
        <v>0</v>
      </c>
      <c r="H84" s="36">
        <v>0</v>
      </c>
      <c r="I84" s="37"/>
      <c r="J84" s="64"/>
      <c r="K84" s="135">
        <f t="shared" si="8"/>
        <v>0</v>
      </c>
      <c r="L84" s="121"/>
      <c r="M84" s="118"/>
      <c r="N84" s="128"/>
      <c r="O84" s="119"/>
    </row>
    <row r="85" spans="1:15" s="63" customFormat="1" ht="15" customHeight="1" x14ac:dyDescent="0.25">
      <c r="A85" s="68">
        <v>1</v>
      </c>
      <c r="B85" s="69">
        <v>60010</v>
      </c>
      <c r="C85" s="70" t="s">
        <v>113</v>
      </c>
      <c r="D85" s="182"/>
      <c r="E85" s="183"/>
      <c r="F85" s="183"/>
      <c r="G85" s="183"/>
      <c r="H85" s="183"/>
      <c r="I85" s="61"/>
      <c r="J85" s="64"/>
      <c r="K85" s="129">
        <f t="shared" si="8"/>
        <v>0</v>
      </c>
      <c r="L85" s="125"/>
      <c r="M85" s="95"/>
      <c r="N85" s="127"/>
      <c r="O85" s="109"/>
    </row>
    <row r="86" spans="1:15" s="63" customFormat="1" ht="15" customHeight="1" x14ac:dyDescent="0.25">
      <c r="A86" s="66">
        <v>2</v>
      </c>
      <c r="B86" s="43">
        <v>60020</v>
      </c>
      <c r="C86" s="49" t="s">
        <v>44</v>
      </c>
      <c r="D86" s="182"/>
      <c r="E86" s="183"/>
      <c r="F86" s="183"/>
      <c r="G86" s="183"/>
      <c r="H86" s="183"/>
      <c r="I86" s="41"/>
      <c r="J86" s="64"/>
      <c r="K86" s="105">
        <f t="shared" si="8"/>
        <v>0</v>
      </c>
      <c r="L86" s="123"/>
      <c r="M86" s="96"/>
      <c r="N86" s="127"/>
      <c r="O86" s="107"/>
    </row>
    <row r="87" spans="1:15" s="63" customFormat="1" ht="15" customHeight="1" x14ac:dyDescent="0.25">
      <c r="A87" s="66">
        <v>3</v>
      </c>
      <c r="B87" s="43">
        <v>60050</v>
      </c>
      <c r="C87" s="49" t="s">
        <v>114</v>
      </c>
      <c r="D87" s="182"/>
      <c r="E87" s="183"/>
      <c r="F87" s="183"/>
      <c r="G87" s="183"/>
      <c r="H87" s="183"/>
      <c r="I87" s="41"/>
      <c r="J87" s="64"/>
      <c r="K87" s="105">
        <f t="shared" si="8"/>
        <v>0</v>
      </c>
      <c r="L87" s="123"/>
      <c r="M87" s="96"/>
      <c r="N87" s="127"/>
      <c r="O87" s="107"/>
    </row>
    <row r="88" spans="1:15" s="63" customFormat="1" ht="15" customHeight="1" x14ac:dyDescent="0.25">
      <c r="A88" s="66">
        <v>4</v>
      </c>
      <c r="B88" s="43">
        <v>60070</v>
      </c>
      <c r="C88" s="49" t="s">
        <v>115</v>
      </c>
      <c r="D88" s="182"/>
      <c r="E88" s="183"/>
      <c r="F88" s="183"/>
      <c r="G88" s="183"/>
      <c r="H88" s="183"/>
      <c r="I88" s="41"/>
      <c r="J88" s="64"/>
      <c r="K88" s="105">
        <f t="shared" si="8"/>
        <v>0</v>
      </c>
      <c r="L88" s="123"/>
      <c r="M88" s="96"/>
      <c r="N88" s="127"/>
      <c r="O88" s="107"/>
    </row>
    <row r="89" spans="1:15" s="63" customFormat="1" ht="15" customHeight="1" x14ac:dyDescent="0.25">
      <c r="A89" s="66">
        <v>5</v>
      </c>
      <c r="B89" s="43">
        <v>60180</v>
      </c>
      <c r="C89" s="49" t="s">
        <v>116</v>
      </c>
      <c r="D89" s="182"/>
      <c r="E89" s="183"/>
      <c r="F89" s="183"/>
      <c r="G89" s="183"/>
      <c r="H89" s="183"/>
      <c r="I89" s="41"/>
      <c r="J89" s="64"/>
      <c r="K89" s="105">
        <f t="shared" si="8"/>
        <v>0</v>
      </c>
      <c r="L89" s="123"/>
      <c r="M89" s="96"/>
      <c r="N89" s="127"/>
      <c r="O89" s="107"/>
    </row>
    <row r="90" spans="1:15" s="63" customFormat="1" ht="15" customHeight="1" x14ac:dyDescent="0.25">
      <c r="A90" s="66">
        <v>6</v>
      </c>
      <c r="B90" s="43">
        <v>60240</v>
      </c>
      <c r="C90" s="49" t="s">
        <v>117</v>
      </c>
      <c r="D90" s="182"/>
      <c r="E90" s="183"/>
      <c r="F90" s="183"/>
      <c r="G90" s="183"/>
      <c r="H90" s="183"/>
      <c r="I90" s="41"/>
      <c r="J90" s="64"/>
      <c r="K90" s="105">
        <f t="shared" si="8"/>
        <v>0</v>
      </c>
      <c r="L90" s="123"/>
      <c r="M90" s="96"/>
      <c r="N90" s="127"/>
      <c r="O90" s="107"/>
    </row>
    <row r="91" spans="1:15" s="63" customFormat="1" ht="15" customHeight="1" x14ac:dyDescent="0.25">
      <c r="A91" s="66">
        <v>7</v>
      </c>
      <c r="B91" s="43">
        <v>60560</v>
      </c>
      <c r="C91" s="49" t="s">
        <v>45</v>
      </c>
      <c r="D91" s="182"/>
      <c r="E91" s="183"/>
      <c r="F91" s="183"/>
      <c r="G91" s="183"/>
      <c r="H91" s="183"/>
      <c r="I91" s="41"/>
      <c r="J91" s="64"/>
      <c r="K91" s="105">
        <f t="shared" si="8"/>
        <v>0</v>
      </c>
      <c r="L91" s="123"/>
      <c r="M91" s="96"/>
      <c r="N91" s="127"/>
      <c r="O91" s="107"/>
    </row>
    <row r="92" spans="1:15" s="63" customFormat="1" ht="15" customHeight="1" x14ac:dyDescent="0.25">
      <c r="A92" s="66">
        <v>8</v>
      </c>
      <c r="B92" s="43">
        <v>60660</v>
      </c>
      <c r="C92" s="49" t="s">
        <v>118</v>
      </c>
      <c r="D92" s="182"/>
      <c r="E92" s="183"/>
      <c r="F92" s="183"/>
      <c r="G92" s="183"/>
      <c r="H92" s="183"/>
      <c r="I92" s="41"/>
      <c r="J92" s="64"/>
      <c r="K92" s="105">
        <f t="shared" si="8"/>
        <v>0</v>
      </c>
      <c r="L92" s="123"/>
      <c r="M92" s="96"/>
      <c r="N92" s="127"/>
      <c r="O92" s="107"/>
    </row>
    <row r="93" spans="1:15" s="63" customFormat="1" ht="15" customHeight="1" x14ac:dyDescent="0.25">
      <c r="A93" s="66">
        <v>9</v>
      </c>
      <c r="B93" s="43">
        <v>60001</v>
      </c>
      <c r="C93" s="49" t="s">
        <v>119</v>
      </c>
      <c r="D93" s="182"/>
      <c r="E93" s="183"/>
      <c r="F93" s="183"/>
      <c r="G93" s="183"/>
      <c r="H93" s="183"/>
      <c r="I93" s="41"/>
      <c r="J93" s="64"/>
      <c r="K93" s="105">
        <f t="shared" si="8"/>
        <v>0</v>
      </c>
      <c r="L93" s="123"/>
      <c r="M93" s="96"/>
      <c r="N93" s="127"/>
      <c r="O93" s="107"/>
    </row>
    <row r="94" spans="1:15" s="63" customFormat="1" ht="15" customHeight="1" x14ac:dyDescent="0.25">
      <c r="A94" s="66">
        <v>10</v>
      </c>
      <c r="B94" s="43">
        <v>60850</v>
      </c>
      <c r="C94" s="49" t="s">
        <v>120</v>
      </c>
      <c r="D94" s="182"/>
      <c r="E94" s="183"/>
      <c r="F94" s="183"/>
      <c r="G94" s="183"/>
      <c r="H94" s="183"/>
      <c r="I94" s="41"/>
      <c r="J94" s="64"/>
      <c r="K94" s="105">
        <f t="shared" si="8"/>
        <v>0</v>
      </c>
      <c r="L94" s="123"/>
      <c r="M94" s="96"/>
      <c r="N94" s="127"/>
      <c r="O94" s="107"/>
    </row>
    <row r="95" spans="1:15" s="63" customFormat="1" ht="15" customHeight="1" x14ac:dyDescent="0.25">
      <c r="A95" s="66">
        <v>11</v>
      </c>
      <c r="B95" s="43">
        <v>60910</v>
      </c>
      <c r="C95" s="51" t="s">
        <v>142</v>
      </c>
      <c r="D95" s="182"/>
      <c r="E95" s="183"/>
      <c r="F95" s="183"/>
      <c r="G95" s="183"/>
      <c r="H95" s="183"/>
      <c r="I95" s="41"/>
      <c r="J95" s="64"/>
      <c r="K95" s="105">
        <f t="shared" si="8"/>
        <v>0</v>
      </c>
      <c r="L95" s="123"/>
      <c r="M95" s="96"/>
      <c r="N95" s="127"/>
      <c r="O95" s="107"/>
    </row>
    <row r="96" spans="1:15" s="63" customFormat="1" ht="15" customHeight="1" x14ac:dyDescent="0.25">
      <c r="A96" s="66">
        <v>12</v>
      </c>
      <c r="B96" s="43">
        <v>60980</v>
      </c>
      <c r="C96" s="49" t="s">
        <v>143</v>
      </c>
      <c r="D96" s="182"/>
      <c r="E96" s="183"/>
      <c r="F96" s="183"/>
      <c r="G96" s="183"/>
      <c r="H96" s="183"/>
      <c r="I96" s="41"/>
      <c r="J96" s="64"/>
      <c r="K96" s="105">
        <f t="shared" si="8"/>
        <v>0</v>
      </c>
      <c r="L96" s="123"/>
      <c r="M96" s="96"/>
      <c r="N96" s="127"/>
      <c r="O96" s="107"/>
    </row>
    <row r="97" spans="1:15" s="63" customFormat="1" ht="15" customHeight="1" x14ac:dyDescent="0.25">
      <c r="A97" s="66">
        <v>13</v>
      </c>
      <c r="B97" s="43">
        <v>61080</v>
      </c>
      <c r="C97" s="49" t="s">
        <v>121</v>
      </c>
      <c r="D97" s="182"/>
      <c r="E97" s="183"/>
      <c r="F97" s="183"/>
      <c r="G97" s="183"/>
      <c r="H97" s="183"/>
      <c r="I97" s="41"/>
      <c r="J97" s="64"/>
      <c r="K97" s="105">
        <f t="shared" si="8"/>
        <v>0</v>
      </c>
      <c r="L97" s="123"/>
      <c r="M97" s="96"/>
      <c r="N97" s="127"/>
      <c r="O97" s="107"/>
    </row>
    <row r="98" spans="1:15" s="63" customFormat="1" ht="15" customHeight="1" x14ac:dyDescent="0.25">
      <c r="A98" s="66">
        <v>14</v>
      </c>
      <c r="B98" s="43">
        <v>61150</v>
      </c>
      <c r="C98" s="49" t="s">
        <v>122</v>
      </c>
      <c r="D98" s="182"/>
      <c r="E98" s="183"/>
      <c r="F98" s="183"/>
      <c r="G98" s="183"/>
      <c r="H98" s="183"/>
      <c r="I98" s="41"/>
      <c r="J98" s="64"/>
      <c r="K98" s="105">
        <f t="shared" si="8"/>
        <v>0</v>
      </c>
      <c r="L98" s="123"/>
      <c r="M98" s="96"/>
      <c r="N98" s="127"/>
      <c r="O98" s="107"/>
    </row>
    <row r="99" spans="1:15" s="63" customFormat="1" ht="15" customHeight="1" x14ac:dyDescent="0.25">
      <c r="A99" s="66">
        <v>15</v>
      </c>
      <c r="B99" s="43">
        <v>61210</v>
      </c>
      <c r="C99" s="49" t="s">
        <v>123</v>
      </c>
      <c r="D99" s="182"/>
      <c r="E99" s="183"/>
      <c r="F99" s="183"/>
      <c r="G99" s="183"/>
      <c r="H99" s="183"/>
      <c r="I99" s="41"/>
      <c r="J99" s="64"/>
      <c r="K99" s="105">
        <f t="shared" si="8"/>
        <v>0</v>
      </c>
      <c r="L99" s="123"/>
      <c r="M99" s="96"/>
      <c r="N99" s="127"/>
      <c r="O99" s="107"/>
    </row>
    <row r="100" spans="1:15" s="63" customFormat="1" ht="15" customHeight="1" x14ac:dyDescent="0.25">
      <c r="A100" s="66">
        <v>16</v>
      </c>
      <c r="B100" s="43">
        <v>61290</v>
      </c>
      <c r="C100" s="49" t="s">
        <v>144</v>
      </c>
      <c r="D100" s="182"/>
      <c r="E100" s="183"/>
      <c r="F100" s="183"/>
      <c r="G100" s="183"/>
      <c r="H100" s="183"/>
      <c r="I100" s="41"/>
      <c r="J100" s="64"/>
      <c r="K100" s="105">
        <f t="shared" si="8"/>
        <v>0</v>
      </c>
      <c r="L100" s="123"/>
      <c r="M100" s="96"/>
      <c r="N100" s="127"/>
      <c r="O100" s="107"/>
    </row>
    <row r="101" spans="1:15" s="63" customFormat="1" ht="15" customHeight="1" x14ac:dyDescent="0.25">
      <c r="A101" s="66">
        <v>17</v>
      </c>
      <c r="B101" s="43">
        <v>61340</v>
      </c>
      <c r="C101" s="49" t="s">
        <v>124</v>
      </c>
      <c r="D101" s="182"/>
      <c r="E101" s="183"/>
      <c r="F101" s="183"/>
      <c r="G101" s="183"/>
      <c r="H101" s="183"/>
      <c r="I101" s="41"/>
      <c r="J101" s="64"/>
      <c r="K101" s="105">
        <f t="shared" si="8"/>
        <v>0</v>
      </c>
      <c r="L101" s="123"/>
      <c r="M101" s="96"/>
      <c r="N101" s="127"/>
      <c r="O101" s="107"/>
    </row>
    <row r="102" spans="1:15" s="63" customFormat="1" ht="15" customHeight="1" x14ac:dyDescent="0.25">
      <c r="A102" s="66">
        <v>18</v>
      </c>
      <c r="B102" s="43">
        <v>61390</v>
      </c>
      <c r="C102" s="49" t="s">
        <v>125</v>
      </c>
      <c r="D102" s="182"/>
      <c r="E102" s="183"/>
      <c r="F102" s="183"/>
      <c r="G102" s="183"/>
      <c r="H102" s="183"/>
      <c r="I102" s="41"/>
      <c r="J102" s="64"/>
      <c r="K102" s="105">
        <f t="shared" si="8"/>
        <v>0</v>
      </c>
      <c r="L102" s="123"/>
      <c r="M102" s="96"/>
      <c r="N102" s="127"/>
      <c r="O102" s="107"/>
    </row>
    <row r="103" spans="1:15" s="63" customFormat="1" ht="15" customHeight="1" x14ac:dyDescent="0.25">
      <c r="A103" s="66">
        <v>19</v>
      </c>
      <c r="B103" s="43">
        <v>61410</v>
      </c>
      <c r="C103" s="49" t="s">
        <v>126</v>
      </c>
      <c r="D103" s="182"/>
      <c r="E103" s="183"/>
      <c r="F103" s="183"/>
      <c r="G103" s="183"/>
      <c r="H103" s="183"/>
      <c r="I103" s="41"/>
      <c r="J103" s="64"/>
      <c r="K103" s="105">
        <f t="shared" si="8"/>
        <v>0</v>
      </c>
      <c r="L103" s="123"/>
      <c r="M103" s="96"/>
      <c r="N103" s="127"/>
      <c r="O103" s="107"/>
    </row>
    <row r="104" spans="1:15" s="63" customFormat="1" ht="15" customHeight="1" x14ac:dyDescent="0.25">
      <c r="A104" s="66">
        <v>20</v>
      </c>
      <c r="B104" s="43">
        <v>61430</v>
      </c>
      <c r="C104" s="49" t="s">
        <v>66</v>
      </c>
      <c r="D104" s="182"/>
      <c r="E104" s="183"/>
      <c r="F104" s="183"/>
      <c r="G104" s="183"/>
      <c r="H104" s="183"/>
      <c r="I104" s="41"/>
      <c r="J104" s="64"/>
      <c r="K104" s="105">
        <f t="shared" si="8"/>
        <v>0</v>
      </c>
      <c r="L104" s="123"/>
      <c r="M104" s="96"/>
      <c r="N104" s="127"/>
      <c r="O104" s="107"/>
    </row>
    <row r="105" spans="1:15" s="63" customFormat="1" ht="15" customHeight="1" x14ac:dyDescent="0.25">
      <c r="A105" s="66">
        <v>21</v>
      </c>
      <c r="B105" s="43">
        <v>61440</v>
      </c>
      <c r="C105" s="49" t="s">
        <v>127</v>
      </c>
      <c r="D105" s="182"/>
      <c r="E105" s="183"/>
      <c r="F105" s="183"/>
      <c r="G105" s="183"/>
      <c r="H105" s="183"/>
      <c r="I105" s="41"/>
      <c r="J105" s="64"/>
      <c r="K105" s="105">
        <f t="shared" si="8"/>
        <v>0</v>
      </c>
      <c r="L105" s="123"/>
      <c r="M105" s="96"/>
      <c r="N105" s="127"/>
      <c r="O105" s="107"/>
    </row>
    <row r="106" spans="1:15" s="63" customFormat="1" ht="15" customHeight="1" x14ac:dyDescent="0.25">
      <c r="A106" s="66">
        <v>22</v>
      </c>
      <c r="B106" s="43">
        <v>61450</v>
      </c>
      <c r="C106" s="49" t="s">
        <v>65</v>
      </c>
      <c r="D106" s="182"/>
      <c r="E106" s="183"/>
      <c r="F106" s="183"/>
      <c r="G106" s="183"/>
      <c r="H106" s="183"/>
      <c r="I106" s="41"/>
      <c r="J106" s="64"/>
      <c r="K106" s="105">
        <f t="shared" si="8"/>
        <v>0</v>
      </c>
      <c r="L106" s="123"/>
      <c r="M106" s="96"/>
      <c r="N106" s="127"/>
      <c r="O106" s="107"/>
    </row>
    <row r="107" spans="1:15" s="63" customFormat="1" ht="15" customHeight="1" x14ac:dyDescent="0.25">
      <c r="A107" s="66">
        <v>23</v>
      </c>
      <c r="B107" s="43">
        <v>61470</v>
      </c>
      <c r="C107" s="49" t="s">
        <v>145</v>
      </c>
      <c r="D107" s="182"/>
      <c r="E107" s="183"/>
      <c r="F107" s="183"/>
      <c r="G107" s="183"/>
      <c r="H107" s="183"/>
      <c r="I107" s="41"/>
      <c r="J107" s="64"/>
      <c r="K107" s="105">
        <f t="shared" si="8"/>
        <v>0</v>
      </c>
      <c r="L107" s="123"/>
      <c r="M107" s="96"/>
      <c r="N107" s="127"/>
      <c r="O107" s="107"/>
    </row>
    <row r="108" spans="1:15" s="63" customFormat="1" ht="15" customHeight="1" x14ac:dyDescent="0.25">
      <c r="A108" s="66">
        <v>24</v>
      </c>
      <c r="B108" s="43">
        <v>61490</v>
      </c>
      <c r="C108" s="49" t="s">
        <v>67</v>
      </c>
      <c r="D108" s="182"/>
      <c r="E108" s="183"/>
      <c r="F108" s="183"/>
      <c r="G108" s="183"/>
      <c r="H108" s="183"/>
      <c r="I108" s="41"/>
      <c r="J108" s="64"/>
      <c r="K108" s="105">
        <f t="shared" si="8"/>
        <v>0</v>
      </c>
      <c r="L108" s="123"/>
      <c r="M108" s="96"/>
      <c r="N108" s="127"/>
      <c r="O108" s="107"/>
    </row>
    <row r="109" spans="1:15" s="63" customFormat="1" ht="15" customHeight="1" x14ac:dyDescent="0.25">
      <c r="A109" s="66">
        <v>25</v>
      </c>
      <c r="B109" s="43">
        <v>61500</v>
      </c>
      <c r="C109" s="49" t="s">
        <v>68</v>
      </c>
      <c r="D109" s="182"/>
      <c r="E109" s="183"/>
      <c r="F109" s="183"/>
      <c r="G109" s="183"/>
      <c r="H109" s="183"/>
      <c r="I109" s="41"/>
      <c r="J109" s="64"/>
      <c r="K109" s="105">
        <f t="shared" si="8"/>
        <v>0</v>
      </c>
      <c r="L109" s="123"/>
      <c r="M109" s="96"/>
      <c r="N109" s="127"/>
      <c r="O109" s="107"/>
    </row>
    <row r="110" spans="1:15" s="63" customFormat="1" ht="15" customHeight="1" x14ac:dyDescent="0.25">
      <c r="A110" s="66">
        <v>26</v>
      </c>
      <c r="B110" s="43">
        <v>61510</v>
      </c>
      <c r="C110" s="49" t="s">
        <v>50</v>
      </c>
      <c r="D110" s="182"/>
      <c r="E110" s="183"/>
      <c r="F110" s="183"/>
      <c r="G110" s="183"/>
      <c r="H110" s="183"/>
      <c r="I110" s="41"/>
      <c r="J110" s="64"/>
      <c r="K110" s="105">
        <f t="shared" si="8"/>
        <v>0</v>
      </c>
      <c r="L110" s="123"/>
      <c r="M110" s="96"/>
      <c r="N110" s="127"/>
      <c r="O110" s="107"/>
    </row>
    <row r="111" spans="1:15" s="63" customFormat="1" ht="15" customHeight="1" x14ac:dyDescent="0.25">
      <c r="A111" s="66">
        <v>27</v>
      </c>
      <c r="B111" s="43">
        <v>61520</v>
      </c>
      <c r="C111" s="49" t="s">
        <v>128</v>
      </c>
      <c r="D111" s="182"/>
      <c r="E111" s="183"/>
      <c r="F111" s="183"/>
      <c r="G111" s="183"/>
      <c r="H111" s="183"/>
      <c r="I111" s="41"/>
      <c r="J111" s="64"/>
      <c r="K111" s="105">
        <f t="shared" si="8"/>
        <v>0</v>
      </c>
      <c r="L111" s="123"/>
      <c r="M111" s="96"/>
      <c r="N111" s="127"/>
      <c r="O111" s="107"/>
    </row>
    <row r="112" spans="1:15" s="63" customFormat="1" ht="15" customHeight="1" x14ac:dyDescent="0.25">
      <c r="A112" s="66">
        <v>28</v>
      </c>
      <c r="B112" s="69">
        <v>61540</v>
      </c>
      <c r="C112" s="49" t="s">
        <v>129</v>
      </c>
      <c r="D112" s="182"/>
      <c r="E112" s="183"/>
      <c r="F112" s="183"/>
      <c r="G112" s="183"/>
      <c r="H112" s="183"/>
      <c r="I112" s="41"/>
      <c r="J112" s="64"/>
      <c r="K112" s="105">
        <f t="shared" si="8"/>
        <v>0</v>
      </c>
      <c r="L112" s="123"/>
      <c r="M112" s="96"/>
      <c r="N112" s="127"/>
      <c r="O112" s="107"/>
    </row>
    <row r="113" spans="1:15" s="63" customFormat="1" ht="15" customHeight="1" x14ac:dyDescent="0.25">
      <c r="A113" s="66">
        <v>29</v>
      </c>
      <c r="B113" s="43">
        <v>61560</v>
      </c>
      <c r="C113" s="70" t="s">
        <v>130</v>
      </c>
      <c r="D113" s="182"/>
      <c r="E113" s="183"/>
      <c r="F113" s="183"/>
      <c r="G113" s="183"/>
      <c r="H113" s="183"/>
      <c r="I113" s="41"/>
      <c r="J113" s="64"/>
      <c r="K113" s="105">
        <f t="shared" si="8"/>
        <v>0</v>
      </c>
      <c r="L113" s="123"/>
      <c r="M113" s="96"/>
      <c r="N113" s="130"/>
      <c r="O113" s="107"/>
    </row>
    <row r="114" spans="1:15" s="63" customFormat="1" ht="15" customHeight="1" x14ac:dyDescent="0.25">
      <c r="A114" s="66">
        <v>30</v>
      </c>
      <c r="B114" s="43">
        <v>61570</v>
      </c>
      <c r="C114" s="70" t="s">
        <v>131</v>
      </c>
      <c r="D114" s="182"/>
      <c r="E114" s="183"/>
      <c r="F114" s="183"/>
      <c r="G114" s="183"/>
      <c r="H114" s="183"/>
      <c r="I114" s="41"/>
      <c r="J114" s="64"/>
      <c r="K114" s="105">
        <f t="shared" ref="K114" si="9">D114</f>
        <v>0</v>
      </c>
      <c r="L114" s="123"/>
      <c r="M114" s="96"/>
      <c r="N114" s="130"/>
      <c r="O114" s="107"/>
    </row>
    <row r="115" spans="1:15" s="63" customFormat="1" ht="15" customHeight="1" thickBot="1" x14ac:dyDescent="0.3">
      <c r="A115" s="66">
        <v>31</v>
      </c>
      <c r="B115" s="43">
        <v>61600</v>
      </c>
      <c r="C115" s="49" t="s">
        <v>146</v>
      </c>
      <c r="D115" s="182"/>
      <c r="E115" s="183"/>
      <c r="F115" s="183"/>
      <c r="G115" s="183"/>
      <c r="H115" s="183"/>
      <c r="I115" s="41"/>
      <c r="J115" s="64"/>
      <c r="K115" s="131">
        <f t="shared" si="8"/>
        <v>0</v>
      </c>
      <c r="L115" s="132"/>
      <c r="M115" s="133"/>
      <c r="N115" s="132"/>
      <c r="O115" s="134"/>
    </row>
    <row r="116" spans="1:15" s="63" customFormat="1" ht="15" customHeight="1" thickBot="1" x14ac:dyDescent="0.3">
      <c r="A116" s="34"/>
      <c r="B116" s="53"/>
      <c r="C116" s="32" t="s">
        <v>64</v>
      </c>
      <c r="D116" s="35">
        <f>SUM(D117:D125)</f>
        <v>0</v>
      </c>
      <c r="E116" s="36">
        <v>0</v>
      </c>
      <c r="F116" s="36">
        <v>0</v>
      </c>
      <c r="G116" s="36">
        <v>0</v>
      </c>
      <c r="H116" s="36">
        <v>0</v>
      </c>
      <c r="I116" s="37"/>
      <c r="J116" s="64"/>
      <c r="K116" s="147">
        <f t="shared" si="8"/>
        <v>0</v>
      </c>
      <c r="L116" s="148"/>
      <c r="M116" s="149"/>
      <c r="N116" s="150"/>
      <c r="O116" s="151"/>
    </row>
    <row r="117" spans="1:15" s="63" customFormat="1" ht="15" customHeight="1" x14ac:dyDescent="0.25">
      <c r="A117" s="65">
        <v>1</v>
      </c>
      <c r="B117" s="15">
        <v>70020</v>
      </c>
      <c r="C117" s="12" t="s">
        <v>51</v>
      </c>
      <c r="D117" s="191"/>
      <c r="E117" s="194"/>
      <c r="F117" s="194"/>
      <c r="G117" s="194"/>
      <c r="H117" s="194"/>
      <c r="I117" s="40"/>
      <c r="J117" s="64"/>
      <c r="K117" s="139">
        <f t="shared" si="8"/>
        <v>0</v>
      </c>
      <c r="L117" s="140"/>
      <c r="M117" s="171"/>
      <c r="N117" s="141"/>
      <c r="O117" s="142"/>
    </row>
    <row r="118" spans="1:15" s="63" customFormat="1" ht="15" customHeight="1" x14ac:dyDescent="0.25">
      <c r="A118" s="66">
        <v>2</v>
      </c>
      <c r="B118" s="43">
        <v>70110</v>
      </c>
      <c r="C118" s="13" t="s">
        <v>54</v>
      </c>
      <c r="D118" s="192"/>
      <c r="E118" s="193"/>
      <c r="F118" s="193"/>
      <c r="G118" s="193"/>
      <c r="H118" s="193"/>
      <c r="I118" s="41"/>
      <c r="J118" s="64"/>
      <c r="K118" s="105">
        <f t="shared" si="8"/>
        <v>0</v>
      </c>
      <c r="L118" s="123"/>
      <c r="M118" s="96"/>
      <c r="N118" s="127"/>
      <c r="O118" s="107"/>
    </row>
    <row r="119" spans="1:15" s="63" customFormat="1" ht="15" customHeight="1" x14ac:dyDescent="0.25">
      <c r="A119" s="68">
        <v>3</v>
      </c>
      <c r="B119" s="43">
        <v>70021</v>
      </c>
      <c r="C119" s="13" t="s">
        <v>52</v>
      </c>
      <c r="D119" s="192"/>
      <c r="E119" s="193"/>
      <c r="F119" s="193"/>
      <c r="G119" s="193"/>
      <c r="H119" s="193"/>
      <c r="I119" s="41"/>
      <c r="J119" s="64"/>
      <c r="K119" s="105">
        <f t="shared" si="8"/>
        <v>0</v>
      </c>
      <c r="L119" s="123"/>
      <c r="M119" s="96"/>
      <c r="N119" s="127"/>
      <c r="O119" s="107"/>
    </row>
    <row r="120" spans="1:15" s="63" customFormat="1" ht="15" customHeight="1" x14ac:dyDescent="0.25">
      <c r="A120" s="66">
        <v>4</v>
      </c>
      <c r="B120" s="43">
        <v>70040</v>
      </c>
      <c r="C120" s="13" t="s">
        <v>53</v>
      </c>
      <c r="D120" s="192"/>
      <c r="E120" s="193"/>
      <c r="F120" s="193"/>
      <c r="G120" s="193"/>
      <c r="H120" s="193"/>
      <c r="I120" s="41"/>
      <c r="J120" s="64"/>
      <c r="K120" s="105">
        <f t="shared" si="8"/>
        <v>0</v>
      </c>
      <c r="L120" s="123"/>
      <c r="M120" s="96"/>
      <c r="N120" s="127"/>
      <c r="O120" s="107"/>
    </row>
    <row r="121" spans="1:15" s="63" customFormat="1" ht="15" customHeight="1" x14ac:dyDescent="0.25">
      <c r="A121" s="66">
        <v>5</v>
      </c>
      <c r="B121" s="43">
        <v>70100</v>
      </c>
      <c r="C121" s="13" t="s">
        <v>132</v>
      </c>
      <c r="D121" s="192"/>
      <c r="E121" s="193"/>
      <c r="F121" s="193"/>
      <c r="G121" s="193"/>
      <c r="H121" s="193"/>
      <c r="I121" s="41"/>
      <c r="J121" s="64"/>
      <c r="K121" s="105">
        <f t="shared" si="8"/>
        <v>0</v>
      </c>
      <c r="L121" s="123"/>
      <c r="M121" s="96"/>
      <c r="N121" s="127"/>
      <c r="O121" s="107"/>
    </row>
    <row r="122" spans="1:15" s="63" customFormat="1" ht="15" customHeight="1" x14ac:dyDescent="0.25">
      <c r="A122" s="66">
        <v>6</v>
      </c>
      <c r="B122" s="43">
        <v>70270</v>
      </c>
      <c r="C122" s="13" t="s">
        <v>55</v>
      </c>
      <c r="D122" s="192"/>
      <c r="E122" s="193"/>
      <c r="F122" s="193"/>
      <c r="G122" s="193"/>
      <c r="H122" s="193"/>
      <c r="I122" s="41"/>
      <c r="J122" s="64"/>
      <c r="K122" s="105">
        <f t="shared" si="8"/>
        <v>0</v>
      </c>
      <c r="L122" s="123"/>
      <c r="M122" s="96"/>
      <c r="N122" s="127"/>
      <c r="O122" s="107"/>
    </row>
    <row r="123" spans="1:15" s="63" customFormat="1" ht="15" customHeight="1" x14ac:dyDescent="0.25">
      <c r="A123" s="66">
        <v>7</v>
      </c>
      <c r="B123" s="47">
        <v>70510</v>
      </c>
      <c r="C123" s="13" t="s">
        <v>56</v>
      </c>
      <c r="D123" s="192"/>
      <c r="E123" s="193"/>
      <c r="F123" s="193"/>
      <c r="G123" s="193"/>
      <c r="H123" s="193"/>
      <c r="I123" s="41"/>
      <c r="J123" s="64"/>
      <c r="K123" s="105">
        <f t="shared" si="8"/>
        <v>0</v>
      </c>
      <c r="L123" s="123"/>
      <c r="M123" s="96"/>
      <c r="N123" s="127"/>
      <c r="O123" s="107"/>
    </row>
    <row r="124" spans="1:15" s="63" customFormat="1" ht="15" customHeight="1" x14ac:dyDescent="0.25">
      <c r="A124" s="66">
        <v>8</v>
      </c>
      <c r="B124" s="47">
        <v>10880</v>
      </c>
      <c r="C124" s="13" t="s">
        <v>133</v>
      </c>
      <c r="D124" s="192"/>
      <c r="E124" s="193"/>
      <c r="F124" s="193"/>
      <c r="G124" s="193"/>
      <c r="H124" s="193"/>
      <c r="I124" s="41"/>
      <c r="J124" s="64"/>
      <c r="K124" s="137">
        <f t="shared" si="8"/>
        <v>0</v>
      </c>
      <c r="L124" s="124"/>
      <c r="M124" s="97"/>
      <c r="N124" s="138"/>
      <c r="O124" s="108"/>
    </row>
    <row r="125" spans="1:15" s="63" customFormat="1" ht="15" customHeight="1" thickBot="1" x14ac:dyDescent="0.3">
      <c r="A125" s="1">
        <v>9</v>
      </c>
      <c r="B125" s="48">
        <v>10890</v>
      </c>
      <c r="C125" s="14" t="s">
        <v>70</v>
      </c>
      <c r="D125" s="195"/>
      <c r="E125" s="196"/>
      <c r="F125" s="196"/>
      <c r="G125" s="196"/>
      <c r="H125" s="196"/>
      <c r="I125" s="2"/>
      <c r="J125" s="64"/>
      <c r="K125" s="143">
        <f t="shared" si="8"/>
        <v>0</v>
      </c>
      <c r="L125" s="146"/>
      <c r="M125" s="144"/>
      <c r="N125" s="146"/>
      <c r="O125" s="145"/>
    </row>
    <row r="126" spans="1:15" ht="15" customHeight="1" x14ac:dyDescent="0.25">
      <c r="A126" s="23"/>
      <c r="B126" s="23"/>
      <c r="C126" s="23"/>
      <c r="D126" s="220" t="s">
        <v>57</v>
      </c>
      <c r="E126" s="220"/>
      <c r="F126" s="220"/>
      <c r="G126" s="220"/>
      <c r="H126" s="220"/>
      <c r="I126" s="39">
        <f>AVERAGE(I8:I16,I18:I29,I31:I47,I49:I68,I70:I83,I85:I115,I117:I125)</f>
        <v>4.1254</v>
      </c>
      <c r="J126" s="20"/>
    </row>
    <row r="127" spans="1:15" ht="15" customHeight="1" x14ac:dyDescent="0.25">
      <c r="A127" s="23"/>
      <c r="B127" s="23"/>
      <c r="C127" s="23"/>
      <c r="D127" s="23"/>
      <c r="E127" s="24"/>
      <c r="F127" s="24"/>
      <c r="G127" s="25"/>
      <c r="H127" s="25"/>
      <c r="I127" s="26"/>
      <c r="J127" s="20"/>
    </row>
    <row r="128" spans="1:15" x14ac:dyDescent="0.25">
      <c r="A128" s="20"/>
      <c r="B128" s="20"/>
      <c r="C128" s="20"/>
      <c r="D128" s="20"/>
      <c r="E128" s="20"/>
      <c r="F128" s="20"/>
      <c r="G128" s="20"/>
      <c r="H128" s="20"/>
      <c r="I128" s="21"/>
      <c r="J128" s="20"/>
    </row>
  </sheetData>
  <mergeCells count="8">
    <mergeCell ref="I4:I5"/>
    <mergeCell ref="B6:C6"/>
    <mergeCell ref="D126:H126"/>
    <mergeCell ref="A4:A5"/>
    <mergeCell ref="B4:B5"/>
    <mergeCell ref="C4:C5"/>
    <mergeCell ref="D4:D5"/>
    <mergeCell ref="E4:H4"/>
  </mergeCells>
  <conditionalFormatting sqref="I6:I126">
    <cfRule type="cellIs" dxfId="15" priority="2" operator="equal">
      <formula>$I$126</formula>
    </cfRule>
    <cfRule type="containsBlanks" dxfId="14" priority="13" stopIfTrue="1">
      <formula>LEN(TRIM(I6))=0</formula>
    </cfRule>
    <cfRule type="cellIs" dxfId="13" priority="14" stopIfTrue="1" operator="lessThan">
      <formula>3.5</formula>
    </cfRule>
    <cfRule type="cellIs" dxfId="12" priority="15" stopIfTrue="1" operator="between">
      <formula>$I$126</formula>
      <formula>3.5</formula>
    </cfRule>
    <cfRule type="cellIs" dxfId="11" priority="16" stopIfTrue="1" operator="between">
      <formula>4.5</formula>
      <formula>$I$126</formula>
    </cfRule>
    <cfRule type="cellIs" dxfId="10" priority="17" stopIfTrue="1" operator="greaterThanOrEqual">
      <formula>4.5</formula>
    </cfRule>
  </conditionalFormatting>
  <conditionalFormatting sqref="N7:O125">
    <cfRule type="containsBlanks" dxfId="9" priority="8">
      <formula>LEN(TRIM(N7))=0</formula>
    </cfRule>
    <cfRule type="cellIs" dxfId="8" priority="9" stopIfTrue="1" operator="equal">
      <formula>0</formula>
    </cfRule>
    <cfRule type="cellIs" dxfId="7" priority="10" operator="between">
      <formula>0</formula>
      <formula>9.99</formula>
    </cfRule>
    <cfRule type="cellIs" dxfId="6" priority="11" operator="greaterThanOrEqual">
      <formula>9.9</formula>
    </cfRule>
  </conditionalFormatting>
  <conditionalFormatting sqref="M7:M125">
    <cfRule type="containsBlanks" dxfId="5" priority="1">
      <formula>LEN(TRIM(M7))=0</formula>
    </cfRule>
    <cfRule type="cellIs" dxfId="4" priority="3" operator="equal">
      <formula>$M$6</formula>
    </cfRule>
    <cfRule type="cellIs" dxfId="3" priority="4" operator="lessThan">
      <formula>50</formula>
    </cfRule>
    <cfRule type="cellIs" dxfId="2" priority="5" operator="between">
      <formula>50</formula>
      <formula>$M$6</formula>
    </cfRule>
    <cfRule type="cellIs" dxfId="1" priority="6" operator="between">
      <formula>$M$6</formula>
      <formula>90</formula>
    </cfRule>
    <cfRule type="cellIs" dxfId="0" priority="7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Немецкий-4 2025</vt:lpstr>
      <vt:lpstr>Немецкий-4 2025 расклад 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2025-09-22T05:31:30Z</dcterms:modified>
</cp:coreProperties>
</file>