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-30" windowWidth="20160" windowHeight="7980" tabRatio="622"/>
  </bookViews>
  <sheets>
    <sheet name="Химия-9 диаграмма по районам" sheetId="22" r:id="rId1"/>
    <sheet name="Химия-9 диаграмма" sheetId="18" r:id="rId2"/>
    <sheet name="Рейтинги 2022-2025" sheetId="17" r:id="rId3"/>
    <sheet name="Рейтинг по сумме мест" sheetId="21" r:id="rId4"/>
    <sheet name="Химия-9 2025 Итоги" sheetId="20" r:id="rId5"/>
    <sheet name="Химия-9 2025 расклад" sheetId="16" r:id="rId6"/>
  </sheets>
  <definedNames>
    <definedName name="_xlnm._FilterDatabase" localSheetId="0" hidden="1">'Химия-9 диаграмма по районам'!#REF!</definedName>
  </definedNames>
  <calcPr calcId="145621"/>
</workbook>
</file>

<file path=xl/calcChain.xml><?xml version="1.0" encoding="utf-8"?>
<calcChain xmlns="http://schemas.openxmlformats.org/spreadsheetml/2006/main">
  <c r="S111" i="22" l="1"/>
  <c r="S111" i="18"/>
  <c r="S13" i="22"/>
  <c r="S12" i="22"/>
  <c r="S11" i="22"/>
  <c r="S10" i="22"/>
  <c r="S9" i="22"/>
  <c r="S8" i="22"/>
  <c r="S7" i="22"/>
  <c r="S6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80" i="22"/>
  <c r="S79" i="22"/>
  <c r="S78" i="22"/>
  <c r="S77" i="22"/>
  <c r="S76" i="22"/>
  <c r="S75" i="22"/>
  <c r="S74" i="22"/>
  <c r="S73" i="22"/>
  <c r="S72" i="22"/>
  <c r="S71" i="22"/>
  <c r="S70" i="22"/>
  <c r="S69" i="22"/>
  <c r="S68" i="22"/>
  <c r="S67" i="22"/>
  <c r="S112" i="22"/>
  <c r="S110" i="22"/>
  <c r="S109" i="22"/>
  <c r="S108" i="22"/>
  <c r="S107" i="22"/>
  <c r="S106" i="22"/>
  <c r="S105" i="22"/>
  <c r="S104" i="22"/>
  <c r="S103" i="22"/>
  <c r="S102" i="22"/>
  <c r="S101" i="22"/>
  <c r="S100" i="22"/>
  <c r="S99" i="22"/>
  <c r="S98" i="22"/>
  <c r="S97" i="22"/>
  <c r="S96" i="22"/>
  <c r="S95" i="22"/>
  <c r="S94" i="22"/>
  <c r="S93" i="22"/>
  <c r="S92" i="22"/>
  <c r="S91" i="22"/>
  <c r="S90" i="22"/>
  <c r="S89" i="22"/>
  <c r="S88" i="22"/>
  <c r="S87" i="22"/>
  <c r="S86" i="22"/>
  <c r="S85" i="22"/>
  <c r="S84" i="22"/>
  <c r="S83" i="22"/>
  <c r="S82" i="22"/>
  <c r="S121" i="22"/>
  <c r="S120" i="22"/>
  <c r="S119" i="22"/>
  <c r="S118" i="22"/>
  <c r="S117" i="22"/>
  <c r="S116" i="22"/>
  <c r="S115" i="22"/>
  <c r="S114" i="22"/>
  <c r="S122" i="22"/>
  <c r="D113" i="22"/>
  <c r="C113" i="22"/>
  <c r="D81" i="22"/>
  <c r="C81" i="22"/>
  <c r="D66" i="22"/>
  <c r="C66" i="22"/>
  <c r="D45" i="22"/>
  <c r="C45" i="22"/>
  <c r="D27" i="22"/>
  <c r="C27" i="22"/>
  <c r="D14" i="22"/>
  <c r="C14" i="22"/>
  <c r="D5" i="22"/>
  <c r="C5" i="22"/>
  <c r="D4" i="22"/>
  <c r="D123" i="22" s="1"/>
  <c r="C4" i="22"/>
  <c r="S13" i="18"/>
  <c r="S12" i="18"/>
  <c r="S11" i="18"/>
  <c r="S10" i="18"/>
  <c r="S9" i="18"/>
  <c r="S8" i="18"/>
  <c r="S7" i="18"/>
  <c r="S6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112" i="18"/>
  <c r="S110" i="18"/>
  <c r="S109" i="18"/>
  <c r="S108" i="18"/>
  <c r="S107" i="18"/>
  <c r="S106" i="18"/>
  <c r="S105" i="18"/>
  <c r="S104" i="18"/>
  <c r="S103" i="18"/>
  <c r="S102" i="18"/>
  <c r="S101" i="18"/>
  <c r="S100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2" i="18"/>
  <c r="S121" i="18"/>
  <c r="S120" i="18"/>
  <c r="S119" i="18"/>
  <c r="S118" i="18"/>
  <c r="S117" i="18"/>
  <c r="S116" i="18"/>
  <c r="S115" i="18"/>
  <c r="S114" i="18"/>
  <c r="S122" i="18"/>
  <c r="D123" i="18"/>
  <c r="D113" i="18"/>
  <c r="C113" i="18"/>
  <c r="D81" i="18"/>
  <c r="C81" i="18"/>
  <c r="D66" i="18"/>
  <c r="C66" i="18"/>
  <c r="D45" i="18"/>
  <c r="C45" i="18"/>
  <c r="D27" i="18"/>
  <c r="C27" i="18"/>
  <c r="D14" i="18"/>
  <c r="C14" i="18"/>
  <c r="D5" i="18"/>
  <c r="C5" i="18"/>
  <c r="D4" i="18"/>
  <c r="C4" i="18"/>
  <c r="E117" i="21"/>
  <c r="T116" i="21" l="1"/>
  <c r="T115" i="21"/>
  <c r="T105" i="21"/>
  <c r="T112" i="21"/>
  <c r="T113" i="21"/>
  <c r="T101" i="21"/>
  <c r="T110" i="21"/>
  <c r="T99" i="21"/>
  <c r="T114" i="21"/>
  <c r="T102" i="21"/>
  <c r="T96" i="21"/>
  <c r="T109" i="21"/>
  <c r="T111" i="21"/>
  <c r="T108" i="21"/>
  <c r="T93" i="21"/>
  <c r="T83" i="21"/>
  <c r="T106" i="21"/>
  <c r="T107" i="21"/>
  <c r="T104" i="21"/>
  <c r="T91" i="21"/>
  <c r="T75" i="21"/>
  <c r="T95" i="21"/>
  <c r="T85" i="21"/>
  <c r="T73" i="21"/>
  <c r="T98" i="21"/>
  <c r="T74" i="21"/>
  <c r="T97" i="21"/>
  <c r="T94" i="21"/>
  <c r="T100" i="21"/>
  <c r="T87" i="21"/>
  <c r="T90" i="21"/>
  <c r="T62" i="21"/>
  <c r="T81" i="21"/>
  <c r="T92" i="21"/>
  <c r="T82" i="21"/>
  <c r="T86" i="21"/>
  <c r="T89" i="21"/>
  <c r="T84" i="21"/>
  <c r="T70" i="21"/>
  <c r="T65" i="21"/>
  <c r="T61" i="21"/>
  <c r="T66" i="21"/>
  <c r="T88" i="21"/>
  <c r="T58" i="21"/>
  <c r="T56" i="21"/>
  <c r="T78" i="21"/>
  <c r="T52" i="21"/>
  <c r="T63" i="21"/>
  <c r="T59" i="21"/>
  <c r="T80" i="21"/>
  <c r="T77" i="21"/>
  <c r="T69" i="21"/>
  <c r="T72" i="21"/>
  <c r="T67" i="21"/>
  <c r="T79" i="21"/>
  <c r="T71" i="21"/>
  <c r="T76" i="21"/>
  <c r="T43" i="21"/>
  <c r="T57" i="21"/>
  <c r="T54" i="21"/>
  <c r="T49" i="21"/>
  <c r="T42" i="21"/>
  <c r="T68" i="21"/>
  <c r="T51" i="21"/>
  <c r="T50" i="21"/>
  <c r="T64" i="21"/>
  <c r="T53" i="21"/>
  <c r="T60" i="21"/>
  <c r="T41" i="21"/>
  <c r="T31" i="21"/>
  <c r="T29" i="21"/>
  <c r="T55" i="21"/>
  <c r="T37" i="21"/>
  <c r="T30" i="21"/>
  <c r="T45" i="21"/>
  <c r="T40" i="21"/>
  <c r="T27" i="21"/>
  <c r="T35" i="21"/>
  <c r="T47" i="21"/>
  <c r="T39" i="21"/>
  <c r="T22" i="21"/>
  <c r="T32" i="21"/>
  <c r="T34" i="21"/>
  <c r="T48" i="21"/>
  <c r="T33" i="21"/>
  <c r="T38" i="21"/>
  <c r="T44" i="21"/>
  <c r="T28" i="21"/>
  <c r="T23" i="21"/>
  <c r="T18" i="21"/>
  <c r="T11" i="21"/>
  <c r="T13" i="21"/>
  <c r="T14" i="21"/>
  <c r="T20" i="21"/>
  <c r="T16" i="21"/>
  <c r="T36" i="21"/>
  <c r="T9" i="21"/>
  <c r="T21" i="21"/>
  <c r="T15" i="21"/>
  <c r="T19" i="21"/>
  <c r="T17" i="21"/>
  <c r="T46" i="21"/>
  <c r="T26" i="21"/>
  <c r="T6" i="21"/>
  <c r="T7" i="21"/>
  <c r="T8" i="21"/>
  <c r="T24" i="21"/>
  <c r="T25" i="21"/>
  <c r="T10" i="21"/>
  <c r="T12" i="21"/>
  <c r="T103" i="21"/>
  <c r="D117" i="17"/>
  <c r="I113" i="16"/>
  <c r="I36" i="16"/>
  <c r="H117" i="21" l="1"/>
  <c r="K117" i="21"/>
  <c r="N117" i="21"/>
  <c r="I61" i="16"/>
  <c r="I59" i="16"/>
  <c r="I66" i="16"/>
  <c r="I65" i="16"/>
  <c r="H113" i="22" l="1"/>
  <c r="G113" i="22"/>
  <c r="H81" i="22"/>
  <c r="G81" i="22"/>
  <c r="H66" i="22"/>
  <c r="G66" i="22"/>
  <c r="H45" i="22"/>
  <c r="G45" i="22"/>
  <c r="H27" i="22"/>
  <c r="G27" i="22"/>
  <c r="H14" i="22"/>
  <c r="G14" i="22"/>
  <c r="H5" i="22"/>
  <c r="G5" i="22"/>
  <c r="H4" i="22"/>
  <c r="H123" i="22" s="1"/>
  <c r="G4" i="22"/>
  <c r="H123" i="18"/>
  <c r="H113" i="18"/>
  <c r="G113" i="18"/>
  <c r="H81" i="18"/>
  <c r="G81" i="18"/>
  <c r="H66" i="18"/>
  <c r="G66" i="18"/>
  <c r="H45" i="18"/>
  <c r="G45" i="18"/>
  <c r="H27" i="18"/>
  <c r="G27" i="18"/>
  <c r="H14" i="18"/>
  <c r="G14" i="18"/>
  <c r="H5" i="18"/>
  <c r="G5" i="18"/>
  <c r="H4" i="18"/>
  <c r="G4" i="18"/>
  <c r="H117" i="17"/>
  <c r="K81" i="18" l="1"/>
  <c r="L81" i="18"/>
  <c r="O81" i="18"/>
  <c r="P81" i="18"/>
  <c r="L113" i="22"/>
  <c r="K113" i="22"/>
  <c r="L81" i="22"/>
  <c r="K81" i="22"/>
  <c r="L66" i="22"/>
  <c r="K66" i="22"/>
  <c r="L45" i="22"/>
  <c r="K45" i="22"/>
  <c r="L27" i="22"/>
  <c r="K27" i="22"/>
  <c r="L14" i="22"/>
  <c r="K14" i="22"/>
  <c r="L5" i="22"/>
  <c r="K5" i="22"/>
  <c r="L4" i="22"/>
  <c r="L123" i="22" s="1"/>
  <c r="K4" i="22"/>
  <c r="L123" i="18"/>
  <c r="L113" i="18"/>
  <c r="K113" i="18"/>
  <c r="L66" i="18"/>
  <c r="K66" i="18"/>
  <c r="L45" i="18"/>
  <c r="K45" i="18"/>
  <c r="L27" i="18"/>
  <c r="K27" i="18"/>
  <c r="L14" i="18"/>
  <c r="K14" i="18"/>
  <c r="L5" i="18"/>
  <c r="K5" i="18"/>
  <c r="L4" i="18"/>
  <c r="K4" i="18"/>
  <c r="P117" i="17" l="1"/>
  <c r="L117" i="17"/>
  <c r="I80" i="16"/>
  <c r="I79" i="16"/>
  <c r="D83" i="16"/>
  <c r="E83" i="16"/>
  <c r="F83" i="16"/>
  <c r="G83" i="16"/>
  <c r="I22" i="16"/>
  <c r="O81" i="22" l="1"/>
  <c r="P81" i="22"/>
  <c r="O27" i="22"/>
  <c r="P27" i="22"/>
  <c r="P4" i="22"/>
  <c r="P4" i="18"/>
  <c r="P123" i="18"/>
  <c r="I85" i="16" l="1"/>
  <c r="D115" i="16"/>
  <c r="H83" i="16"/>
  <c r="H47" i="16"/>
  <c r="I63" i="16"/>
  <c r="I124" i="16"/>
  <c r="I123" i="16"/>
  <c r="I122" i="16"/>
  <c r="I121" i="16"/>
  <c r="I120" i="16"/>
  <c r="I119" i="16"/>
  <c r="I118" i="16"/>
  <c r="I117" i="16"/>
  <c r="I116" i="16"/>
  <c r="I115" i="16"/>
  <c r="H115" i="16"/>
  <c r="G115" i="16"/>
  <c r="F115" i="16"/>
  <c r="E115" i="16"/>
  <c r="I114" i="16"/>
  <c r="I112" i="16"/>
  <c r="I111" i="16"/>
  <c r="I110" i="16"/>
  <c r="I109" i="16"/>
  <c r="I108" i="16"/>
  <c r="I107" i="16"/>
  <c r="I106" i="16"/>
  <c r="I105" i="16"/>
  <c r="I104" i="16"/>
  <c r="I103" i="16"/>
  <c r="I102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4" i="16"/>
  <c r="I83" i="16"/>
  <c r="I82" i="16"/>
  <c r="I81" i="16"/>
  <c r="I78" i="16"/>
  <c r="I77" i="16"/>
  <c r="I76" i="16"/>
  <c r="I75" i="16"/>
  <c r="I74" i="16"/>
  <c r="I73" i="16"/>
  <c r="I72" i="16"/>
  <c r="I71" i="16"/>
  <c r="I70" i="16"/>
  <c r="I69" i="16"/>
  <c r="I68" i="16"/>
  <c r="H68" i="16"/>
  <c r="G68" i="16"/>
  <c r="F68" i="16"/>
  <c r="E68" i="16"/>
  <c r="D68" i="16"/>
  <c r="I67" i="16"/>
  <c r="I64" i="16"/>
  <c r="I62" i="16"/>
  <c r="I60" i="16"/>
  <c r="I57" i="16"/>
  <c r="I56" i="16"/>
  <c r="I55" i="16"/>
  <c r="I54" i="16"/>
  <c r="I53" i="16"/>
  <c r="I52" i="16"/>
  <c r="I51" i="16"/>
  <c r="I50" i="16"/>
  <c r="I49" i="16"/>
  <c r="I48" i="16"/>
  <c r="I47" i="16"/>
  <c r="G47" i="16"/>
  <c r="F47" i="16"/>
  <c r="E47" i="16"/>
  <c r="D47" i="16"/>
  <c r="I46" i="16"/>
  <c r="I45" i="16"/>
  <c r="I44" i="16"/>
  <c r="I43" i="16"/>
  <c r="I42" i="16"/>
  <c r="I41" i="16"/>
  <c r="I40" i="16"/>
  <c r="I37" i="16"/>
  <c r="I35" i="16"/>
  <c r="I34" i="16"/>
  <c r="I33" i="16"/>
  <c r="I32" i="16"/>
  <c r="I31" i="16"/>
  <c r="I30" i="16"/>
  <c r="I29" i="16"/>
  <c r="H29" i="16"/>
  <c r="G29" i="16"/>
  <c r="F29" i="16"/>
  <c r="E29" i="16"/>
  <c r="D29" i="16"/>
  <c r="I28" i="16"/>
  <c r="I27" i="16"/>
  <c r="I25" i="16"/>
  <c r="I24" i="16"/>
  <c r="I23" i="16"/>
  <c r="I21" i="16"/>
  <c r="I20" i="16"/>
  <c r="I19" i="16"/>
  <c r="I18" i="16"/>
  <c r="I17" i="16"/>
  <c r="I16" i="16"/>
  <c r="H16" i="16"/>
  <c r="G16" i="16"/>
  <c r="F16" i="16"/>
  <c r="E16" i="16"/>
  <c r="D16" i="16"/>
  <c r="I15" i="16"/>
  <c r="I14" i="16"/>
  <c r="I13" i="16"/>
  <c r="I12" i="16"/>
  <c r="I11" i="16"/>
  <c r="I10" i="16"/>
  <c r="I9" i="16"/>
  <c r="I8" i="16"/>
  <c r="I125" i="16" s="1"/>
  <c r="H7" i="16"/>
  <c r="G7" i="16"/>
  <c r="F7" i="16"/>
  <c r="E7" i="16"/>
  <c r="D7" i="16"/>
  <c r="H6" i="16"/>
  <c r="G6" i="16"/>
  <c r="F6" i="16"/>
  <c r="E6" i="16"/>
  <c r="D6" i="16"/>
  <c r="I6" i="16" l="1"/>
  <c r="I7" i="16"/>
  <c r="P45" i="22"/>
  <c r="O45" i="22"/>
  <c r="P66" i="22"/>
  <c r="O66" i="22"/>
  <c r="P113" i="22"/>
  <c r="O113" i="22"/>
  <c r="P14" i="22"/>
  <c r="O14" i="22"/>
  <c r="P5" i="22"/>
  <c r="O5" i="22"/>
  <c r="O4" i="22" s="1"/>
  <c r="P123" i="22"/>
  <c r="P27" i="18"/>
  <c r="O27" i="18"/>
  <c r="P45" i="18"/>
  <c r="O45" i="18"/>
  <c r="P66" i="18"/>
  <c r="O66" i="18"/>
  <c r="P113" i="18"/>
  <c r="O113" i="18"/>
  <c r="P14" i="18"/>
  <c r="O14" i="18"/>
  <c r="P5" i="18"/>
  <c r="O5" i="18"/>
  <c r="O4" i="18" s="1"/>
  <c r="E113" i="20" l="1"/>
  <c r="E6" i="20"/>
  <c r="D6" i="20" l="1"/>
</calcChain>
</file>

<file path=xl/sharedStrings.xml><?xml version="1.0" encoding="utf-8"?>
<sst xmlns="http://schemas.openxmlformats.org/spreadsheetml/2006/main" count="1773" uniqueCount="202">
  <si>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</si>
  <si>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</si>
  <si>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</si>
  <si>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</si>
  <si>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</si>
  <si>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</si>
  <si>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</si>
  <si>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</si>
  <si>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</si>
  <si>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</si>
  <si>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</si>
  <si>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</si>
  <si>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</si>
  <si>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</si>
  <si>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</si>
  <si>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</si>
  <si>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</si>
  <si>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</si>
  <si>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</si>
  <si>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</si>
  <si>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</si>
  <si>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</si>
  <si>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</si>
  <si>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</si>
  <si>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</si>
  <si>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</si>
  <si>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</si>
  <si>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>Октябрьский</t>
  </si>
  <si>
    <t>МБОУ СШ № 39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</si>
  <si>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</si>
  <si>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</si>
  <si>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</si>
  <si>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</si>
  <si>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</si>
  <si>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</si>
  <si>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</si>
  <si>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</si>
  <si>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</si>
  <si>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</si>
  <si>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16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</si>
  <si>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</si>
  <si>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</si>
  <si>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</si>
  <si>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</si>
  <si>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</si>
  <si>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</si>
  <si>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</si>
  <si>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</si>
  <si>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</si>
  <si>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</si>
  <si>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</si>
  <si>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</si>
  <si>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</si>
  <si>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</si>
  <si>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</si>
  <si>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</si>
  <si>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</si>
  <si>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</si>
  <si>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</si>
  <si>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</si>
  <si>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2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</si>
  <si>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</si>
  <si>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</si>
  <si>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</si>
  <si>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</si>
  <si>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</si>
  <si>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</si>
  <si>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</si>
  <si>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</si>
  <si>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</si>
  <si>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</si>
  <si>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</si>
  <si>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</si>
  <si>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</si>
  <si>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</si>
  <si>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21</t>
  </si>
  <si>
    <t>МБОУ СШ № 95</t>
  </si>
  <si>
    <t>МАОУ Гимназия № 13 "Академ"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</si>
  <si>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</si>
  <si>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</si>
  <si>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</si>
  <si>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</si>
  <si>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</si>
  <si>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</si>
  <si>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</si>
  <si>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МБОУ Гимназия  № 16</t>
  </si>
  <si>
    <t>МАОУ Лицей № 1</t>
  </si>
  <si>
    <t>Наименование ОУ (кратко)</t>
  </si>
  <si>
    <t>МАОУ Лицей № 9 "Лидер"</t>
  </si>
  <si>
    <t>Среднее значение по городу принято:</t>
  </si>
  <si>
    <t>Чел.</t>
  </si>
  <si>
    <t>Код ОУ по КИАСУО</t>
  </si>
  <si>
    <t>отметки по 5 -балльной шкале</t>
  </si>
  <si>
    <t>места</t>
  </si>
  <si>
    <t>Сумма мест</t>
  </si>
  <si>
    <t>чел.</t>
  </si>
  <si>
    <t>ср. балл ОУ</t>
  </si>
  <si>
    <t>ср. балл по городу</t>
  </si>
  <si>
    <t>ХИМИЯ, 9 кл.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</si>
  <si>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</si>
  <si>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</si>
  <si>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</si>
  <si>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</si>
  <si>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Расчётное среднее значение:</t>
  </si>
  <si>
    <t>Среднее значение по городу принято</t>
  </si>
  <si>
    <t>Наименование ОУ (кратно)</t>
  </si>
  <si>
    <t>ср.балл ОУ</t>
  </si>
  <si>
    <t>ср.балл по городу</t>
  </si>
  <si>
    <t>место</t>
  </si>
  <si>
    <t>МБОУ СШ № 31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</si>
  <si>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</si>
  <si>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</si>
  <si>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</si>
  <si>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</si>
  <si>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</si>
  <si>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</si>
  <si>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</si>
  <si>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ЦЕНТРАЛЬНЫЙ РАЙОН</t>
  </si>
  <si>
    <t>МБОУ СШ № 86</t>
  </si>
  <si>
    <t>СОВЕТСКИЙ РАЙОН</t>
  </si>
  <si>
    <t>МАОУ Гимназия № 11</t>
  </si>
  <si>
    <t>Расчётное среднее значение среднего балла по ОУ</t>
  </si>
  <si>
    <t>Среднее значение среднего балла принято ГУО</t>
  </si>
  <si>
    <t>МАОУ СШ № 155</t>
  </si>
  <si>
    <t>МАОУ СШ № 157</t>
  </si>
  <si>
    <t>МБОУ Гимназия № 3</t>
  </si>
  <si>
    <t>МАОУ СШ № 12</t>
  </si>
  <si>
    <t>МАОУ СШ № 19</t>
  </si>
  <si>
    <t>МАОУ "КУГ №1 - Универс"</t>
  </si>
  <si>
    <t xml:space="preserve">МБОУ СШ № 72 </t>
  </si>
  <si>
    <t>МАОУ Гимназия №14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</si>
  <si>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</si>
  <si>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</si>
  <si>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</si>
  <si>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</si>
  <si>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</si>
  <si>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</si>
  <si>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</si>
  <si>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</si>
  <si>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</si>
  <si>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</si>
  <si>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</si>
  <si>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МБОУ СШ № 10</t>
  </si>
  <si>
    <t>МАОУ СШ Комплекс "Покровский"</t>
  </si>
  <si>
    <t>МАОУ Гимназия № 8</t>
  </si>
  <si>
    <t>МАОУ СШ № 46</t>
  </si>
  <si>
    <t>МАОУ СШ № 90</t>
  </si>
  <si>
    <t>МАОУ СШ № 135</t>
  </si>
  <si>
    <t>МБОУ СОШ № 10</t>
  </si>
  <si>
    <t>МАОУ СШ № 8 "Созидание"</t>
  </si>
  <si>
    <t>МАОУ СШ № 81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</si>
  <si>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</si>
  <si>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</si>
  <si>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</si>
  <si>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</si>
  <si>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</si>
  <si>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</si>
  <si>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</si>
  <si>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>МАОУ СШ-Интернат № 1</t>
  </si>
  <si>
    <t>МАОУ СШ № 6</t>
  </si>
  <si>
    <t>МАОУ СШ № 17</t>
  </si>
  <si>
    <t>МАОУ СШ № 34</t>
  </si>
  <si>
    <t>МАОУ СШ № 45</t>
  </si>
  <si>
    <t>МАОУ СШ № 42</t>
  </si>
  <si>
    <t>МАОУ СШ № 158 "Грани"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</si>
  <si>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</si>
  <si>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</si>
  <si>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</si>
  <si>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</si>
  <si>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</si>
  <si>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</si>
  <si>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</si>
  <si>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</si>
  <si>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</si>
  <si>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</si>
  <si>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</si>
  <si>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</si>
  <si>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</si>
  <si>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</si>
  <si>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</si>
  <si>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</si>
  <si>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</si>
  <si>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143</t>
  </si>
  <si>
    <t>МАОУ СШ № 145</t>
  </si>
  <si>
    <t>МАОУ СШ № 150</t>
  </si>
  <si>
    <t>МАОУ СШ № 156</t>
  </si>
  <si>
    <t>МАОУ СШ № 154</t>
  </si>
  <si>
    <t>МАОУ СШ № 152</t>
  </si>
  <si>
    <t>МАОУ СШ № 149</t>
  </si>
  <si>
    <t>МАОУ Комплекс "Покровский"</t>
  </si>
  <si>
    <t>МАОУ СШ № 147</t>
  </si>
  <si>
    <t>МАОУ СШ № 129</t>
  </si>
  <si>
    <t>МАОУ СШ № 98</t>
  </si>
  <si>
    <t>МАОУ СШ № 91</t>
  </si>
  <si>
    <t xml:space="preserve">МАОУ СШ № 72 </t>
  </si>
  <si>
    <t>МАОУ СШ № 3</t>
  </si>
  <si>
    <t>МАОУ СШ № 63</t>
  </si>
  <si>
    <t>МАОУ Лицей № 28</t>
  </si>
  <si>
    <t>МБОУ СШ № 159</t>
  </si>
  <si>
    <t>МБОУ СШ № 133</t>
  </si>
  <si>
    <t>МБОУ СШ № 73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</si>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</sst>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rgb="FF000000"/>
      </patternFill>
    </fill>
  </fills>
  <borders count="8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1">
    <xf numFmtId="0" fontId="0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8" fillId="0" borderId="0"/>
    <xf numFmtId="165" fontId="28" fillId="0" borderId="0" applyBorder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164" fontId="26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40" fillId="0" borderId="0"/>
    <xf numFmtId="0" fontId="28" fillId="0" borderId="0"/>
    <xf numFmtId="0" fontId="9" fillId="0" borderId="0"/>
    <xf numFmtId="0" fontId="26" fillId="0" borderId="0"/>
    <xf numFmtId="0" fontId="9" fillId="0" borderId="0"/>
    <xf numFmtId="0" fontId="4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0" borderId="0"/>
    <xf numFmtId="0" fontId="28" fillId="0" borderId="0"/>
  </cellStyleXfs>
  <cellXfs count="743">
    <xf numFmtId="0" fontId="0" fillId="0" borderId="0" xfId="0"/>
    <xf numFmtId="0" fontId="21" fillId="0" borderId="0" xfId="4"/>
    <xf numFmtId="0" fontId="27" fillId="0" borderId="0" xfId="4" applyFont="1" applyAlignment="1">
      <alignment horizontal="left" vertical="top"/>
    </xf>
    <xf numFmtId="0" fontId="17" fillId="0" borderId="0" xfId="13" applyBorder="1"/>
    <xf numFmtId="0" fontId="27" fillId="0" borderId="0" xfId="13" applyFont="1" applyAlignment="1">
      <alignment wrapText="1"/>
    </xf>
    <xf numFmtId="0" fontId="27" fillId="0" borderId="0" xfId="13" applyFont="1"/>
    <xf numFmtId="0" fontId="17" fillId="0" borderId="0" xfId="13"/>
    <xf numFmtId="0" fontId="17" fillId="0" borderId="0" xfId="13" applyAlignment="1">
      <alignment horizontal="center" vertical="center"/>
    </xf>
    <xf numFmtId="2" fontId="27" fillId="0" borderId="0" xfId="13" applyNumberFormat="1" applyFont="1"/>
    <xf numFmtId="0" fontId="16" fillId="0" borderId="0" xfId="7" applyFont="1"/>
    <xf numFmtId="0" fontId="16" fillId="0" borderId="0" xfId="13" applyFont="1" applyBorder="1"/>
    <xf numFmtId="0" fontId="16" fillId="0" borderId="0" xfId="13" applyFont="1" applyBorder="1" applyAlignment="1">
      <alignment horizontal="center" vertical="center"/>
    </xf>
    <xf numFmtId="0" fontId="16" fillId="0" borderId="0" xfId="13" applyFont="1" applyBorder="1" applyAlignment="1"/>
    <xf numFmtId="0" fontId="22" fillId="0" borderId="0" xfId="13" applyFont="1" applyBorder="1"/>
    <xf numFmtId="0" fontId="16" fillId="0" borderId="0" xfId="13" applyFont="1"/>
    <xf numFmtId="0" fontId="16" fillId="0" borderId="0" xfId="13" applyFont="1" applyAlignment="1">
      <alignment horizontal="center" vertical="center"/>
    </xf>
    <xf numFmtId="0" fontId="32" fillId="0" borderId="8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0" borderId="11" xfId="0" applyFont="1" applyBorder="1" applyAlignment="1">
      <alignment horizontal="right"/>
    </xf>
    <xf numFmtId="0" fontId="16" fillId="0" borderId="0" xfId="4" applyFont="1"/>
    <xf numFmtId="0" fontId="34" fillId="0" borderId="17" xfId="0" applyFont="1" applyBorder="1" applyAlignment="1">
      <alignment horizontal="center" vertical="center"/>
    </xf>
    <xf numFmtId="0" fontId="22" fillId="0" borderId="0" xfId="13" applyFont="1" applyBorder="1" applyAlignment="1">
      <alignment horizontal="center" vertical="center"/>
    </xf>
    <xf numFmtId="0" fontId="32" fillId="0" borderId="0" xfId="0" applyFont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0" fontId="29" fillId="0" borderId="0" xfId="7" applyFont="1" applyBorder="1" applyAlignment="1">
      <alignment horizontal="right" vertical="top"/>
    </xf>
    <xf numFmtId="0" fontId="34" fillId="0" borderId="3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8" xfId="0" applyBorder="1"/>
    <xf numFmtId="2" fontId="0" fillId="0" borderId="0" xfId="0" applyNumberFormat="1"/>
    <xf numFmtId="0" fontId="0" fillId="0" borderId="9" xfId="0" applyBorder="1"/>
    <xf numFmtId="0" fontId="0" fillId="0" borderId="13" xfId="0" applyBorder="1"/>
    <xf numFmtId="0" fontId="0" fillId="0" borderId="11" xfId="0" applyBorder="1"/>
    <xf numFmtId="0" fontId="24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right"/>
    </xf>
    <xf numFmtId="0" fontId="16" fillId="0" borderId="0" xfId="13" applyFont="1" applyBorder="1" applyAlignment="1"/>
    <xf numFmtId="0" fontId="22" fillId="0" borderId="0" xfId="13" applyFont="1" applyBorder="1" applyAlignment="1"/>
    <xf numFmtId="0" fontId="35" fillId="6" borderId="0" xfId="0" applyFont="1" applyFill="1"/>
    <xf numFmtId="0" fontId="35" fillId="7" borderId="0" xfId="0" applyFont="1" applyFill="1"/>
    <xf numFmtId="2" fontId="24" fillId="2" borderId="7" xfId="7" applyNumberFormat="1" applyFont="1" applyFill="1" applyBorder="1" applyAlignment="1">
      <alignment horizontal="right" vertical="center"/>
    </xf>
    <xf numFmtId="0" fontId="34" fillId="0" borderId="45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wrapText="1"/>
    </xf>
    <xf numFmtId="0" fontId="14" fillId="2" borderId="6" xfId="13" applyFont="1" applyFill="1" applyBorder="1" applyAlignment="1">
      <alignment horizontal="right" wrapText="1"/>
    </xf>
    <xf numFmtId="2" fontId="14" fillId="2" borderId="5" xfId="13" applyNumberFormat="1" applyFont="1" applyFill="1" applyBorder="1" applyAlignment="1">
      <alignment horizontal="right"/>
    </xf>
    <xf numFmtId="2" fontId="14" fillId="2" borderId="3" xfId="13" applyNumberFormat="1" applyFont="1" applyFill="1" applyBorder="1" applyAlignment="1">
      <alignment horizontal="right"/>
    </xf>
    <xf numFmtId="0" fontId="14" fillId="0" borderId="6" xfId="7" applyFont="1" applyFill="1" applyBorder="1" applyAlignment="1" applyProtection="1">
      <alignment horizontal="left"/>
      <protection locked="0"/>
    </xf>
    <xf numFmtId="0" fontId="14" fillId="0" borderId="2" xfId="7" applyFont="1" applyFill="1" applyBorder="1" applyAlignment="1" applyProtection="1">
      <alignment horizontal="left"/>
      <protection locked="0"/>
    </xf>
    <xf numFmtId="0" fontId="14" fillId="2" borderId="2" xfId="13" applyFont="1" applyFill="1" applyBorder="1" applyAlignment="1">
      <alignment horizontal="right" wrapText="1"/>
    </xf>
    <xf numFmtId="2" fontId="14" fillId="2" borderId="1" xfId="13" applyNumberFormat="1" applyFont="1" applyFill="1" applyBorder="1" applyAlignment="1">
      <alignment horizontal="right"/>
    </xf>
    <xf numFmtId="0" fontId="14" fillId="2" borderId="7" xfId="13" applyFont="1" applyFill="1" applyBorder="1" applyAlignment="1">
      <alignment horizontal="right" wrapText="1"/>
    </xf>
    <xf numFmtId="2" fontId="14" fillId="2" borderId="24" xfId="13" applyNumberFormat="1" applyFont="1" applyFill="1" applyBorder="1" applyAlignment="1">
      <alignment horizontal="right"/>
    </xf>
    <xf numFmtId="2" fontId="22" fillId="0" borderId="46" xfId="13" applyNumberFormat="1" applyFont="1" applyBorder="1" applyAlignment="1">
      <alignment horizontal="left" vertical="center"/>
    </xf>
    <xf numFmtId="2" fontId="31" fillId="2" borderId="3" xfId="13" applyNumberFormat="1" applyFont="1" applyFill="1" applyBorder="1" applyAlignment="1">
      <alignment horizontal="right"/>
    </xf>
    <xf numFmtId="2" fontId="37" fillId="2" borderId="46" xfId="13" applyNumberFormat="1" applyFont="1" applyFill="1" applyBorder="1" applyAlignment="1">
      <alignment horizontal="left" vertical="center"/>
    </xf>
    <xf numFmtId="0" fontId="30" fillId="0" borderId="0" xfId="0" applyFont="1" applyBorder="1" applyAlignment="1">
      <alignment horizontal="right" vertical="top"/>
    </xf>
    <xf numFmtId="2" fontId="36" fillId="0" borderId="46" xfId="0" applyNumberFormat="1" applyFont="1" applyBorder="1" applyAlignment="1">
      <alignment horizontal="center" vertical="center" wrapText="1"/>
    </xf>
    <xf numFmtId="2" fontId="14" fillId="2" borderId="6" xfId="13" applyNumberFormat="1" applyFont="1" applyFill="1" applyBorder="1" applyAlignment="1">
      <alignment horizontal="center"/>
    </xf>
    <xf numFmtId="2" fontId="31" fillId="2" borderId="4" xfId="13" applyNumberFormat="1" applyFont="1" applyFill="1" applyBorder="1" applyAlignment="1">
      <alignment horizontal="center"/>
    </xf>
    <xf numFmtId="2" fontId="14" fillId="2" borderId="4" xfId="13" applyNumberFormat="1" applyFont="1" applyFill="1" applyBorder="1" applyAlignment="1">
      <alignment horizontal="center"/>
    </xf>
    <xf numFmtId="2" fontId="14" fillId="2" borderId="2" xfId="13" applyNumberFormat="1" applyFont="1" applyFill="1" applyBorder="1" applyAlignment="1">
      <alignment horizontal="center"/>
    </xf>
    <xf numFmtId="2" fontId="14" fillId="2" borderId="7" xfId="13" applyNumberFormat="1" applyFont="1" applyFill="1" applyBorder="1" applyAlignment="1">
      <alignment horizontal="center"/>
    </xf>
    <xf numFmtId="2" fontId="31" fillId="2" borderId="7" xfId="13" applyNumberFormat="1" applyFont="1" applyFill="1" applyBorder="1" applyAlignment="1">
      <alignment horizontal="center"/>
    </xf>
    <xf numFmtId="0" fontId="14" fillId="0" borderId="19" xfId="4" applyFont="1" applyFill="1" applyBorder="1" applyAlignment="1" applyProtection="1">
      <alignment horizontal="left" vertical="top" wrapText="1"/>
      <protection locked="0"/>
    </xf>
    <xf numFmtId="0" fontId="14" fillId="0" borderId="20" xfId="0" applyFont="1" applyBorder="1" applyAlignment="1">
      <alignment horizontal="left" wrapText="1"/>
    </xf>
    <xf numFmtId="0" fontId="13" fillId="0" borderId="0" xfId="18" applyFont="1"/>
    <xf numFmtId="0" fontId="13" fillId="0" borderId="0" xfId="18"/>
    <xf numFmtId="0" fontId="27" fillId="0" borderId="0" xfId="18" applyFont="1" applyAlignment="1">
      <alignment horizontal="left" vertical="top"/>
    </xf>
    <xf numFmtId="0" fontId="13" fillId="0" borderId="6" xfId="20" applyFont="1" applyFill="1" applyBorder="1" applyAlignment="1" applyProtection="1">
      <alignment horizontal="left"/>
      <protection locked="0"/>
    </xf>
    <xf numFmtId="0" fontId="13" fillId="0" borderId="2" xfId="20" applyFont="1" applyFill="1" applyBorder="1" applyAlignment="1" applyProtection="1">
      <alignment horizontal="left"/>
      <protection locked="0"/>
    </xf>
    <xf numFmtId="0" fontId="13" fillId="0" borderId="7" xfId="20" applyFont="1" applyFill="1" applyBorder="1" applyAlignment="1" applyProtection="1">
      <alignment horizontal="left"/>
      <protection locked="0"/>
    </xf>
    <xf numFmtId="0" fontId="25" fillId="0" borderId="0" xfId="18" applyFont="1" applyBorder="1" applyAlignment="1">
      <alignment horizontal="left" vertical="center"/>
    </xf>
    <xf numFmtId="0" fontId="25" fillId="0" borderId="0" xfId="18" applyFont="1" applyAlignment="1">
      <alignment horizontal="left" vertical="center"/>
    </xf>
    <xf numFmtId="0" fontId="27" fillId="0" borderId="0" xfId="18" applyFont="1" applyAlignment="1">
      <alignment horizontal="center" vertical="top"/>
    </xf>
    <xf numFmtId="0" fontId="13" fillId="0" borderId="54" xfId="18" applyFont="1" applyBorder="1" applyAlignment="1">
      <alignment horizontal="right"/>
    </xf>
    <xf numFmtId="0" fontId="13" fillId="0" borderId="53" xfId="18" applyFont="1" applyBorder="1" applyAlignment="1">
      <alignment horizontal="right"/>
    </xf>
    <xf numFmtId="0" fontId="13" fillId="0" borderId="55" xfId="18" applyFont="1" applyBorder="1" applyAlignment="1">
      <alignment horizontal="right"/>
    </xf>
    <xf numFmtId="0" fontId="13" fillId="0" borderId="56" xfId="18" applyFont="1" applyBorder="1" applyAlignment="1">
      <alignment horizontal="right"/>
    </xf>
    <xf numFmtId="0" fontId="13" fillId="0" borderId="57" xfId="18" applyFont="1" applyBorder="1" applyAlignment="1">
      <alignment horizontal="right"/>
    </xf>
    <xf numFmtId="0" fontId="35" fillId="8" borderId="0" xfId="0" applyFont="1" applyFill="1"/>
    <xf numFmtId="0" fontId="33" fillId="0" borderId="0" xfId="19" applyFont="1" applyBorder="1" applyAlignment="1">
      <alignment horizontal="center"/>
    </xf>
    <xf numFmtId="0" fontId="22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34" fillId="0" borderId="58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58" xfId="4" applyFont="1" applyFill="1" applyBorder="1" applyAlignment="1" applyProtection="1">
      <alignment horizontal="left" vertical="center" wrapText="1"/>
      <protection locked="0"/>
    </xf>
    <xf numFmtId="0" fontId="22" fillId="0" borderId="47" xfId="0" applyFont="1" applyBorder="1" applyAlignment="1">
      <alignment horizontal="left" vertical="center" wrapText="1"/>
    </xf>
    <xf numFmtId="0" fontId="16" fillId="2" borderId="54" xfId="0" applyFont="1" applyFill="1" applyBorder="1" applyAlignment="1">
      <alignment horizontal="right"/>
    </xf>
    <xf numFmtId="0" fontId="16" fillId="2" borderId="53" xfId="0" applyFont="1" applyFill="1" applyBorder="1" applyAlignment="1">
      <alignment horizontal="right"/>
    </xf>
    <xf numFmtId="0" fontId="16" fillId="2" borderId="57" xfId="0" applyFont="1" applyFill="1" applyBorder="1" applyAlignment="1">
      <alignment horizontal="right"/>
    </xf>
    <xf numFmtId="0" fontId="16" fillId="2" borderId="56" xfId="0" applyFont="1" applyFill="1" applyBorder="1" applyAlignment="1">
      <alignment horizontal="right"/>
    </xf>
    <xf numFmtId="0" fontId="0" fillId="0" borderId="59" xfId="0" applyBorder="1"/>
    <xf numFmtId="0" fontId="22" fillId="2" borderId="47" xfId="0" applyFont="1" applyFill="1" applyBorder="1" applyAlignment="1">
      <alignment horizontal="left" vertical="center"/>
    </xf>
    <xf numFmtId="0" fontId="16" fillId="2" borderId="55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/>
    </xf>
    <xf numFmtId="0" fontId="0" fillId="0" borderId="40" xfId="0" applyBorder="1"/>
    <xf numFmtId="2" fontId="22" fillId="0" borderId="45" xfId="0" applyNumberFormat="1" applyFont="1" applyBorder="1" applyAlignment="1">
      <alignment horizontal="left" vertical="center" wrapText="1"/>
    </xf>
    <xf numFmtId="0" fontId="22" fillId="0" borderId="58" xfId="0" applyFont="1" applyFill="1" applyBorder="1" applyAlignment="1">
      <alignment horizontal="left" vertical="center" wrapText="1"/>
    </xf>
    <xf numFmtId="2" fontId="22" fillId="0" borderId="45" xfId="0" applyNumberFormat="1" applyFont="1" applyFill="1" applyBorder="1" applyAlignment="1">
      <alignment horizontal="left" vertical="center" wrapText="1"/>
    </xf>
    <xf numFmtId="0" fontId="0" fillId="0" borderId="48" xfId="0" applyBorder="1"/>
    <xf numFmtId="0" fontId="0" fillId="0" borderId="49" xfId="0" applyBorder="1"/>
    <xf numFmtId="0" fontId="36" fillId="0" borderId="58" xfId="0" applyFont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right"/>
    </xf>
    <xf numFmtId="2" fontId="22" fillId="0" borderId="45" xfId="4" applyNumberFormat="1" applyFont="1" applyFill="1" applyBorder="1" applyAlignment="1" applyProtection="1">
      <alignment horizontal="left" vertical="center" wrapText="1"/>
      <protection locked="0"/>
    </xf>
    <xf numFmtId="0" fontId="39" fillId="0" borderId="51" xfId="0" applyFont="1" applyBorder="1" applyAlignment="1">
      <alignment horizontal="center" vertical="center" wrapText="1"/>
    </xf>
    <xf numFmtId="2" fontId="24" fillId="0" borderId="0" xfId="0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4" fillId="0" borderId="1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/>
    </xf>
    <xf numFmtId="0" fontId="0" fillId="0" borderId="60" xfId="0" applyBorder="1"/>
    <xf numFmtId="0" fontId="0" fillId="0" borderId="38" xfId="0" applyFill="1" applyBorder="1"/>
    <xf numFmtId="0" fontId="14" fillId="2" borderId="22" xfId="13" applyFont="1" applyFill="1" applyBorder="1" applyAlignment="1">
      <alignment horizontal="right" wrapText="1"/>
    </xf>
    <xf numFmtId="2" fontId="14" fillId="2" borderId="61" xfId="13" applyNumberFormat="1" applyFont="1" applyFill="1" applyBorder="1" applyAlignment="1">
      <alignment horizontal="right"/>
    </xf>
    <xf numFmtId="2" fontId="22" fillId="0" borderId="4" xfId="7" applyNumberFormat="1" applyFont="1" applyBorder="1" applyAlignment="1">
      <alignment horizontal="right" vertical="center"/>
    </xf>
    <xf numFmtId="0" fontId="32" fillId="0" borderId="63" xfId="0" applyFont="1" applyBorder="1" applyAlignment="1">
      <alignment horizontal="right"/>
    </xf>
    <xf numFmtId="0" fontId="14" fillId="0" borderId="22" xfId="7" applyFont="1" applyFill="1" applyBorder="1" applyAlignment="1" applyProtection="1">
      <alignment horizontal="left"/>
      <protection locked="0"/>
    </xf>
    <xf numFmtId="2" fontId="14" fillId="2" borderId="62" xfId="13" applyNumberFormat="1" applyFont="1" applyFill="1" applyBorder="1" applyAlignment="1">
      <alignment horizontal="center"/>
    </xf>
    <xf numFmtId="2" fontId="32" fillId="0" borderId="27" xfId="0" applyNumberFormat="1" applyFont="1" applyBorder="1" applyAlignment="1">
      <alignment horizontal="center"/>
    </xf>
    <xf numFmtId="0" fontId="32" fillId="0" borderId="16" xfId="0" applyFont="1" applyBorder="1" applyAlignment="1">
      <alignment horizontal="left"/>
    </xf>
    <xf numFmtId="0" fontId="32" fillId="0" borderId="36" xfId="0" applyFont="1" applyBorder="1" applyAlignment="1">
      <alignment horizontal="left"/>
    </xf>
    <xf numFmtId="0" fontId="32" fillId="0" borderId="17" xfId="0" applyFont="1" applyBorder="1" applyAlignment="1">
      <alignment horizontal="left"/>
    </xf>
    <xf numFmtId="0" fontId="32" fillId="0" borderId="15" xfId="0" applyFont="1" applyBorder="1" applyAlignment="1">
      <alignment horizontal="left"/>
    </xf>
    <xf numFmtId="0" fontId="32" fillId="0" borderId="23" xfId="0" applyFont="1" applyBorder="1" applyAlignment="1">
      <alignment horizontal="left"/>
    </xf>
    <xf numFmtId="2" fontId="32" fillId="0" borderId="44" xfId="0" applyNumberFormat="1" applyFont="1" applyBorder="1" applyAlignment="1">
      <alignment horizontal="center"/>
    </xf>
    <xf numFmtId="2" fontId="32" fillId="0" borderId="35" xfId="0" applyNumberFormat="1" applyFont="1" applyBorder="1" applyAlignment="1">
      <alignment horizontal="center"/>
    </xf>
    <xf numFmtId="2" fontId="32" fillId="0" borderId="34" xfId="0" applyNumberFormat="1" applyFont="1" applyBorder="1" applyAlignment="1">
      <alignment horizontal="center"/>
    </xf>
    <xf numFmtId="2" fontId="32" fillId="0" borderId="18" xfId="0" applyNumberFormat="1" applyFont="1" applyBorder="1" applyAlignment="1">
      <alignment horizontal="center"/>
    </xf>
    <xf numFmtId="2" fontId="14" fillId="2" borderId="29" xfId="13" applyNumberFormat="1" applyFont="1" applyFill="1" applyBorder="1" applyAlignment="1">
      <alignment horizontal="center"/>
    </xf>
    <xf numFmtId="2" fontId="14" fillId="0" borderId="44" xfId="0" applyNumberFormat="1" applyFont="1" applyBorder="1" applyAlignment="1">
      <alignment horizontal="center" wrapText="1"/>
    </xf>
    <xf numFmtId="2" fontId="14" fillId="0" borderId="44" xfId="0" applyNumberFormat="1" applyFont="1" applyFill="1" applyBorder="1" applyAlignment="1">
      <alignment horizontal="center" wrapText="1"/>
    </xf>
    <xf numFmtId="2" fontId="13" fillId="0" borderId="44" xfId="0" applyNumberFormat="1" applyFont="1" applyFill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2" fontId="14" fillId="0" borderId="44" xfId="0" applyNumberFormat="1" applyFont="1" applyBorder="1" applyAlignment="1">
      <alignment horizontal="center" vertical="center" wrapText="1"/>
    </xf>
    <xf numFmtId="2" fontId="14" fillId="0" borderId="18" xfId="0" applyNumberFormat="1" applyFont="1" applyBorder="1" applyAlignment="1">
      <alignment horizontal="center" wrapText="1"/>
    </xf>
    <xf numFmtId="2" fontId="14" fillId="0" borderId="44" xfId="4" applyNumberFormat="1" applyFont="1" applyFill="1" applyBorder="1" applyAlignment="1" applyProtection="1">
      <alignment horizontal="center" vertical="top" wrapText="1"/>
      <protection locked="0"/>
    </xf>
    <xf numFmtId="2" fontId="14" fillId="0" borderId="27" xfId="4" applyNumberFormat="1" applyFont="1" applyFill="1" applyBorder="1" applyAlignment="1" applyProtection="1">
      <alignment horizontal="center" vertical="top" wrapText="1"/>
      <protection locked="0"/>
    </xf>
    <xf numFmtId="2" fontId="14" fillId="0" borderId="18" xfId="4" applyNumberFormat="1" applyFont="1" applyFill="1" applyBorder="1" applyAlignment="1" applyProtection="1">
      <alignment horizontal="center" vertical="top" wrapText="1"/>
      <protection locked="0"/>
    </xf>
    <xf numFmtId="0" fontId="14" fillId="2" borderId="8" xfId="13" applyFont="1" applyFill="1" applyBorder="1" applyAlignment="1">
      <alignment horizontal="center" wrapText="1"/>
    </xf>
    <xf numFmtId="0" fontId="14" fillId="2" borderId="9" xfId="13" applyFont="1" applyFill="1" applyBorder="1" applyAlignment="1">
      <alignment horizontal="center" wrapText="1"/>
    </xf>
    <xf numFmtId="0" fontId="14" fillId="2" borderId="63" xfId="13" applyFont="1" applyFill="1" applyBorder="1" applyAlignment="1">
      <alignment horizontal="center" wrapText="1"/>
    </xf>
    <xf numFmtId="0" fontId="14" fillId="2" borderId="10" xfId="13" applyFont="1" applyFill="1" applyBorder="1" applyAlignment="1">
      <alignment horizontal="center" wrapText="1"/>
    </xf>
    <xf numFmtId="0" fontId="14" fillId="2" borderId="11" xfId="13" applyFont="1" applyFill="1" applyBorder="1" applyAlignment="1">
      <alignment horizontal="center" wrapText="1"/>
    </xf>
    <xf numFmtId="2" fontId="14" fillId="2" borderId="23" xfId="13" applyNumberFormat="1" applyFont="1" applyFill="1" applyBorder="1" applyAlignment="1">
      <alignment horizontal="center"/>
    </xf>
    <xf numFmtId="2" fontId="32" fillId="0" borderId="64" xfId="0" applyNumberFormat="1" applyFont="1" applyBorder="1" applyAlignment="1">
      <alignment horizontal="center"/>
    </xf>
    <xf numFmtId="0" fontId="13" fillId="0" borderId="67" xfId="20" applyFont="1" applyFill="1" applyBorder="1" applyAlignment="1" applyProtection="1">
      <alignment horizontal="left"/>
      <protection locked="0"/>
    </xf>
    <xf numFmtId="0" fontId="14" fillId="0" borderId="68" xfId="0" applyFont="1" applyBorder="1" applyAlignment="1">
      <alignment horizontal="left" wrapText="1"/>
    </xf>
    <xf numFmtId="0" fontId="36" fillId="0" borderId="12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4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left"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2" fillId="0" borderId="42" xfId="0" applyFont="1" applyFill="1" applyBorder="1" applyAlignment="1">
      <alignment horizontal="left" vertical="center" wrapText="1"/>
    </xf>
    <xf numFmtId="0" fontId="22" fillId="0" borderId="12" xfId="4" applyFont="1" applyFill="1" applyBorder="1" applyAlignment="1" applyProtection="1">
      <alignment horizontal="left" vertical="center" wrapText="1"/>
      <protection locked="0"/>
    </xf>
    <xf numFmtId="0" fontId="22" fillId="0" borderId="42" xfId="4" applyFont="1" applyFill="1" applyBorder="1" applyAlignment="1" applyProtection="1">
      <alignment horizontal="left" vertical="center" wrapText="1"/>
      <protection locked="0"/>
    </xf>
    <xf numFmtId="0" fontId="22" fillId="0" borderId="50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70" xfId="4" applyFont="1" applyFill="1" applyBorder="1" applyAlignment="1" applyProtection="1">
      <alignment horizontal="left" vertical="top" wrapText="1"/>
      <protection locked="0"/>
    </xf>
    <xf numFmtId="2" fontId="22" fillId="0" borderId="0" xfId="0" applyNumberFormat="1" applyFont="1"/>
    <xf numFmtId="0" fontId="14" fillId="0" borderId="70" xfId="0" applyFont="1" applyBorder="1" applyAlignment="1">
      <alignment horizontal="left" wrapText="1"/>
    </xf>
    <xf numFmtId="0" fontId="14" fillId="0" borderId="70" xfId="0" applyFont="1" applyFill="1" applyBorder="1" applyAlignment="1">
      <alignment horizontal="left" vertical="center" wrapText="1"/>
    </xf>
    <xf numFmtId="0" fontId="14" fillId="0" borderId="70" xfId="0" applyFont="1" applyFill="1" applyBorder="1" applyAlignment="1">
      <alignment horizontal="left" wrapText="1"/>
    </xf>
    <xf numFmtId="0" fontId="13" fillId="0" borderId="70" xfId="0" applyFont="1" applyFill="1" applyBorder="1" applyAlignment="1">
      <alignment horizontal="left" wrapText="1"/>
    </xf>
    <xf numFmtId="0" fontId="32" fillId="0" borderId="70" xfId="0" applyFont="1" applyBorder="1" applyAlignment="1">
      <alignment horizontal="left" wrapText="1"/>
    </xf>
    <xf numFmtId="0" fontId="14" fillId="0" borderId="70" xfId="0" applyFont="1" applyBorder="1" applyAlignment="1">
      <alignment horizontal="left" vertical="center" wrapText="1"/>
    </xf>
    <xf numFmtId="0" fontId="14" fillId="0" borderId="70" xfId="1" applyFont="1" applyBorder="1" applyAlignment="1">
      <alignment horizontal="left" vertical="center" wrapText="1"/>
    </xf>
    <xf numFmtId="0" fontId="13" fillId="0" borderId="70" xfId="18" applyFont="1" applyFill="1" applyBorder="1" applyAlignment="1" applyProtection="1">
      <alignment horizontal="left" vertical="top" wrapText="1"/>
      <protection locked="0"/>
    </xf>
    <xf numFmtId="2" fontId="14" fillId="2" borderId="69" xfId="13" applyNumberFormat="1" applyFont="1" applyFill="1" applyBorder="1" applyAlignment="1">
      <alignment horizontal="right"/>
    </xf>
    <xf numFmtId="0" fontId="13" fillId="0" borderId="69" xfId="18" applyNumberFormat="1" applyFont="1" applyBorder="1" applyAlignment="1">
      <alignment horizontal="right"/>
    </xf>
    <xf numFmtId="2" fontId="14" fillId="0" borderId="69" xfId="0" applyNumberFormat="1" applyFont="1" applyBorder="1" applyAlignment="1">
      <alignment horizontal="right" wrapText="1"/>
    </xf>
    <xf numFmtId="2" fontId="34" fillId="0" borderId="45" xfId="0" applyNumberFormat="1" applyFont="1" applyBorder="1" applyAlignment="1">
      <alignment horizontal="left" vertical="center" wrapText="1"/>
    </xf>
    <xf numFmtId="2" fontId="14" fillId="0" borderId="69" xfId="0" applyNumberFormat="1" applyFont="1" applyFill="1" applyBorder="1" applyAlignment="1">
      <alignment horizontal="right" wrapText="1"/>
    </xf>
    <xf numFmtId="2" fontId="14" fillId="0" borderId="69" xfId="0" applyNumberFormat="1" applyFont="1" applyFill="1" applyBorder="1" applyAlignment="1">
      <alignment horizontal="right" vertical="center" wrapText="1"/>
    </xf>
    <xf numFmtId="2" fontId="13" fillId="0" borderId="69" xfId="0" applyNumberFormat="1" applyFont="1" applyFill="1" applyBorder="1" applyAlignment="1">
      <alignment horizontal="right" wrapText="1"/>
    </xf>
    <xf numFmtId="2" fontId="32" fillId="0" borderId="69" xfId="0" applyNumberFormat="1" applyFont="1" applyBorder="1" applyAlignment="1">
      <alignment horizontal="right" wrapText="1"/>
    </xf>
    <xf numFmtId="2" fontId="14" fillId="0" borderId="69" xfId="0" applyNumberFormat="1" applyFont="1" applyBorder="1" applyAlignment="1">
      <alignment horizontal="right" vertical="center" wrapText="1"/>
    </xf>
    <xf numFmtId="2" fontId="31" fillId="2" borderId="69" xfId="13" applyNumberFormat="1" applyFont="1" applyFill="1" applyBorder="1" applyAlignment="1">
      <alignment horizontal="right"/>
    </xf>
    <xf numFmtId="2" fontId="14" fillId="3" borderId="69" xfId="1" applyNumberFormat="1" applyFont="1" applyFill="1" applyBorder="1" applyAlignment="1">
      <alignment horizontal="right" wrapText="1"/>
    </xf>
    <xf numFmtId="2" fontId="14" fillId="0" borderId="69" xfId="1" applyNumberFormat="1" applyFont="1" applyBorder="1" applyAlignment="1">
      <alignment horizontal="right" vertical="center" wrapText="1"/>
    </xf>
    <xf numFmtId="2" fontId="14" fillId="0" borderId="69" xfId="4" applyNumberFormat="1" applyFont="1" applyFill="1" applyBorder="1" applyAlignment="1" applyProtection="1">
      <alignment horizontal="right" vertical="top" wrapText="1"/>
      <protection locked="0"/>
    </xf>
    <xf numFmtId="2" fontId="13" fillId="0" borderId="69" xfId="18" applyNumberFormat="1" applyFont="1" applyFill="1" applyBorder="1" applyAlignment="1" applyProtection="1">
      <alignment horizontal="right" vertical="top" wrapText="1"/>
      <protection locked="0"/>
    </xf>
    <xf numFmtId="2" fontId="36" fillId="0" borderId="45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right" wrapText="1"/>
    </xf>
    <xf numFmtId="0" fontId="14" fillId="3" borderId="70" xfId="1" applyFont="1" applyFill="1" applyBorder="1" applyAlignment="1">
      <alignment horizontal="left" wrapText="1"/>
    </xf>
    <xf numFmtId="2" fontId="14" fillId="0" borderId="7" xfId="4" applyNumberFormat="1" applyFont="1" applyFill="1" applyBorder="1" applyAlignment="1" applyProtection="1">
      <alignment horizontal="right" vertical="top" wrapText="1"/>
      <protection locked="0"/>
    </xf>
    <xf numFmtId="0" fontId="39" fillId="0" borderId="4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32" fillId="0" borderId="65" xfId="0" applyFont="1" applyBorder="1" applyAlignment="1">
      <alignment horizontal="left"/>
    </xf>
    <xf numFmtId="0" fontId="38" fillId="0" borderId="21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wrapText="1"/>
    </xf>
    <xf numFmtId="2" fontId="32" fillId="0" borderId="16" xfId="0" applyNumberFormat="1" applyFont="1" applyBorder="1" applyAlignment="1">
      <alignment horizontal="center"/>
    </xf>
    <xf numFmtId="2" fontId="32" fillId="0" borderId="36" xfId="0" applyNumberFormat="1" applyFont="1" applyBorder="1" applyAlignment="1">
      <alignment horizontal="center"/>
    </xf>
    <xf numFmtId="2" fontId="32" fillId="0" borderId="65" xfId="0" applyNumberFormat="1" applyFont="1" applyBorder="1" applyAlignment="1">
      <alignment horizontal="center"/>
    </xf>
    <xf numFmtId="2" fontId="32" fillId="0" borderId="17" xfId="0" applyNumberFormat="1" applyFont="1" applyBorder="1" applyAlignment="1">
      <alignment horizontal="center"/>
    </xf>
    <xf numFmtId="2" fontId="32" fillId="0" borderId="15" xfId="0" applyNumberFormat="1" applyFont="1" applyBorder="1" applyAlignment="1">
      <alignment horizontal="center"/>
    </xf>
    <xf numFmtId="2" fontId="14" fillId="2" borderId="36" xfId="13" applyNumberFormat="1" applyFont="1" applyFill="1" applyBorder="1" applyAlignment="1">
      <alignment horizontal="center"/>
    </xf>
    <xf numFmtId="2" fontId="14" fillId="2" borderId="22" xfId="13" applyNumberFormat="1" applyFont="1" applyFill="1" applyBorder="1" applyAlignment="1">
      <alignment horizontal="center"/>
    </xf>
    <xf numFmtId="0" fontId="14" fillId="0" borderId="28" xfId="0" applyFont="1" applyFill="1" applyBorder="1" applyAlignment="1">
      <alignment horizontal="left" wrapText="1"/>
    </xf>
    <xf numFmtId="0" fontId="14" fillId="0" borderId="34" xfId="4" applyFont="1" applyFill="1" applyBorder="1" applyAlignment="1" applyProtection="1">
      <alignment horizontal="right" vertical="top" wrapText="1"/>
      <protection locked="0"/>
    </xf>
    <xf numFmtId="0" fontId="14" fillId="0" borderId="49" xfId="0" applyFont="1" applyBorder="1" applyAlignment="1">
      <alignment horizontal="right" wrapText="1"/>
    </xf>
    <xf numFmtId="0" fontId="14" fillId="0" borderId="71" xfId="0" applyFont="1" applyBorder="1" applyAlignment="1">
      <alignment horizontal="right" wrapText="1"/>
    </xf>
    <xf numFmtId="0" fontId="14" fillId="0" borderId="49" xfId="0" applyFont="1" applyFill="1" applyBorder="1" applyAlignment="1">
      <alignment horizontal="right" wrapText="1"/>
    </xf>
    <xf numFmtId="0" fontId="14" fillId="0" borderId="71" xfId="0" applyFont="1" applyFill="1" applyBorder="1" applyAlignment="1">
      <alignment horizontal="right" wrapText="1"/>
    </xf>
    <xf numFmtId="0" fontId="14" fillId="0" borderId="49" xfId="0" applyFont="1" applyFill="1" applyBorder="1" applyAlignment="1">
      <alignment horizontal="right" vertical="center" wrapText="1"/>
    </xf>
    <xf numFmtId="0" fontId="14" fillId="0" borderId="71" xfId="0" applyFont="1" applyFill="1" applyBorder="1" applyAlignment="1">
      <alignment horizontal="right" vertical="center" wrapText="1"/>
    </xf>
    <xf numFmtId="0" fontId="13" fillId="0" borderId="49" xfId="0" applyFont="1" applyFill="1" applyBorder="1" applyAlignment="1">
      <alignment horizontal="right" wrapText="1"/>
    </xf>
    <xf numFmtId="0" fontId="13" fillId="0" borderId="71" xfId="0" applyFont="1" applyFill="1" applyBorder="1" applyAlignment="1">
      <alignment horizontal="right" wrapText="1"/>
    </xf>
    <xf numFmtId="0" fontId="32" fillId="0" borderId="49" xfId="0" applyFont="1" applyBorder="1" applyAlignment="1">
      <alignment horizontal="right" wrapText="1"/>
    </xf>
    <xf numFmtId="0" fontId="32" fillId="0" borderId="71" xfId="0" applyFont="1" applyBorder="1" applyAlignment="1">
      <alignment horizontal="right" wrapText="1"/>
    </xf>
    <xf numFmtId="0" fontId="14" fillId="0" borderId="49" xfId="0" applyFont="1" applyBorder="1" applyAlignment="1">
      <alignment horizontal="right" vertical="center" wrapText="1"/>
    </xf>
    <xf numFmtId="0" fontId="14" fillId="0" borderId="71" xfId="0" applyFont="1" applyBorder="1" applyAlignment="1">
      <alignment horizontal="right" vertical="center" wrapText="1"/>
    </xf>
    <xf numFmtId="0" fontId="9" fillId="0" borderId="70" xfId="0" applyFont="1" applyBorder="1" applyAlignment="1">
      <alignment horizontal="left" wrapText="1"/>
    </xf>
    <xf numFmtId="0" fontId="14" fillId="0" borderId="49" xfId="1" applyFont="1" applyBorder="1" applyAlignment="1">
      <alignment horizontal="right" vertical="center" wrapText="1"/>
    </xf>
    <xf numFmtId="0" fontId="14" fillId="0" borderId="71" xfId="1" applyFont="1" applyBorder="1" applyAlignment="1">
      <alignment horizontal="right" vertical="center" wrapText="1"/>
    </xf>
    <xf numFmtId="0" fontId="14" fillId="3" borderId="49" xfId="1" applyFont="1" applyFill="1" applyBorder="1" applyAlignment="1">
      <alignment horizontal="right" wrapText="1"/>
    </xf>
    <xf numFmtId="0" fontId="14" fillId="3" borderId="71" xfId="1" applyFont="1" applyFill="1" applyBorder="1" applyAlignment="1">
      <alignment horizontal="right" wrapText="1"/>
    </xf>
    <xf numFmtId="0" fontId="14" fillId="0" borderId="49" xfId="4" applyFont="1" applyFill="1" applyBorder="1" applyAlignment="1" applyProtection="1">
      <alignment horizontal="right" vertical="top" wrapText="1"/>
      <protection locked="0"/>
    </xf>
    <xf numFmtId="0" fontId="14" fillId="0" borderId="71" xfId="4" applyFont="1" applyFill="1" applyBorder="1" applyAlignment="1" applyProtection="1">
      <alignment horizontal="right" vertical="top" wrapText="1"/>
      <protection locked="0"/>
    </xf>
    <xf numFmtId="0" fontId="13" fillId="0" borderId="49" xfId="18" applyFont="1" applyFill="1" applyBorder="1" applyAlignment="1" applyProtection="1">
      <alignment horizontal="right" vertical="top" wrapText="1"/>
      <protection locked="0"/>
    </xf>
    <xf numFmtId="0" fontId="13" fillId="0" borderId="71" xfId="18" applyFont="1" applyFill="1" applyBorder="1" applyAlignment="1" applyProtection="1">
      <alignment horizontal="right" vertical="top" wrapText="1"/>
      <protection locked="0"/>
    </xf>
    <xf numFmtId="0" fontId="14" fillId="0" borderId="60" xfId="4" applyFont="1" applyFill="1" applyBorder="1" applyAlignment="1" applyProtection="1">
      <alignment horizontal="right" vertical="top" wrapText="1"/>
      <protection locked="0"/>
    </xf>
    <xf numFmtId="0" fontId="14" fillId="0" borderId="48" xfId="0" applyFont="1" applyBorder="1" applyAlignment="1">
      <alignment horizontal="right" wrapText="1"/>
    </xf>
    <xf numFmtId="0" fontId="14" fillId="0" borderId="27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2" fontId="14" fillId="0" borderId="7" xfId="0" applyNumberFormat="1" applyFont="1" applyBorder="1" applyAlignment="1">
      <alignment horizontal="right" wrapText="1"/>
    </xf>
    <xf numFmtId="0" fontId="14" fillId="0" borderId="34" xfId="0" applyFont="1" applyBorder="1" applyAlignment="1">
      <alignment horizontal="right" wrapText="1"/>
    </xf>
    <xf numFmtId="0" fontId="14" fillId="0" borderId="72" xfId="0" applyFont="1" applyBorder="1" applyAlignment="1">
      <alignment horizontal="right" wrapText="1"/>
    </xf>
    <xf numFmtId="2" fontId="14" fillId="0" borderId="67" xfId="0" applyNumberFormat="1" applyFont="1" applyBorder="1" applyAlignment="1">
      <alignment horizontal="right" wrapText="1"/>
    </xf>
    <xf numFmtId="0" fontId="14" fillId="0" borderId="64" xfId="0" applyFont="1" applyBorder="1" applyAlignment="1">
      <alignment horizontal="right" wrapText="1"/>
    </xf>
    <xf numFmtId="0" fontId="14" fillId="0" borderId="60" xfId="0" applyFont="1" applyBorder="1" applyAlignment="1">
      <alignment horizontal="right" vertical="center" wrapText="1"/>
    </xf>
    <xf numFmtId="2" fontId="14" fillId="0" borderId="7" xfId="0" applyNumberFormat="1" applyFont="1" applyBorder="1" applyAlignment="1">
      <alignment horizontal="right" vertical="center" wrapText="1"/>
    </xf>
    <xf numFmtId="0" fontId="14" fillId="0" borderId="34" xfId="0" applyFont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wrapText="1"/>
    </xf>
    <xf numFmtId="0" fontId="14" fillId="2" borderId="4" xfId="4" applyFont="1" applyFill="1" applyBorder="1" applyAlignment="1" applyProtection="1">
      <alignment horizontal="left" vertical="top" wrapText="1"/>
      <protection locked="0"/>
    </xf>
    <xf numFmtId="0" fontId="9" fillId="2" borderId="4" xfId="4" applyFont="1" applyFill="1" applyBorder="1" applyAlignment="1" applyProtection="1">
      <alignment horizontal="left" vertical="top" wrapText="1"/>
      <protection locked="0"/>
    </xf>
    <xf numFmtId="0" fontId="16" fillId="0" borderId="4" xfId="13" applyFont="1" applyBorder="1"/>
    <xf numFmtId="0" fontId="17" fillId="0" borderId="4" xfId="13" applyBorder="1"/>
    <xf numFmtId="0" fontId="34" fillId="2" borderId="2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 wrapText="1"/>
    </xf>
    <xf numFmtId="2" fontId="36" fillId="2" borderId="46" xfId="0" applyNumberFormat="1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left" vertical="center"/>
    </xf>
    <xf numFmtId="0" fontId="34" fillId="2" borderId="45" xfId="0" applyFont="1" applyFill="1" applyBorder="1" applyAlignment="1">
      <alignment horizontal="left" vertical="center" wrapText="1"/>
    </xf>
    <xf numFmtId="2" fontId="34" fillId="2" borderId="46" xfId="0" applyNumberFormat="1" applyFont="1" applyFill="1" applyBorder="1" applyAlignment="1">
      <alignment horizontal="left" vertical="center" wrapText="1"/>
    </xf>
    <xf numFmtId="0" fontId="14" fillId="2" borderId="67" xfId="0" applyFont="1" applyFill="1" applyBorder="1" applyAlignment="1">
      <alignment horizontal="left" wrapText="1"/>
    </xf>
    <xf numFmtId="0" fontId="14" fillId="2" borderId="7" xfId="0" applyFont="1" applyFill="1" applyBorder="1" applyAlignment="1">
      <alignment horizontal="left" vertical="center" wrapText="1"/>
    </xf>
    <xf numFmtId="0" fontId="17" fillId="0" borderId="7" xfId="13" applyBorder="1"/>
    <xf numFmtId="0" fontId="32" fillId="2" borderId="8" xfId="0" applyFont="1" applyFill="1" applyBorder="1" applyAlignment="1">
      <alignment horizontal="right"/>
    </xf>
    <xf numFmtId="0" fontId="32" fillId="2" borderId="9" xfId="0" applyFont="1" applyFill="1" applyBorder="1" applyAlignment="1">
      <alignment horizontal="right"/>
    </xf>
    <xf numFmtId="0" fontId="32" fillId="2" borderId="63" xfId="0" applyFont="1" applyFill="1" applyBorder="1" applyAlignment="1">
      <alignment horizontal="right"/>
    </xf>
    <xf numFmtId="0" fontId="32" fillId="2" borderId="11" xfId="0" applyFont="1" applyFill="1" applyBorder="1" applyAlignment="1">
      <alignment horizontal="right"/>
    </xf>
    <xf numFmtId="0" fontId="17" fillId="2" borderId="9" xfId="13" applyFill="1" applyBorder="1"/>
    <xf numFmtId="0" fontId="32" fillId="9" borderId="9" xfId="0" applyFont="1" applyFill="1" applyBorder="1" applyAlignment="1">
      <alignment horizontal="right" vertical="center"/>
    </xf>
    <xf numFmtId="0" fontId="16" fillId="0" borderId="9" xfId="13" applyFont="1" applyBorder="1"/>
    <xf numFmtId="0" fontId="17" fillId="0" borderId="9" xfId="13" applyBorder="1"/>
    <xf numFmtId="0" fontId="17" fillId="0" borderId="10" xfId="13" applyBorder="1"/>
    <xf numFmtId="0" fontId="17" fillId="0" borderId="2" xfId="13" applyBorder="1"/>
    <xf numFmtId="0" fontId="17" fillId="0" borderId="63" xfId="13" applyBorder="1"/>
    <xf numFmtId="0" fontId="17" fillId="0" borderId="67" xfId="13" applyBorder="1"/>
    <xf numFmtId="0" fontId="17" fillId="0" borderId="0" xfId="13" applyBorder="1" applyAlignment="1">
      <alignment horizontal="center" vertical="center"/>
    </xf>
    <xf numFmtId="0" fontId="17" fillId="0" borderId="8" xfId="13" applyBorder="1"/>
    <xf numFmtId="0" fontId="17" fillId="0" borderId="6" xfId="13" applyBorder="1"/>
    <xf numFmtId="0" fontId="17" fillId="0" borderId="21" xfId="13" applyBorder="1"/>
    <xf numFmtId="1" fontId="36" fillId="2" borderId="45" xfId="0" applyNumberFormat="1" applyFont="1" applyFill="1" applyBorder="1" applyAlignment="1">
      <alignment horizontal="center" vertical="center"/>
    </xf>
    <xf numFmtId="1" fontId="34" fillId="2" borderId="45" xfId="0" applyNumberFormat="1" applyFont="1" applyFill="1" applyBorder="1" applyAlignment="1">
      <alignment horizontal="left" vertical="center"/>
    </xf>
    <xf numFmtId="1" fontId="28" fillId="2" borderId="6" xfId="26" applyNumberFormat="1" applyFill="1" applyBorder="1"/>
    <xf numFmtId="1" fontId="28" fillId="2" borderId="4" xfId="26" applyNumberFormat="1" applyFill="1" applyBorder="1"/>
    <xf numFmtId="1" fontId="9" fillId="2" borderId="4" xfId="29" applyNumberFormat="1" applyFont="1" applyFill="1" applyBorder="1" applyAlignment="1">
      <alignment horizontal="right" vertical="center"/>
    </xf>
    <xf numFmtId="1" fontId="28" fillId="2" borderId="67" xfId="26" applyNumberFormat="1" applyFill="1" applyBorder="1"/>
    <xf numFmtId="1" fontId="22" fillId="2" borderId="45" xfId="13" applyNumberFormat="1" applyFont="1" applyFill="1" applyBorder="1" applyAlignment="1">
      <alignment horizontal="left" vertical="center"/>
    </xf>
    <xf numFmtId="1" fontId="28" fillId="2" borderId="7" xfId="26" applyNumberFormat="1" applyFill="1" applyBorder="1"/>
    <xf numFmtId="1" fontId="14" fillId="2" borderId="4" xfId="13" applyNumberFormat="1" applyFont="1" applyFill="1" applyBorder="1" applyAlignment="1">
      <alignment horizontal="right"/>
    </xf>
    <xf numFmtId="2" fontId="17" fillId="0" borderId="5" xfId="13" applyNumberFormat="1" applyBorder="1" applyAlignment="1">
      <alignment horizontal="right" vertical="center"/>
    </xf>
    <xf numFmtId="2" fontId="17" fillId="0" borderId="3" xfId="13" applyNumberFormat="1" applyBorder="1" applyAlignment="1">
      <alignment horizontal="right" vertical="center"/>
    </xf>
    <xf numFmtId="2" fontId="17" fillId="0" borderId="1" xfId="13" applyNumberFormat="1" applyBorder="1" applyAlignment="1">
      <alignment horizontal="right" vertical="center"/>
    </xf>
    <xf numFmtId="0" fontId="22" fillId="0" borderId="45" xfId="13" applyFont="1" applyBorder="1" applyAlignment="1">
      <alignment horizontal="left"/>
    </xf>
    <xf numFmtId="1" fontId="22" fillId="0" borderId="45" xfId="13" applyNumberFormat="1" applyFont="1" applyBorder="1" applyAlignment="1">
      <alignment horizontal="left" vertical="center"/>
    </xf>
    <xf numFmtId="0" fontId="8" fillId="2" borderId="6" xfId="13" applyFont="1" applyFill="1" applyBorder="1" applyAlignment="1" applyProtection="1">
      <alignment horizontal="center" vertical="center"/>
      <protection locked="0"/>
    </xf>
    <xf numFmtId="0" fontId="8" fillId="2" borderId="4" xfId="13" applyFont="1" applyFill="1" applyBorder="1" applyAlignment="1" applyProtection="1">
      <alignment horizontal="center" vertical="center"/>
      <protection locked="0"/>
    </xf>
    <xf numFmtId="0" fontId="8" fillId="2" borderId="67" xfId="13" applyFont="1" applyFill="1" applyBorder="1" applyAlignment="1" applyProtection="1">
      <alignment horizontal="center" vertical="center"/>
      <protection locked="0"/>
    </xf>
    <xf numFmtId="0" fontId="8" fillId="2" borderId="7" xfId="13" applyFont="1" applyFill="1" applyBorder="1" applyAlignment="1" applyProtection="1">
      <alignment horizontal="center" vertical="center"/>
      <protection locked="0"/>
    </xf>
    <xf numFmtId="0" fontId="8" fillId="0" borderId="4" xfId="13" applyFont="1" applyBorder="1"/>
    <xf numFmtId="0" fontId="8" fillId="2" borderId="4" xfId="13" applyFont="1" applyFill="1" applyBorder="1" applyAlignment="1">
      <alignment horizontal="center"/>
    </xf>
    <xf numFmtId="0" fontId="8" fillId="0" borderId="4" xfId="13" applyFont="1" applyBorder="1" applyAlignment="1">
      <alignment horizontal="center"/>
    </xf>
    <xf numFmtId="0" fontId="8" fillId="0" borderId="67" xfId="13" applyFont="1" applyBorder="1" applyAlignment="1">
      <alignment horizontal="center"/>
    </xf>
    <xf numFmtId="0" fontId="8" fillId="0" borderId="45" xfId="13" applyFont="1" applyBorder="1" applyAlignment="1">
      <alignment horizontal="center"/>
    </xf>
    <xf numFmtId="0" fontId="8" fillId="0" borderId="6" xfId="13" applyFont="1" applyBorder="1" applyAlignment="1">
      <alignment horizontal="center"/>
    </xf>
    <xf numFmtId="0" fontId="8" fillId="0" borderId="2" xfId="13" applyFont="1" applyBorder="1" applyAlignment="1">
      <alignment horizontal="center"/>
    </xf>
    <xf numFmtId="0" fontId="32" fillId="2" borderId="9" xfId="0" applyFont="1" applyFill="1" applyBorder="1" applyAlignment="1">
      <alignment horizontal="right" vertical="center"/>
    </xf>
    <xf numFmtId="0" fontId="8" fillId="2" borderId="4" xfId="13" applyFont="1" applyFill="1" applyBorder="1" applyAlignment="1">
      <alignment horizontal="center" vertical="center"/>
    </xf>
    <xf numFmtId="0" fontId="8" fillId="2" borderId="4" xfId="13" applyFont="1" applyFill="1" applyBorder="1" applyAlignment="1">
      <alignment horizontal="left" vertical="center"/>
    </xf>
    <xf numFmtId="1" fontId="8" fillId="2" borderId="4" xfId="13" applyNumberFormat="1" applyFont="1" applyFill="1" applyBorder="1" applyAlignment="1">
      <alignment horizontal="right" vertical="center"/>
    </xf>
    <xf numFmtId="2" fontId="8" fillId="2" borderId="3" xfId="13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wrapText="1"/>
    </xf>
    <xf numFmtId="0" fontId="8" fillId="2" borderId="45" xfId="13" applyFont="1" applyFill="1" applyBorder="1" applyAlignment="1" applyProtection="1">
      <alignment horizontal="center" vertical="center"/>
      <protection locked="0"/>
    </xf>
    <xf numFmtId="0" fontId="22" fillId="2" borderId="45" xfId="0" applyFont="1" applyFill="1" applyBorder="1" applyAlignment="1">
      <alignment horizontal="left" wrapText="1"/>
    </xf>
    <xf numFmtId="0" fontId="34" fillId="2" borderId="21" xfId="0" applyFont="1" applyFill="1" applyBorder="1" applyAlignment="1">
      <alignment horizontal="left"/>
    </xf>
    <xf numFmtId="0" fontId="22" fillId="2" borderId="45" xfId="13" applyFont="1" applyFill="1" applyBorder="1" applyAlignment="1" applyProtection="1">
      <alignment horizontal="left" vertical="center"/>
      <protection locked="0"/>
    </xf>
    <xf numFmtId="1" fontId="41" fillId="2" borderId="45" xfId="26" applyNumberFormat="1" applyFont="1" applyFill="1" applyBorder="1" applyAlignment="1">
      <alignment horizontal="left"/>
    </xf>
    <xf numFmtId="2" fontId="22" fillId="2" borderId="46" xfId="13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1" fontId="8" fillId="2" borderId="4" xfId="13" applyNumberFormat="1" applyFont="1" applyFill="1" applyBorder="1" applyAlignment="1">
      <alignment horizontal="right" vertical="center" wrapText="1"/>
    </xf>
    <xf numFmtId="2" fontId="31" fillId="2" borderId="61" xfId="13" applyNumberFormat="1" applyFont="1" applyFill="1" applyBorder="1" applyAlignment="1">
      <alignment horizontal="right"/>
    </xf>
    <xf numFmtId="0" fontId="14" fillId="2" borderId="7" xfId="4" applyFont="1" applyFill="1" applyBorder="1" applyAlignment="1" applyProtection="1">
      <alignment horizontal="left" vertical="top" wrapText="1"/>
      <protection locked="0"/>
    </xf>
    <xf numFmtId="0" fontId="22" fillId="2" borderId="45" xfId="0" applyFont="1" applyFill="1" applyBorder="1" applyAlignment="1">
      <alignment horizontal="left" vertical="center" wrapText="1"/>
    </xf>
    <xf numFmtId="1" fontId="22" fillId="2" borderId="45" xfId="13" applyNumberFormat="1" applyFont="1" applyFill="1" applyBorder="1" applyAlignment="1">
      <alignment horizontal="left" vertical="center" wrapText="1"/>
    </xf>
    <xf numFmtId="0" fontId="8" fillId="2" borderId="4" xfId="4" applyFont="1" applyFill="1" applyBorder="1" applyAlignment="1" applyProtection="1">
      <alignment horizontal="left" vertical="center" wrapText="1"/>
      <protection locked="0"/>
    </xf>
    <xf numFmtId="0" fontId="8" fillId="2" borderId="4" xfId="7" applyFont="1" applyFill="1" applyBorder="1"/>
    <xf numFmtId="1" fontId="32" fillId="2" borderId="4" xfId="0" applyNumberFormat="1" applyFont="1" applyFill="1" applyBorder="1" applyAlignment="1">
      <alignment vertical="top" wrapText="1"/>
    </xf>
    <xf numFmtId="2" fontId="8" fillId="2" borderId="3" xfId="7" applyNumberFormat="1" applyFont="1" applyFill="1" applyBorder="1" applyAlignment="1">
      <alignment horizontal="right" vertical="center"/>
    </xf>
    <xf numFmtId="0" fontId="32" fillId="9" borderId="63" xfId="0" applyFont="1" applyFill="1" applyBorder="1" applyAlignment="1">
      <alignment horizontal="right" vertical="center"/>
    </xf>
    <xf numFmtId="0" fontId="14" fillId="2" borderId="67" xfId="4" applyFont="1" applyFill="1" applyBorder="1" applyAlignment="1" applyProtection="1">
      <alignment horizontal="left" vertical="top" wrapText="1"/>
      <protection locked="0"/>
    </xf>
    <xf numFmtId="0" fontId="22" fillId="2" borderId="45" xfId="4" applyFont="1" applyFill="1" applyBorder="1" applyAlignment="1" applyProtection="1">
      <alignment horizontal="left" vertical="top" wrapText="1"/>
      <protection locked="0"/>
    </xf>
    <xf numFmtId="0" fontId="17" fillId="0" borderId="11" xfId="13" applyBorder="1"/>
    <xf numFmtId="0" fontId="8" fillId="0" borderId="7" xfId="13" applyFont="1" applyBorder="1" applyAlignment="1">
      <alignment horizontal="center"/>
    </xf>
    <xf numFmtId="0" fontId="22" fillId="0" borderId="21" xfId="13" applyFont="1" applyBorder="1" applyAlignment="1">
      <alignment horizontal="left"/>
    </xf>
    <xf numFmtId="1" fontId="16" fillId="0" borderId="4" xfId="13" applyNumberFormat="1" applyFont="1" applyBorder="1" applyAlignment="1">
      <alignment horizontal="right" vertical="center"/>
    </xf>
    <xf numFmtId="2" fontId="16" fillId="0" borderId="3" xfId="13" applyNumberFormat="1" applyFont="1" applyBorder="1" applyAlignment="1">
      <alignment horizontal="right" vertical="center"/>
    </xf>
    <xf numFmtId="1" fontId="17" fillId="0" borderId="4" xfId="13" applyNumberFormat="1" applyBorder="1" applyAlignment="1">
      <alignment horizontal="right" vertical="center"/>
    </xf>
    <xf numFmtId="1" fontId="17" fillId="0" borderId="67" xfId="13" applyNumberFormat="1" applyBorder="1" applyAlignment="1">
      <alignment horizontal="right" vertical="center"/>
    </xf>
    <xf numFmtId="2" fontId="17" fillId="0" borderId="61" xfId="13" applyNumberFormat="1" applyBorder="1" applyAlignment="1">
      <alignment horizontal="right" vertical="center"/>
    </xf>
    <xf numFmtId="1" fontId="17" fillId="0" borderId="7" xfId="13" applyNumberFormat="1" applyBorder="1" applyAlignment="1">
      <alignment horizontal="right" vertical="center"/>
    </xf>
    <xf numFmtId="2" fontId="17" fillId="0" borderId="24" xfId="13" applyNumberFormat="1" applyBorder="1" applyAlignment="1">
      <alignment horizontal="right" vertical="center"/>
    </xf>
    <xf numFmtId="1" fontId="17" fillId="0" borderId="6" xfId="13" applyNumberFormat="1" applyBorder="1" applyAlignment="1">
      <alignment horizontal="right" vertical="center"/>
    </xf>
    <xf numFmtId="1" fontId="17" fillId="0" borderId="2" xfId="13" applyNumberFormat="1" applyBorder="1" applyAlignment="1">
      <alignment horizontal="right" vertical="center"/>
    </xf>
    <xf numFmtId="2" fontId="24" fillId="0" borderId="6" xfId="13" applyNumberFormat="1" applyFont="1" applyBorder="1" applyAlignment="1">
      <alignment horizontal="right" vertical="center"/>
    </xf>
    <xf numFmtId="0" fontId="8" fillId="0" borderId="7" xfId="13" applyFont="1" applyBorder="1"/>
    <xf numFmtId="0" fontId="35" fillId="10" borderId="0" xfId="0" applyFont="1" applyFill="1"/>
    <xf numFmtId="0" fontId="14" fillId="0" borderId="69" xfId="7" applyFont="1" applyFill="1" applyBorder="1" applyAlignment="1" applyProtection="1">
      <alignment horizontal="left"/>
      <protection locked="0"/>
    </xf>
    <xf numFmtId="0" fontId="14" fillId="0" borderId="69" xfId="1" applyFont="1" applyBorder="1" applyAlignment="1">
      <alignment horizontal="left" vertical="center" wrapText="1"/>
    </xf>
    <xf numFmtId="0" fontId="14" fillId="2" borderId="69" xfId="13" applyFont="1" applyFill="1" applyBorder="1" applyAlignment="1">
      <alignment horizontal="right" wrapText="1"/>
    </xf>
    <xf numFmtId="0" fontId="7" fillId="0" borderId="69" xfId="7" applyFont="1" applyFill="1" applyBorder="1" applyAlignment="1" applyProtection="1">
      <alignment horizontal="left"/>
      <protection locked="0"/>
    </xf>
    <xf numFmtId="0" fontId="14" fillId="0" borderId="69" xfId="7" applyFont="1" applyFill="1" applyBorder="1"/>
    <xf numFmtId="0" fontId="14" fillId="0" borderId="69" xfId="0" applyFont="1" applyBorder="1" applyAlignment="1">
      <alignment horizontal="left" wrapText="1"/>
    </xf>
    <xf numFmtId="0" fontId="14" fillId="2" borderId="67" xfId="13" applyFont="1" applyFill="1" applyBorder="1" applyAlignment="1">
      <alignment horizontal="right" wrapText="1"/>
    </xf>
    <xf numFmtId="0" fontId="7" fillId="0" borderId="69" xfId="7" applyFont="1" applyFill="1" applyBorder="1"/>
    <xf numFmtId="0" fontId="14" fillId="0" borderId="69" xfId="0" applyFont="1" applyBorder="1" applyAlignment="1">
      <alignment horizontal="left" vertical="center" wrapText="1"/>
    </xf>
    <xf numFmtId="0" fontId="32" fillId="0" borderId="73" xfId="0" applyFont="1" applyBorder="1" applyAlignment="1">
      <alignment horizontal="right"/>
    </xf>
    <xf numFmtId="0" fontId="10" fillId="0" borderId="69" xfId="7" applyFont="1" applyFill="1" applyBorder="1" applyAlignment="1" applyProtection="1">
      <alignment horizontal="left"/>
      <protection locked="0"/>
    </xf>
    <xf numFmtId="0" fontId="14" fillId="0" borderId="69" xfId="0" applyFont="1" applyFill="1" applyBorder="1" applyAlignment="1">
      <alignment horizontal="left" wrapText="1"/>
    </xf>
    <xf numFmtId="0" fontId="10" fillId="0" borderId="69" xfId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>
      <alignment horizontal="left" vertical="center" wrapText="1"/>
    </xf>
    <xf numFmtId="2" fontId="31" fillId="2" borderId="1" xfId="13" applyNumberFormat="1" applyFont="1" applyFill="1" applyBorder="1" applyAlignment="1">
      <alignment horizontal="right"/>
    </xf>
    <xf numFmtId="0" fontId="14" fillId="0" borderId="6" xfId="1" applyFont="1" applyBorder="1" applyAlignment="1">
      <alignment horizontal="left" vertical="center" wrapText="1"/>
    </xf>
    <xf numFmtId="2" fontId="31" fillId="2" borderId="5" xfId="13" applyNumberFormat="1" applyFont="1" applyFill="1" applyBorder="1" applyAlignment="1">
      <alignment horizontal="right"/>
    </xf>
    <xf numFmtId="2" fontId="32" fillId="0" borderId="23" xfId="0" applyNumberFormat="1" applyFont="1" applyBorder="1" applyAlignment="1">
      <alignment horizontal="center"/>
    </xf>
    <xf numFmtId="2" fontId="24" fillId="0" borderId="0" xfId="4" applyNumberFormat="1" applyFont="1" applyAlignment="1">
      <alignment horizontal="center"/>
    </xf>
    <xf numFmtId="0" fontId="35" fillId="9" borderId="0" xfId="0" applyFont="1" applyFill="1"/>
    <xf numFmtId="0" fontId="35" fillId="2" borderId="0" xfId="0" applyFont="1" applyFill="1"/>
    <xf numFmtId="0" fontId="14" fillId="0" borderId="28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right" vertical="center" wrapText="1"/>
    </xf>
    <xf numFmtId="0" fontId="14" fillId="0" borderId="69" xfId="0" applyFont="1" applyFill="1" applyBorder="1" applyAlignment="1">
      <alignment horizontal="right" vertical="center" wrapText="1"/>
    </xf>
    <xf numFmtId="0" fontId="14" fillId="0" borderId="50" xfId="0" applyFont="1" applyFill="1" applyBorder="1" applyAlignment="1">
      <alignment horizontal="right" wrapText="1"/>
    </xf>
    <xf numFmtId="2" fontId="14" fillId="0" borderId="2" xfId="0" applyNumberFormat="1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33" fillId="0" borderId="0" xfId="13" applyFont="1" applyBorder="1" applyAlignment="1">
      <alignment horizontal="center"/>
    </xf>
    <xf numFmtId="0" fontId="9" fillId="0" borderId="69" xfId="7" applyFont="1" applyFill="1" applyBorder="1" applyAlignment="1" applyProtection="1">
      <alignment horizontal="left"/>
      <protection locked="0"/>
    </xf>
    <xf numFmtId="0" fontId="14" fillId="0" borderId="7" xfId="1" applyFont="1" applyBorder="1" applyAlignment="1">
      <alignment horizontal="left" vertical="center" wrapText="1"/>
    </xf>
    <xf numFmtId="0" fontId="33" fillId="0" borderId="0" xfId="13" applyFont="1" applyBorder="1" applyAlignment="1">
      <alignment horizontal="center"/>
    </xf>
    <xf numFmtId="0" fontId="6" fillId="2" borderId="6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67" xfId="0" applyFont="1" applyFill="1" applyBorder="1" applyAlignment="1">
      <alignment horizontal="left" wrapText="1"/>
    </xf>
    <xf numFmtId="0" fontId="6" fillId="0" borderId="4" xfId="13" applyFont="1" applyBorder="1"/>
    <xf numFmtId="0" fontId="8" fillId="2" borderId="69" xfId="13" applyFont="1" applyFill="1" applyBorder="1" applyAlignment="1" applyProtection="1">
      <alignment horizontal="center" vertical="center"/>
      <protection locked="0"/>
    </xf>
    <xf numFmtId="1" fontId="28" fillId="2" borderId="69" xfId="26" applyNumberFormat="1" applyFill="1" applyBorder="1"/>
    <xf numFmtId="0" fontId="6" fillId="2" borderId="69" xfId="0" applyFont="1" applyFill="1" applyBorder="1" applyAlignment="1">
      <alignment horizontal="left" wrapText="1"/>
    </xf>
    <xf numFmtId="0" fontId="6" fillId="2" borderId="4" xfId="4" applyFont="1" applyFill="1" applyBorder="1" applyAlignment="1" applyProtection="1">
      <alignment horizontal="left" vertical="top" wrapText="1"/>
      <protection locked="0"/>
    </xf>
    <xf numFmtId="0" fontId="6" fillId="0" borderId="67" xfId="13" applyFont="1" applyBorder="1"/>
    <xf numFmtId="0" fontId="8" fillId="0" borderId="69" xfId="13" applyFont="1" applyBorder="1" applyAlignment="1">
      <alignment horizontal="center"/>
    </xf>
    <xf numFmtId="1" fontId="17" fillId="0" borderId="69" xfId="13" applyNumberFormat="1" applyBorder="1" applyAlignment="1">
      <alignment horizontal="right" vertical="center"/>
    </xf>
    <xf numFmtId="0" fontId="6" fillId="0" borderId="69" xfId="13" applyFont="1" applyBorder="1"/>
    <xf numFmtId="0" fontId="6" fillId="0" borderId="7" xfId="13" applyFont="1" applyBorder="1"/>
    <xf numFmtId="0" fontId="6" fillId="0" borderId="69" xfId="7" applyFont="1" applyFill="1" applyBorder="1" applyAlignment="1" applyProtection="1">
      <alignment horizontal="left"/>
      <protection locked="0"/>
    </xf>
    <xf numFmtId="0" fontId="32" fillId="0" borderId="39" xfId="0" applyFont="1" applyBorder="1" applyAlignment="1">
      <alignment horizontal="right"/>
    </xf>
    <xf numFmtId="0" fontId="14" fillId="2" borderId="29" xfId="13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center" wrapText="1"/>
    </xf>
    <xf numFmtId="2" fontId="14" fillId="0" borderId="7" xfId="0" applyNumberFormat="1" applyFont="1" applyFill="1" applyBorder="1" applyAlignment="1">
      <alignment horizontal="center" wrapText="1"/>
    </xf>
    <xf numFmtId="0" fontId="13" fillId="0" borderId="69" xfId="19" applyFont="1" applyFill="1" applyBorder="1"/>
    <xf numFmtId="2" fontId="14" fillId="2" borderId="69" xfId="13" applyNumberFormat="1" applyFont="1" applyFill="1" applyBorder="1" applyAlignment="1">
      <alignment horizontal="center"/>
    </xf>
    <xf numFmtId="0" fontId="13" fillId="0" borderId="69" xfId="20" applyFont="1" applyFill="1" applyBorder="1" applyAlignment="1" applyProtection="1">
      <alignment horizontal="left"/>
      <protection locked="0"/>
    </xf>
    <xf numFmtId="2" fontId="14" fillId="0" borderId="71" xfId="0" applyNumberFormat="1" applyFont="1" applyBorder="1" applyAlignment="1">
      <alignment horizontal="center" wrapText="1"/>
    </xf>
    <xf numFmtId="2" fontId="14" fillId="0" borderId="71" xfId="4" applyNumberFormat="1" applyFont="1" applyFill="1" applyBorder="1" applyAlignment="1" applyProtection="1">
      <alignment horizontal="center" vertical="top" wrapText="1"/>
      <protection locked="0"/>
    </xf>
    <xf numFmtId="0" fontId="14" fillId="2" borderId="36" xfId="13" applyFont="1" applyFill="1" applyBorder="1" applyAlignment="1">
      <alignment horizontal="center" wrapText="1"/>
    </xf>
    <xf numFmtId="1" fontId="14" fillId="0" borderId="74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5" xfId="0" applyNumberFormat="1" applyFont="1" applyFill="1" applyBorder="1" applyAlignment="1">
      <alignment horizontal="center" wrapText="1"/>
    </xf>
    <xf numFmtId="1" fontId="14" fillId="0" borderId="75" xfId="0" applyNumberFormat="1" applyFont="1" applyBorder="1" applyAlignment="1">
      <alignment horizontal="center" vertical="center" wrapText="1"/>
    </xf>
    <xf numFmtId="1" fontId="14" fillId="0" borderId="75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5" xfId="0" applyNumberFormat="1" applyFont="1" applyBorder="1" applyAlignment="1">
      <alignment horizontal="center" wrapText="1"/>
    </xf>
    <xf numFmtId="1" fontId="14" fillId="0" borderId="77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8" xfId="0" applyNumberFormat="1" applyFont="1" applyBorder="1" applyAlignment="1">
      <alignment horizontal="center" wrapText="1"/>
    </xf>
    <xf numFmtId="1" fontId="14" fillId="0" borderId="75" xfId="1" applyNumberFormat="1" applyFont="1" applyBorder="1" applyAlignment="1">
      <alignment horizontal="center" vertical="center" wrapText="1"/>
    </xf>
    <xf numFmtId="1" fontId="14" fillId="0" borderId="7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8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7" xfId="0" applyNumberFormat="1" applyFont="1" applyBorder="1" applyAlignment="1">
      <alignment horizontal="center" wrapText="1"/>
    </xf>
    <xf numFmtId="1" fontId="13" fillId="0" borderId="75" xfId="0" applyNumberFormat="1" applyFont="1" applyFill="1" applyBorder="1" applyAlignment="1">
      <alignment horizontal="center" wrapText="1"/>
    </xf>
    <xf numFmtId="1" fontId="38" fillId="0" borderId="30" xfId="0" applyNumberFormat="1" applyFont="1" applyBorder="1" applyAlignment="1">
      <alignment horizontal="center" vertical="center" wrapText="1"/>
    </xf>
    <xf numFmtId="0" fontId="32" fillId="0" borderId="69" xfId="0" applyFont="1" applyBorder="1" applyAlignment="1">
      <alignment horizontal="left"/>
    </xf>
    <xf numFmtId="2" fontId="32" fillId="0" borderId="69" xfId="0" applyNumberFormat="1" applyFont="1" applyBorder="1" applyAlignment="1">
      <alignment horizontal="center"/>
    </xf>
    <xf numFmtId="0" fontId="32" fillId="0" borderId="79" xfId="0" applyFont="1" applyBorder="1" applyAlignment="1">
      <alignment horizontal="left"/>
    </xf>
    <xf numFmtId="2" fontId="32" fillId="0" borderId="79" xfId="0" applyNumberFormat="1" applyFont="1" applyBorder="1" applyAlignment="1">
      <alignment horizontal="center"/>
    </xf>
    <xf numFmtId="2" fontId="32" fillId="0" borderId="33" xfId="0" applyNumberFormat="1" applyFont="1" applyBorder="1" applyAlignment="1">
      <alignment horizontal="center"/>
    </xf>
    <xf numFmtId="2" fontId="32" fillId="0" borderId="3" xfId="0" applyNumberFormat="1" applyFont="1" applyBorder="1" applyAlignment="1">
      <alignment horizontal="center"/>
    </xf>
    <xf numFmtId="0" fontId="32" fillId="0" borderId="39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1" fontId="14" fillId="0" borderId="3" xfId="0" applyNumberFormat="1" applyFont="1" applyFill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4" fillId="0" borderId="3" xfId="4" applyNumberFormat="1" applyFont="1" applyFill="1" applyBorder="1" applyAlignment="1" applyProtection="1">
      <alignment horizontal="center" vertical="top" wrapText="1"/>
      <protection locked="0"/>
    </xf>
    <xf numFmtId="2" fontId="14" fillId="0" borderId="34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0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7" xfId="0" applyNumberFormat="1" applyFont="1" applyFill="1" applyBorder="1" applyAlignment="1">
      <alignment horizontal="center" wrapText="1"/>
    </xf>
    <xf numFmtId="1" fontId="14" fillId="0" borderId="3" xfId="4" applyNumberFormat="1" applyFont="1" applyFill="1" applyBorder="1" applyAlignment="1" applyProtection="1">
      <alignment horizontal="center" vertical="top" wrapText="1"/>
      <protection locked="0"/>
    </xf>
    <xf numFmtId="1" fontId="14" fillId="0" borderId="5" xfId="0" applyNumberFormat="1" applyFont="1" applyBorder="1" applyAlignment="1">
      <alignment horizontal="center" wrapText="1"/>
    </xf>
    <xf numFmtId="1" fontId="13" fillId="0" borderId="53" xfId="18" applyNumberFormat="1" applyFont="1" applyBorder="1" applyAlignment="1">
      <alignment horizontal="right"/>
    </xf>
    <xf numFmtId="1" fontId="14" fillId="0" borderId="76" xfId="0" applyNumberFormat="1" applyFont="1" applyFill="1" applyBorder="1" applyAlignment="1">
      <alignment horizontal="center" wrapText="1"/>
    </xf>
    <xf numFmtId="2" fontId="14" fillId="2" borderId="67" xfId="13" applyNumberFormat="1" applyFont="1" applyFill="1" applyBorder="1" applyAlignment="1">
      <alignment horizontal="center"/>
    </xf>
    <xf numFmtId="1" fontId="14" fillId="0" borderId="3" xfId="0" applyNumberFormat="1" applyFont="1" applyBorder="1" applyAlignment="1">
      <alignment horizontal="center" wrapText="1"/>
    </xf>
    <xf numFmtId="2" fontId="14" fillId="0" borderId="71" xfId="0" applyNumberFormat="1" applyFont="1" applyFill="1" applyBorder="1" applyAlignment="1">
      <alignment horizontal="center" wrapText="1"/>
    </xf>
    <xf numFmtId="0" fontId="32" fillId="0" borderId="38" xfId="0" applyFont="1" applyBorder="1" applyAlignment="1">
      <alignment horizontal="right"/>
    </xf>
    <xf numFmtId="1" fontId="14" fillId="0" borderId="66" xfId="0" applyNumberFormat="1" applyFont="1" applyFill="1" applyBorder="1" applyAlignment="1">
      <alignment horizontal="center" wrapText="1"/>
    </xf>
    <xf numFmtId="0" fontId="14" fillId="0" borderId="67" xfId="1" applyFont="1" applyBorder="1" applyAlignment="1">
      <alignment horizontal="left" vertical="center" wrapText="1"/>
    </xf>
    <xf numFmtId="0" fontId="5" fillId="0" borderId="69" xfId="1" applyFont="1" applyBorder="1" applyAlignment="1">
      <alignment horizontal="left" vertical="center" wrapText="1"/>
    </xf>
    <xf numFmtId="0" fontId="14" fillId="2" borderId="65" xfId="13" applyFont="1" applyFill="1" applyBorder="1" applyAlignment="1">
      <alignment horizontal="center" wrapText="1"/>
    </xf>
    <xf numFmtId="0" fontId="32" fillId="0" borderId="81" xfId="0" applyFont="1" applyBorder="1" applyAlignment="1">
      <alignment horizontal="left"/>
    </xf>
    <xf numFmtId="2" fontId="32" fillId="0" borderId="81" xfId="0" applyNumberFormat="1" applyFont="1" applyBorder="1" applyAlignment="1">
      <alignment horizontal="center"/>
    </xf>
    <xf numFmtId="2" fontId="32" fillId="0" borderId="80" xfId="0" applyNumberFormat="1" applyFont="1" applyBorder="1" applyAlignment="1">
      <alignment horizontal="center"/>
    </xf>
    <xf numFmtId="0" fontId="32" fillId="0" borderId="38" xfId="0" applyFont="1" applyBorder="1" applyAlignment="1">
      <alignment horizontal="left"/>
    </xf>
    <xf numFmtId="2" fontId="32" fillId="0" borderId="71" xfId="0" applyNumberFormat="1" applyFont="1" applyBorder="1" applyAlignment="1">
      <alignment horizontal="center"/>
    </xf>
    <xf numFmtId="0" fontId="33" fillId="0" borderId="0" xfId="13" applyFont="1" applyBorder="1" applyAlignment="1"/>
    <xf numFmtId="1" fontId="14" fillId="0" borderId="5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8" xfId="4" applyNumberFormat="1" applyFont="1" applyFill="1" applyBorder="1" applyAlignment="1" applyProtection="1">
      <alignment horizontal="center" vertical="top" wrapText="1"/>
      <protection locked="0"/>
    </xf>
    <xf numFmtId="1" fontId="14" fillId="0" borderId="24" xfId="4" applyNumberFormat="1" applyFont="1" applyFill="1" applyBorder="1" applyAlignment="1" applyProtection="1">
      <alignment horizontal="center" vertical="top" wrapText="1"/>
      <protection locked="0"/>
    </xf>
    <xf numFmtId="0" fontId="4" fillId="0" borderId="4" xfId="13" applyFont="1" applyBorder="1"/>
    <xf numFmtId="0" fontId="4" fillId="2" borderId="4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2" fontId="31" fillId="2" borderId="66" xfId="13" applyNumberFormat="1" applyFont="1" applyFill="1" applyBorder="1" applyAlignment="1">
      <alignment horizontal="right"/>
    </xf>
    <xf numFmtId="2" fontId="31" fillId="2" borderId="24" xfId="13" applyNumberFormat="1" applyFont="1" applyFill="1" applyBorder="1" applyAlignment="1">
      <alignment horizontal="right"/>
    </xf>
    <xf numFmtId="0" fontId="14" fillId="0" borderId="3" xfId="0" applyFont="1" applyBorder="1" applyAlignment="1">
      <alignment horizontal="left" wrapText="1"/>
    </xf>
    <xf numFmtId="0" fontId="14" fillId="0" borderId="3" xfId="4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3" fillId="0" borderId="69" xfId="20" applyFont="1" applyFill="1" applyBorder="1"/>
    <xf numFmtId="0" fontId="5" fillId="0" borderId="3" xfId="4" applyFont="1" applyFill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4" fillId="0" borderId="24" xfId="4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>
      <alignment horizontal="left" wrapText="1"/>
    </xf>
    <xf numFmtId="2" fontId="14" fillId="0" borderId="75" xfId="0" applyNumberFormat="1" applyFont="1" applyBorder="1" applyAlignment="1">
      <alignment horizontal="center" wrapText="1"/>
    </xf>
    <xf numFmtId="2" fontId="14" fillId="0" borderId="75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5" xfId="0" applyNumberFormat="1" applyFont="1" applyBorder="1" applyAlignment="1">
      <alignment horizontal="center" vertical="center" wrapText="1"/>
    </xf>
    <xf numFmtId="2" fontId="14" fillId="0" borderId="74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7" xfId="0" applyNumberFormat="1" applyFont="1" applyBorder="1" applyAlignment="1">
      <alignment horizontal="center" wrapText="1"/>
    </xf>
    <xf numFmtId="2" fontId="14" fillId="0" borderId="75" xfId="1" applyNumberFormat="1" applyFont="1" applyBorder="1" applyAlignment="1">
      <alignment horizontal="center" vertical="center" wrapText="1"/>
    </xf>
    <xf numFmtId="2" fontId="14" fillId="0" borderId="76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5" xfId="0" applyNumberFormat="1" applyFont="1" applyFill="1" applyBorder="1" applyAlignment="1">
      <alignment horizontal="center" wrapText="1"/>
    </xf>
    <xf numFmtId="2" fontId="13" fillId="0" borderId="75" xfId="0" applyNumberFormat="1" applyFont="1" applyFill="1" applyBorder="1" applyAlignment="1">
      <alignment horizontal="center" wrapText="1"/>
    </xf>
    <xf numFmtId="2" fontId="14" fillId="0" borderId="77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4" xfId="0" applyNumberFormat="1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1" fontId="38" fillId="0" borderId="31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" fontId="14" fillId="0" borderId="3" xfId="1" applyNumberFormat="1" applyFont="1" applyBorder="1" applyAlignment="1">
      <alignment horizontal="center" vertical="center" wrapText="1"/>
    </xf>
    <xf numFmtId="1" fontId="14" fillId="0" borderId="6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24" xfId="0" applyNumberFormat="1" applyFont="1" applyBorder="1" applyAlignment="1">
      <alignment horizontal="center" wrapText="1"/>
    </xf>
    <xf numFmtId="1" fontId="13" fillId="0" borderId="3" xfId="0" applyNumberFormat="1" applyFont="1" applyFill="1" applyBorder="1" applyAlignment="1">
      <alignment horizontal="center" wrapText="1"/>
    </xf>
    <xf numFmtId="1" fontId="14" fillId="0" borderId="1" xfId="4" applyNumberFormat="1" applyFont="1" applyFill="1" applyBorder="1" applyAlignment="1" applyProtection="1">
      <alignment horizontal="center" vertical="top" wrapText="1"/>
      <protection locked="0"/>
    </xf>
    <xf numFmtId="0" fontId="36" fillId="0" borderId="2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5" xfId="0" applyFont="1" applyFill="1" applyBorder="1" applyAlignment="1">
      <alignment horizontal="left" vertical="center" wrapText="1"/>
    </xf>
    <xf numFmtId="0" fontId="22" fillId="0" borderId="25" xfId="4" applyFont="1" applyFill="1" applyBorder="1" applyAlignment="1" applyProtection="1">
      <alignment horizontal="left" vertical="center" wrapText="1"/>
      <protection locked="0"/>
    </xf>
    <xf numFmtId="0" fontId="22" fillId="0" borderId="7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right" vertical="center" wrapText="1"/>
    </xf>
    <xf numFmtId="0" fontId="14" fillId="2" borderId="36" xfId="13" applyFont="1" applyFill="1" applyBorder="1" applyAlignment="1">
      <alignment horizontal="right" wrapText="1"/>
    </xf>
    <xf numFmtId="0" fontId="14" fillId="0" borderId="75" xfId="0" applyFont="1" applyBorder="1" applyAlignment="1">
      <alignment horizontal="right" wrapText="1"/>
    </xf>
    <xf numFmtId="0" fontId="14" fillId="0" borderId="76" xfId="0" applyFont="1" applyBorder="1" applyAlignment="1">
      <alignment horizontal="right" wrapText="1"/>
    </xf>
    <xf numFmtId="0" fontId="14" fillId="0" borderId="75" xfId="0" applyFont="1" applyFill="1" applyBorder="1" applyAlignment="1">
      <alignment horizontal="right" vertical="center" wrapText="1"/>
    </xf>
    <xf numFmtId="0" fontId="14" fillId="0" borderId="75" xfId="0" applyFont="1" applyFill="1" applyBorder="1" applyAlignment="1">
      <alignment horizontal="right" wrapText="1"/>
    </xf>
    <xf numFmtId="0" fontId="13" fillId="0" borderId="75" xfId="0" applyFont="1" applyFill="1" applyBorder="1" applyAlignment="1">
      <alignment horizontal="right" wrapText="1"/>
    </xf>
    <xf numFmtId="0" fontId="14" fillId="0" borderId="78" xfId="0" applyFont="1" applyBorder="1" applyAlignment="1">
      <alignment horizontal="right" wrapText="1"/>
    </xf>
    <xf numFmtId="0" fontId="14" fillId="0" borderId="78" xfId="0" applyFont="1" applyBorder="1" applyAlignment="1">
      <alignment horizontal="right" vertical="center" wrapText="1"/>
    </xf>
    <xf numFmtId="0" fontId="14" fillId="0" borderId="75" xfId="0" applyFont="1" applyBorder="1" applyAlignment="1">
      <alignment horizontal="right" vertical="center" wrapText="1"/>
    </xf>
    <xf numFmtId="0" fontId="14" fillId="0" borderId="75" xfId="1" applyFont="1" applyBorder="1" applyAlignment="1">
      <alignment horizontal="right" vertical="center" wrapText="1"/>
    </xf>
    <xf numFmtId="0" fontId="14" fillId="0" borderId="78" xfId="4" applyFont="1" applyFill="1" applyBorder="1" applyAlignment="1" applyProtection="1">
      <alignment horizontal="right" vertical="top" wrapText="1"/>
      <protection locked="0"/>
    </xf>
    <xf numFmtId="0" fontId="14" fillId="0" borderId="75" xfId="4" applyFont="1" applyFill="1" applyBorder="1" applyAlignment="1" applyProtection="1">
      <alignment horizontal="right" vertical="top" wrapText="1"/>
      <protection locked="0"/>
    </xf>
    <xf numFmtId="0" fontId="13" fillId="0" borderId="75" xfId="18" applyFont="1" applyFill="1" applyBorder="1" applyAlignment="1" applyProtection="1">
      <alignment horizontal="right" vertical="top" wrapText="1"/>
      <protection locked="0"/>
    </xf>
    <xf numFmtId="0" fontId="14" fillId="0" borderId="74" xfId="0" applyFont="1" applyBorder="1" applyAlignment="1">
      <alignment horizontal="right" wrapText="1"/>
    </xf>
    <xf numFmtId="0" fontId="14" fillId="0" borderId="77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vertical="center" wrapText="1"/>
    </xf>
    <xf numFmtId="0" fontId="13" fillId="0" borderId="3" xfId="18" applyNumberFormat="1" applyFont="1" applyBorder="1" applyAlignment="1">
      <alignment horizontal="right"/>
    </xf>
    <xf numFmtId="0" fontId="14" fillId="2" borderId="9" xfId="13" applyFont="1" applyFill="1" applyBorder="1" applyAlignment="1">
      <alignment horizontal="right" wrapText="1"/>
    </xf>
    <xf numFmtId="0" fontId="17" fillId="0" borderId="73" xfId="13" applyBorder="1"/>
    <xf numFmtId="2" fontId="17" fillId="0" borderId="66" xfId="13" applyNumberFormat="1" applyBorder="1" applyAlignment="1">
      <alignment horizontal="right" vertical="center"/>
    </xf>
    <xf numFmtId="0" fontId="3" fillId="0" borderId="67" xfId="13" applyFont="1" applyBorder="1"/>
    <xf numFmtId="1" fontId="16" fillId="0" borderId="69" xfId="13" applyNumberFormat="1" applyFont="1" applyBorder="1" applyAlignment="1">
      <alignment horizontal="right" vertical="center"/>
    </xf>
    <xf numFmtId="0" fontId="3" fillId="0" borderId="69" xfId="13" applyFont="1" applyBorder="1"/>
    <xf numFmtId="0" fontId="14" fillId="0" borderId="22" xfId="1" applyFont="1" applyBorder="1" applyAlignment="1">
      <alignment horizontal="left" vertical="center" wrapText="1"/>
    </xf>
    <xf numFmtId="0" fontId="3" fillId="0" borderId="69" xfId="7" applyFont="1" applyFill="1" applyBorder="1" applyAlignment="1" applyProtection="1">
      <alignment horizontal="left"/>
      <protection locked="0"/>
    </xf>
    <xf numFmtId="0" fontId="14" fillId="0" borderId="67" xfId="7" applyFont="1" applyFill="1" applyBorder="1" applyAlignment="1" applyProtection="1">
      <alignment horizontal="left"/>
      <protection locked="0"/>
    </xf>
    <xf numFmtId="0" fontId="14" fillId="0" borderId="2" xfId="7" applyFont="1" applyFill="1" applyBorder="1"/>
    <xf numFmtId="0" fontId="14" fillId="0" borderId="69" xfId="0" applyFont="1" applyFill="1" applyBorder="1" applyAlignment="1">
      <alignment horizontal="left" vertical="center" wrapText="1"/>
    </xf>
    <xf numFmtId="1" fontId="14" fillId="0" borderId="9" xfId="0" applyNumberFormat="1" applyFont="1" applyBorder="1" applyAlignment="1">
      <alignment horizontal="center" wrapText="1"/>
    </xf>
    <xf numFmtId="1" fontId="14" fillId="0" borderId="9" xfId="4" applyNumberFormat="1" applyFont="1" applyFill="1" applyBorder="1" applyAlignment="1" applyProtection="1">
      <alignment horizontal="center" vertical="top" wrapText="1"/>
      <protection locked="0"/>
    </xf>
    <xf numFmtId="1" fontId="14" fillId="0" borderId="73" xfId="0" applyNumberFormat="1" applyFont="1" applyFill="1" applyBorder="1" applyAlignment="1">
      <alignment horizontal="center" wrapText="1"/>
    </xf>
    <xf numFmtId="1" fontId="14" fillId="0" borderId="9" xfId="0" applyNumberFormat="1" applyFont="1" applyBorder="1" applyAlignment="1">
      <alignment horizontal="center" vertical="center" wrapText="1"/>
    </xf>
    <xf numFmtId="1" fontId="14" fillId="0" borderId="8" xfId="4" applyNumberFormat="1" applyFont="1" applyFill="1" applyBorder="1" applyAlignment="1" applyProtection="1">
      <alignment horizontal="center" vertical="top" wrapText="1"/>
      <protection locked="0"/>
    </xf>
    <xf numFmtId="1" fontId="14" fillId="0" borderId="10" xfId="0" applyNumberFormat="1" applyFont="1" applyBorder="1" applyAlignment="1">
      <alignment horizontal="center" wrapText="1"/>
    </xf>
    <xf numFmtId="1" fontId="14" fillId="0" borderId="9" xfId="1" applyNumberFormat="1" applyFont="1" applyBorder="1" applyAlignment="1">
      <alignment horizontal="center" vertical="center" wrapText="1"/>
    </xf>
    <xf numFmtId="1" fontId="14" fillId="0" borderId="73" xfId="4" applyNumberFormat="1" applyFont="1" applyFill="1" applyBorder="1" applyAlignment="1" applyProtection="1">
      <alignment horizontal="center" vertical="top" wrapText="1"/>
      <protection locked="0"/>
    </xf>
    <xf numFmtId="1" fontId="14" fillId="0" borderId="11" xfId="0" applyNumberFormat="1" applyFont="1" applyBorder="1" applyAlignment="1">
      <alignment horizontal="center" wrapText="1"/>
    </xf>
    <xf numFmtId="1" fontId="14" fillId="0" borderId="9" xfId="0" applyNumberFormat="1" applyFont="1" applyFill="1" applyBorder="1" applyAlignment="1">
      <alignment horizontal="center" wrapText="1"/>
    </xf>
    <xf numFmtId="1" fontId="14" fillId="0" borderId="11" xfId="4" applyNumberFormat="1" applyFont="1" applyFill="1" applyBorder="1" applyAlignment="1" applyProtection="1">
      <alignment horizontal="center" vertical="top" wrapText="1"/>
      <protection locked="0"/>
    </xf>
    <xf numFmtId="1" fontId="13" fillId="0" borderId="9" xfId="0" applyNumberFormat="1" applyFont="1" applyFill="1" applyBorder="1" applyAlignment="1">
      <alignment horizontal="center" wrapText="1"/>
    </xf>
    <xf numFmtId="1" fontId="14" fillId="0" borderId="1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8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14" fillId="0" borderId="66" xfId="0" applyFont="1" applyFill="1" applyBorder="1" applyAlignment="1">
      <alignment horizontal="left" wrapText="1"/>
    </xf>
    <xf numFmtId="0" fontId="14" fillId="2" borderId="13" xfId="13" applyFont="1" applyFill="1" applyBorder="1" applyAlignment="1">
      <alignment horizontal="center" wrapText="1"/>
    </xf>
    <xf numFmtId="2" fontId="31" fillId="2" borderId="69" xfId="13" applyNumberFormat="1" applyFont="1" applyFill="1" applyBorder="1" applyAlignment="1">
      <alignment horizontal="center"/>
    </xf>
    <xf numFmtId="2" fontId="14" fillId="0" borderId="27" xfId="0" applyNumberFormat="1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2" fontId="14" fillId="0" borderId="18" xfId="0" applyNumberFormat="1" applyFont="1" applyFill="1" applyBorder="1" applyAlignment="1">
      <alignment horizontal="center" wrapText="1"/>
    </xf>
    <xf numFmtId="2" fontId="14" fillId="0" borderId="74" xfId="0" applyNumberFormat="1" applyFont="1" applyBorder="1" applyAlignment="1">
      <alignment horizontal="center" wrapText="1"/>
    </xf>
    <xf numFmtId="2" fontId="14" fillId="0" borderId="70" xfId="0" applyNumberFormat="1" applyFont="1" applyBorder="1" applyAlignment="1">
      <alignment horizontal="center" wrapText="1"/>
    </xf>
    <xf numFmtId="1" fontId="14" fillId="0" borderId="73" xfId="0" applyNumberFormat="1" applyFont="1" applyBorder="1" applyAlignment="1">
      <alignment horizontal="center" wrapText="1"/>
    </xf>
    <xf numFmtId="1" fontId="14" fillId="0" borderId="76" xfId="0" applyNumberFormat="1" applyFont="1" applyBorder="1" applyAlignment="1">
      <alignment horizontal="center" wrapText="1"/>
    </xf>
    <xf numFmtId="1" fontId="14" fillId="0" borderId="0" xfId="0" applyNumberFormat="1" applyFont="1" applyFill="1" applyBorder="1" applyAlignment="1">
      <alignment horizontal="center" wrapText="1"/>
    </xf>
    <xf numFmtId="1" fontId="14" fillId="0" borderId="66" xfId="0" applyNumberFormat="1" applyFont="1" applyBorder="1" applyAlignment="1">
      <alignment horizontal="center" wrapText="1"/>
    </xf>
    <xf numFmtId="0" fontId="13" fillId="0" borderId="22" xfId="20" applyFont="1" applyFill="1" applyBorder="1" applyAlignment="1" applyProtection="1">
      <alignment horizontal="left"/>
      <protection locked="0"/>
    </xf>
    <xf numFmtId="0" fontId="13" fillId="0" borderId="0" xfId="19" applyFont="1" applyFill="1" applyBorder="1"/>
    <xf numFmtId="0" fontId="5" fillId="0" borderId="3" xfId="0" applyFont="1" applyFill="1" applyBorder="1" applyAlignment="1">
      <alignment horizontal="left" wrapText="1"/>
    </xf>
    <xf numFmtId="2" fontId="24" fillId="0" borderId="69" xfId="20" applyNumberFormat="1" applyFont="1" applyBorder="1" applyAlignment="1">
      <alignment horizontal="right" vertical="top"/>
    </xf>
    <xf numFmtId="2" fontId="14" fillId="0" borderId="0" xfId="0" applyNumberFormat="1" applyFont="1" applyFill="1" applyBorder="1" applyAlignment="1">
      <alignment horizontal="center" wrapText="1"/>
    </xf>
    <xf numFmtId="0" fontId="13" fillId="0" borderId="0" xfId="18" applyFont="1" applyBorder="1" applyAlignment="1">
      <alignment horizontal="right"/>
    </xf>
    <xf numFmtId="0" fontId="14" fillId="0" borderId="24" xfId="0" applyFont="1" applyFill="1" applyBorder="1" applyAlignment="1">
      <alignment horizontal="left" wrapText="1"/>
    </xf>
    <xf numFmtId="2" fontId="14" fillId="0" borderId="34" xfId="0" applyNumberFormat="1" applyFont="1" applyFill="1" applyBorder="1" applyAlignment="1">
      <alignment horizontal="center" wrapText="1"/>
    </xf>
    <xf numFmtId="2" fontId="14" fillId="0" borderId="78" xfId="0" applyNumberFormat="1" applyFont="1" applyFill="1" applyBorder="1" applyAlignment="1">
      <alignment horizontal="center" wrapText="1"/>
    </xf>
    <xf numFmtId="1" fontId="14" fillId="0" borderId="11" xfId="0" applyNumberFormat="1" applyFont="1" applyFill="1" applyBorder="1" applyAlignment="1">
      <alignment horizontal="center" wrapText="1"/>
    </xf>
    <xf numFmtId="1" fontId="14" fillId="0" borderId="78" xfId="0" applyNumberFormat="1" applyFont="1" applyFill="1" applyBorder="1" applyAlignment="1">
      <alignment horizontal="center" wrapText="1"/>
    </xf>
    <xf numFmtId="1" fontId="14" fillId="0" borderId="24" xfId="0" applyNumberFormat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/>
    </xf>
    <xf numFmtId="0" fontId="24" fillId="2" borderId="0" xfId="13" applyFont="1" applyFill="1" applyBorder="1" applyAlignment="1">
      <alignment horizontal="center" wrapText="1"/>
    </xf>
    <xf numFmtId="0" fontId="22" fillId="2" borderId="0" xfId="13" applyFont="1" applyFill="1" applyBorder="1" applyAlignment="1">
      <alignment horizontal="center" wrapText="1"/>
    </xf>
    <xf numFmtId="2" fontId="24" fillId="2" borderId="0" xfId="13" applyNumberFormat="1" applyFont="1" applyFill="1" applyBorder="1" applyAlignment="1">
      <alignment horizontal="right"/>
    </xf>
    <xf numFmtId="2" fontId="24" fillId="0" borderId="0" xfId="0" applyNumberFormat="1" applyFont="1" applyFill="1" applyBorder="1" applyAlignment="1">
      <alignment horizontal="right" wrapText="1"/>
    </xf>
    <xf numFmtId="0" fontId="24" fillId="2" borderId="0" xfId="13" applyFont="1" applyFill="1" applyBorder="1" applyAlignment="1">
      <alignment horizontal="right" wrapText="1"/>
    </xf>
    <xf numFmtId="2" fontId="22" fillId="2" borderId="0" xfId="13" applyNumberFormat="1" applyFont="1" applyFill="1" applyBorder="1" applyAlignment="1">
      <alignment horizontal="right"/>
    </xf>
    <xf numFmtId="2" fontId="22" fillId="0" borderId="0" xfId="0" applyNumberFormat="1" applyFont="1" applyFill="1" applyBorder="1" applyAlignment="1">
      <alignment horizontal="right" wrapText="1"/>
    </xf>
    <xf numFmtId="0" fontId="22" fillId="2" borderId="0" xfId="13" applyFont="1" applyFill="1" applyBorder="1" applyAlignment="1">
      <alignment horizontal="right" wrapText="1"/>
    </xf>
    <xf numFmtId="0" fontId="3" fillId="0" borderId="9" xfId="20" applyFont="1" applyBorder="1" applyAlignment="1">
      <alignment horizontal="center" vertical="top"/>
    </xf>
    <xf numFmtId="2" fontId="3" fillId="0" borderId="69" xfId="20" applyNumberFormat="1" applyFont="1" applyBorder="1" applyAlignment="1">
      <alignment horizontal="center" vertical="top"/>
    </xf>
    <xf numFmtId="0" fontId="3" fillId="0" borderId="3" xfId="4" applyFont="1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wrapText="1"/>
    </xf>
    <xf numFmtId="0" fontId="3" fillId="0" borderId="69" xfId="18" applyFont="1" applyBorder="1" applyAlignment="1">
      <alignment horizontal="left" vertical="center"/>
    </xf>
    <xf numFmtId="0" fontId="3" fillId="0" borderId="3" xfId="20" applyFont="1" applyBorder="1" applyAlignment="1">
      <alignment horizontal="left" vertical="top"/>
    </xf>
    <xf numFmtId="0" fontId="3" fillId="0" borderId="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2" fontId="3" fillId="0" borderId="69" xfId="0" applyNumberFormat="1" applyFont="1" applyFill="1" applyBorder="1" applyAlignment="1">
      <alignment horizontal="center" vertical="center"/>
    </xf>
    <xf numFmtId="2" fontId="22" fillId="0" borderId="69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wrapText="1"/>
    </xf>
    <xf numFmtId="2" fontId="14" fillId="0" borderId="2" xfId="0" applyNumberFormat="1" applyFont="1" applyFill="1" applyBorder="1" applyAlignment="1">
      <alignment horizontal="center" wrapText="1"/>
    </xf>
    <xf numFmtId="1" fontId="14" fillId="0" borderId="69" xfId="4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 applyFill="1" applyBorder="1" applyAlignment="1">
      <alignment horizontal="left" vertical="center"/>
    </xf>
    <xf numFmtId="0" fontId="3" fillId="0" borderId="7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right" wrapText="1"/>
    </xf>
    <xf numFmtId="0" fontId="33" fillId="0" borderId="0" xfId="13" applyFont="1" applyBorder="1" applyAlignment="1">
      <alignment horizontal="center"/>
    </xf>
    <xf numFmtId="0" fontId="3" fillId="0" borderId="2" xfId="7" applyFont="1" applyFill="1" applyBorder="1" applyAlignment="1" applyProtection="1">
      <alignment horizontal="left"/>
      <protection locked="0"/>
    </xf>
    <xf numFmtId="0" fontId="14" fillId="0" borderId="29" xfId="7" applyFont="1" applyFill="1" applyBorder="1" applyAlignment="1" applyProtection="1">
      <alignment horizontal="left"/>
      <protection locked="0"/>
    </xf>
    <xf numFmtId="0" fontId="14" fillId="0" borderId="22" xfId="0" applyFont="1" applyBorder="1" applyAlignment="1">
      <alignment horizontal="left" wrapText="1"/>
    </xf>
    <xf numFmtId="2" fontId="14" fillId="2" borderId="66" xfId="13" applyNumberFormat="1" applyFont="1" applyFill="1" applyBorder="1" applyAlignment="1">
      <alignment horizontal="right"/>
    </xf>
    <xf numFmtId="2" fontId="31" fillId="2" borderId="31" xfId="13" applyNumberFormat="1" applyFont="1" applyFill="1" applyBorder="1" applyAlignment="1">
      <alignment horizontal="right"/>
    </xf>
    <xf numFmtId="0" fontId="2" fillId="0" borderId="67" xfId="13" applyFont="1" applyBorder="1"/>
    <xf numFmtId="0" fontId="2" fillId="0" borderId="69" xfId="7" applyFont="1" applyFill="1" applyBorder="1" applyAlignment="1" applyProtection="1">
      <alignment horizontal="left"/>
      <protection locked="0"/>
    </xf>
    <xf numFmtId="0" fontId="14" fillId="0" borderId="6" xfId="7" applyFont="1" applyFill="1" applyBorder="1"/>
    <xf numFmtId="0" fontId="3" fillId="0" borderId="67" xfId="7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>
      <alignment horizontal="left" wrapText="1"/>
    </xf>
    <xf numFmtId="0" fontId="24" fillId="0" borderId="0" xfId="4" applyFont="1"/>
    <xf numFmtId="2" fontId="24" fillId="0" borderId="0" xfId="4" applyNumberFormat="1" applyFont="1"/>
    <xf numFmtId="1" fontId="38" fillId="0" borderId="39" xfId="0" applyNumberFormat="1" applyFont="1" applyBorder="1" applyAlignment="1">
      <alignment horizontal="center" vertical="center" wrapText="1"/>
    </xf>
    <xf numFmtId="1" fontId="38" fillId="0" borderId="79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wrapText="1"/>
    </xf>
    <xf numFmtId="1" fontId="14" fillId="0" borderId="3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65" xfId="0" applyNumberFormat="1" applyFont="1" applyBorder="1" applyAlignment="1">
      <alignment horizontal="center" wrapText="1"/>
    </xf>
    <xf numFmtId="1" fontId="14" fillId="0" borderId="36" xfId="0" applyNumberFormat="1" applyFont="1" applyFill="1" applyBorder="1" applyAlignment="1">
      <alignment horizontal="center" wrapText="1"/>
    </xf>
    <xf numFmtId="1" fontId="14" fillId="0" borderId="36" xfId="0" applyNumberFormat="1" applyFont="1" applyBorder="1" applyAlignment="1">
      <alignment horizontal="center" wrapText="1"/>
    </xf>
    <xf numFmtId="1" fontId="14" fillId="0" borderId="1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6" xfId="0" applyNumberFormat="1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 wrapText="1"/>
    </xf>
    <xf numFmtId="1" fontId="14" fillId="0" borderId="15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6" xfId="1" applyNumberFormat="1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wrapText="1"/>
    </xf>
    <xf numFmtId="1" fontId="14" fillId="0" borderId="23" xfId="4" applyNumberFormat="1" applyFont="1" applyFill="1" applyBorder="1" applyAlignment="1" applyProtection="1">
      <alignment horizontal="center" vertical="top" wrapText="1"/>
      <protection locked="0"/>
    </xf>
    <xf numFmtId="1" fontId="13" fillId="0" borderId="36" xfId="0" applyNumberFormat="1" applyFont="1" applyFill="1" applyBorder="1" applyAlignment="1">
      <alignment horizontal="center" wrapText="1"/>
    </xf>
    <xf numFmtId="1" fontId="14" fillId="0" borderId="65" xfId="0" applyNumberFormat="1" applyFont="1" applyFill="1" applyBorder="1" applyAlignment="1">
      <alignment horizontal="center" wrapText="1"/>
    </xf>
    <xf numFmtId="1" fontId="14" fillId="0" borderId="15" xfId="0" applyNumberFormat="1" applyFont="1" applyFill="1" applyBorder="1" applyAlignment="1">
      <alignment horizontal="center" wrapText="1"/>
    </xf>
    <xf numFmtId="1" fontId="14" fillId="0" borderId="65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8" xfId="4" applyNumberFormat="1" applyFont="1" applyFill="1" applyBorder="1" applyAlignment="1" applyProtection="1">
      <alignment horizontal="center" vertical="top" wrapText="1"/>
      <protection locked="0"/>
    </xf>
    <xf numFmtId="1" fontId="14" fillId="0" borderId="81" xfId="4" applyNumberFormat="1" applyFont="1" applyFill="1" applyBorder="1" applyAlignment="1" applyProtection="1">
      <alignment horizontal="center" vertical="top" wrapText="1"/>
      <protection locked="0"/>
    </xf>
    <xf numFmtId="1" fontId="14" fillId="0" borderId="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83" xfId="4" applyNumberFormat="1" applyFont="1" applyFill="1" applyBorder="1" applyAlignment="1" applyProtection="1">
      <alignment horizontal="center" vertical="top" wrapText="1"/>
      <protection locked="0"/>
    </xf>
    <xf numFmtId="0" fontId="13" fillId="0" borderId="59" xfId="18" applyFont="1" applyBorder="1" applyAlignment="1">
      <alignment horizontal="right"/>
    </xf>
    <xf numFmtId="0" fontId="5" fillId="0" borderId="1" xfId="4" applyFont="1" applyFill="1" applyBorder="1" applyAlignment="1" applyProtection="1">
      <alignment horizontal="left" vertical="top" wrapText="1"/>
      <protection locked="0"/>
    </xf>
    <xf numFmtId="0" fontId="14" fillId="0" borderId="66" xfId="4" applyFont="1" applyFill="1" applyBorder="1" applyAlignment="1" applyProtection="1">
      <alignment horizontal="left" vertical="top" wrapText="1"/>
      <protection locked="0"/>
    </xf>
    <xf numFmtId="0" fontId="14" fillId="0" borderId="11" xfId="0" applyFont="1" applyBorder="1" applyAlignment="1">
      <alignment horizontal="center" wrapText="1"/>
    </xf>
    <xf numFmtId="2" fontId="14" fillId="0" borderId="64" xfId="4" applyNumberFormat="1" applyFont="1" applyFill="1" applyBorder="1" applyAlignment="1" applyProtection="1">
      <alignment horizontal="center" vertical="top" wrapText="1"/>
      <protection locked="0"/>
    </xf>
    <xf numFmtId="0" fontId="14" fillId="2" borderId="16" xfId="13" applyFont="1" applyFill="1" applyBorder="1" applyAlignment="1">
      <alignment horizontal="center" wrapText="1"/>
    </xf>
    <xf numFmtId="0" fontId="14" fillId="2" borderId="23" xfId="13" applyFont="1" applyFill="1" applyBorder="1" applyAlignment="1">
      <alignment horizontal="center" wrapText="1"/>
    </xf>
    <xf numFmtId="2" fontId="14" fillId="0" borderId="35" xfId="4" applyNumberFormat="1" applyFont="1" applyFill="1" applyBorder="1" applyAlignment="1" applyProtection="1">
      <alignment horizontal="center" vertical="top" wrapText="1"/>
      <protection locked="0"/>
    </xf>
    <xf numFmtId="0" fontId="3" fillId="0" borderId="71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right" vertical="center"/>
    </xf>
    <xf numFmtId="0" fontId="14" fillId="2" borderId="15" xfId="13" applyFont="1" applyFill="1" applyBorder="1" applyAlignment="1">
      <alignment horizontal="center" wrapText="1"/>
    </xf>
    <xf numFmtId="2" fontId="14" fillId="0" borderId="82" xfId="4" applyNumberFormat="1" applyFont="1" applyFill="1" applyBorder="1" applyAlignment="1" applyProtection="1">
      <alignment horizontal="center" vertical="top" wrapText="1"/>
      <protection locked="0"/>
    </xf>
    <xf numFmtId="0" fontId="22" fillId="0" borderId="51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34" fillId="0" borderId="3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22" fillId="0" borderId="0" xfId="0" applyFont="1" applyFill="1" applyBorder="1" applyAlignment="1">
      <alignment horizontal="right" wrapText="1"/>
    </xf>
    <xf numFmtId="0" fontId="34" fillId="0" borderId="51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/>
    </xf>
    <xf numFmtId="1" fontId="34" fillId="0" borderId="12" xfId="0" applyNumberFormat="1" applyFont="1" applyBorder="1" applyAlignment="1">
      <alignment horizontal="center"/>
    </xf>
    <xf numFmtId="1" fontId="34" fillId="0" borderId="25" xfId="0" applyNumberFormat="1" applyFont="1" applyBorder="1" applyAlignment="1">
      <alignment horizontal="center"/>
    </xf>
    <xf numFmtId="1" fontId="34" fillId="0" borderId="42" xfId="0" applyNumberFormat="1" applyFont="1" applyBorder="1" applyAlignment="1">
      <alignment horizontal="center"/>
    </xf>
    <xf numFmtId="0" fontId="34" fillId="0" borderId="29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16" fillId="0" borderId="0" xfId="13" applyFont="1" applyBorder="1" applyAlignment="1"/>
    <xf numFmtId="0" fontId="22" fillId="0" borderId="0" xfId="13" applyFont="1" applyBorder="1" applyAlignment="1"/>
    <xf numFmtId="0" fontId="33" fillId="0" borderId="0" xfId="13" applyFont="1" applyBorder="1" applyAlignment="1">
      <alignment horizontal="center"/>
    </xf>
    <xf numFmtId="0" fontId="34" fillId="2" borderId="8" xfId="0" applyFont="1" applyFill="1" applyBorder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1" fontId="27" fillId="0" borderId="0" xfId="13" applyNumberFormat="1" applyFont="1" applyAlignment="1">
      <alignment wrapText="1"/>
    </xf>
    <xf numFmtId="0" fontId="14" fillId="0" borderId="7" xfId="7" applyFont="1" applyFill="1" applyBorder="1" applyAlignment="1" applyProtection="1">
      <alignment horizontal="left"/>
      <protection locked="0"/>
    </xf>
    <xf numFmtId="0" fontId="6" fillId="0" borderId="2" xfId="7" applyFont="1" applyFill="1" applyBorder="1" applyAlignment="1" applyProtection="1">
      <alignment horizontal="left"/>
      <protection locked="0"/>
    </xf>
    <xf numFmtId="0" fontId="13" fillId="0" borderId="6" xfId="19" applyFont="1" applyFill="1" applyBorder="1"/>
    <xf numFmtId="0" fontId="13" fillId="0" borderId="7" xfId="20" applyFont="1" applyFill="1" applyBorder="1"/>
    <xf numFmtId="0" fontId="13" fillId="0" borderId="69" xfId="1" applyFont="1" applyFill="1" applyBorder="1" applyAlignment="1" applyProtection="1">
      <alignment horizontal="left"/>
      <protection locked="0"/>
    </xf>
    <xf numFmtId="0" fontId="13" fillId="0" borderId="6" xfId="20" applyFont="1" applyFill="1" applyBorder="1"/>
    <xf numFmtId="0" fontId="5" fillId="0" borderId="5" xfId="4" applyFont="1" applyFill="1" applyBorder="1" applyAlignment="1" applyProtection="1">
      <alignment horizontal="left" vertical="top" wrapText="1"/>
      <protection locked="0"/>
    </xf>
    <xf numFmtId="0" fontId="14" fillId="0" borderId="1" xfId="4" applyFont="1" applyFill="1" applyBorder="1" applyAlignment="1" applyProtection="1">
      <alignment horizontal="left" vertical="top" wrapText="1"/>
      <protection locked="0"/>
    </xf>
    <xf numFmtId="0" fontId="14" fillId="0" borderId="5" xfId="0" applyFont="1" applyFill="1" applyBorder="1" applyAlignment="1">
      <alignment horizontal="left" wrapText="1"/>
    </xf>
    <xf numFmtId="0" fontId="5" fillId="0" borderId="66" xfId="0" applyFont="1" applyBorder="1" applyAlignment="1">
      <alignment horizontal="left" wrapText="1"/>
    </xf>
    <xf numFmtId="0" fontId="14" fillId="0" borderId="83" xfId="4" applyFont="1" applyFill="1" applyBorder="1" applyAlignment="1" applyProtection="1">
      <alignment horizontal="left" vertical="top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4" fillId="2" borderId="38" xfId="13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vertical="center" wrapText="1"/>
    </xf>
    <xf numFmtId="2" fontId="31" fillId="4" borderId="4" xfId="1" applyNumberFormat="1" applyFont="1" applyFill="1" applyBorder="1" applyAlignment="1">
      <alignment horizontal="center"/>
    </xf>
    <xf numFmtId="2" fontId="14" fillId="0" borderId="1" xfId="4" applyNumberFormat="1" applyFont="1" applyFill="1" applyBorder="1" applyAlignment="1" applyProtection="1">
      <alignment horizontal="center" vertical="top" wrapText="1"/>
      <protection locked="0"/>
    </xf>
    <xf numFmtId="2" fontId="14" fillId="0" borderId="44" xfId="1" applyNumberFormat="1" applyFont="1" applyBorder="1" applyAlignment="1">
      <alignment horizontal="center" vertical="center" wrapText="1"/>
    </xf>
    <xf numFmtId="2" fontId="13" fillId="0" borderId="71" xfId="0" applyNumberFormat="1" applyFont="1" applyFill="1" applyBorder="1" applyAlignment="1">
      <alignment horizontal="center" wrapText="1"/>
    </xf>
    <xf numFmtId="2" fontId="14" fillId="0" borderId="27" xfId="0" applyNumberFormat="1" applyFont="1" applyFill="1" applyBorder="1" applyAlignment="1">
      <alignment horizontal="center" wrapText="1"/>
    </xf>
    <xf numFmtId="2" fontId="14" fillId="0" borderId="34" xfId="0" applyNumberFormat="1" applyFont="1" applyBorder="1" applyAlignment="1">
      <alignment horizontal="center" wrapText="1"/>
    </xf>
    <xf numFmtId="2" fontId="14" fillId="0" borderId="66" xfId="4" applyNumberFormat="1" applyFont="1" applyFill="1" applyBorder="1" applyAlignment="1" applyProtection="1">
      <alignment horizontal="center" vertical="top" wrapText="1"/>
      <protection locked="0"/>
    </xf>
    <xf numFmtId="2" fontId="14" fillId="0" borderId="44" xfId="0" applyNumberFormat="1" applyFont="1" applyFill="1" applyBorder="1" applyAlignment="1">
      <alignment horizontal="center" vertical="center" wrapText="1"/>
    </xf>
    <xf numFmtId="2" fontId="14" fillId="0" borderId="74" xfId="0" applyNumberFormat="1" applyFont="1" applyFill="1" applyBorder="1" applyAlignment="1">
      <alignment horizontal="center" wrapText="1"/>
    </xf>
    <xf numFmtId="2" fontId="14" fillId="0" borderId="78" xfId="0" applyNumberFormat="1" applyFont="1" applyBorder="1" applyAlignment="1">
      <alignment horizontal="center" wrapText="1"/>
    </xf>
    <xf numFmtId="2" fontId="14" fillId="0" borderId="75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wrapText="1"/>
    </xf>
    <xf numFmtId="1" fontId="14" fillId="0" borderId="36" xfId="0" applyNumberFormat="1" applyFont="1" applyFill="1" applyBorder="1" applyAlignment="1">
      <alignment horizontal="center" vertical="center" wrapText="1"/>
    </xf>
    <xf numFmtId="1" fontId="14" fillId="0" borderId="74" xfId="0" applyNumberFormat="1" applyFont="1" applyFill="1" applyBorder="1" applyAlignment="1">
      <alignment horizontal="center" wrapText="1"/>
    </xf>
    <xf numFmtId="1" fontId="14" fillId="0" borderId="7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2" fontId="13" fillId="0" borderId="4" xfId="0" applyNumberFormat="1" applyFont="1" applyFill="1" applyBorder="1" applyAlignment="1">
      <alignment horizontal="center" wrapText="1"/>
    </xf>
    <xf numFmtId="0" fontId="1" fillId="0" borderId="4" xfId="13" applyFont="1" applyBorder="1"/>
    <xf numFmtId="0" fontId="1" fillId="0" borderId="2" xfId="1" applyFont="1" applyBorder="1" applyAlignment="1">
      <alignment horizontal="left" vertical="center" wrapText="1"/>
    </xf>
    <xf numFmtId="0" fontId="13" fillId="0" borderId="7" xfId="19" applyFont="1" applyFill="1" applyBorder="1"/>
    <xf numFmtId="0" fontId="5" fillId="0" borderId="83" xfId="4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2" fontId="14" fillId="0" borderId="3" xfId="0" applyNumberFormat="1" applyFont="1" applyFill="1" applyBorder="1" applyAlignment="1">
      <alignment horizontal="center" wrapText="1"/>
    </xf>
    <xf numFmtId="2" fontId="14" fillId="0" borderId="5" xfId="0" applyNumberFormat="1" applyFont="1" applyBorder="1" applyAlignment="1">
      <alignment horizontal="center" wrapText="1"/>
    </xf>
    <xf numFmtId="2" fontId="14" fillId="0" borderId="83" xfId="4" applyNumberFormat="1" applyFont="1" applyFill="1" applyBorder="1" applyAlignment="1" applyProtection="1">
      <alignment horizontal="center" vertical="top" wrapText="1"/>
      <protection locked="0"/>
    </xf>
    <xf numFmtId="0" fontId="14" fillId="2" borderId="81" xfId="13" applyFont="1" applyFill="1" applyBorder="1" applyAlignment="1">
      <alignment horizontal="center" wrapText="1"/>
    </xf>
    <xf numFmtId="2" fontId="14" fillId="0" borderId="20" xfId="0" applyNumberFormat="1" applyFont="1" applyBorder="1" applyAlignment="1">
      <alignment horizontal="center" wrapText="1"/>
    </xf>
    <xf numFmtId="2" fontId="14" fillId="0" borderId="0" xfId="4" applyNumberFormat="1" applyFont="1" applyFill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>
      <alignment horizontal="left" vertical="center" wrapText="1"/>
    </xf>
    <xf numFmtId="0" fontId="3" fillId="0" borderId="24" xfId="4" applyFont="1" applyFill="1" applyBorder="1" applyAlignment="1" applyProtection="1">
      <alignment horizontal="left" vertical="top" wrapText="1"/>
      <protection locked="0"/>
    </xf>
    <xf numFmtId="0" fontId="1" fillId="0" borderId="5" xfId="18" applyFont="1" applyFill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5" fillId="0" borderId="32" xfId="4" applyFont="1" applyFill="1" applyBorder="1" applyAlignment="1" applyProtection="1">
      <alignment horizontal="left" vertical="top" wrapText="1"/>
      <protection locked="0"/>
    </xf>
    <xf numFmtId="0" fontId="2" fillId="0" borderId="1" xfId="4" applyFont="1" applyFill="1" applyBorder="1" applyAlignment="1" applyProtection="1">
      <alignment horizontal="left" vertical="top" wrapText="1"/>
      <protection locked="0"/>
    </xf>
    <xf numFmtId="2" fontId="14" fillId="0" borderId="69" xfId="0" applyNumberFormat="1" applyFont="1" applyFill="1" applyBorder="1" applyAlignment="1">
      <alignment horizontal="center" wrapText="1"/>
    </xf>
    <xf numFmtId="2" fontId="14" fillId="0" borderId="64" xfId="0" applyNumberFormat="1" applyFont="1" applyBorder="1" applyAlignment="1">
      <alignment horizontal="center" vertical="center" wrapText="1"/>
    </xf>
    <xf numFmtId="2" fontId="14" fillId="0" borderId="24" xfId="4" applyNumberFormat="1" applyFont="1" applyFill="1" applyBorder="1" applyAlignment="1" applyProtection="1">
      <alignment horizontal="center" vertical="top" wrapText="1"/>
      <protection locked="0"/>
    </xf>
    <xf numFmtId="2" fontId="13" fillId="0" borderId="27" xfId="18" applyNumberFormat="1" applyFont="1" applyFill="1" applyBorder="1" applyAlignment="1" applyProtection="1">
      <alignment horizontal="center" vertical="top" wrapText="1"/>
      <protection locked="0"/>
    </xf>
    <xf numFmtId="2" fontId="14" fillId="0" borderId="27" xfId="0" applyNumberFormat="1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top"/>
    </xf>
    <xf numFmtId="0" fontId="24" fillId="0" borderId="36" xfId="20" applyFont="1" applyBorder="1" applyAlignment="1">
      <alignment horizontal="right" vertical="top"/>
    </xf>
    <xf numFmtId="2" fontId="14" fillId="0" borderId="76" xfId="0" applyNumberFormat="1" applyFont="1" applyBorder="1" applyAlignment="1">
      <alignment horizontal="center" vertical="center" wrapText="1"/>
    </xf>
    <xf numFmtId="2" fontId="14" fillId="0" borderId="19" xfId="4" applyNumberFormat="1" applyFont="1" applyFill="1" applyBorder="1" applyAlignment="1" applyProtection="1">
      <alignment horizontal="center" vertical="top" wrapText="1"/>
      <protection locked="0"/>
    </xf>
    <xf numFmtId="2" fontId="13" fillId="0" borderId="74" xfId="18" applyNumberFormat="1" applyFont="1" applyFill="1" applyBorder="1" applyAlignment="1" applyProtection="1">
      <alignment horizontal="center" vertical="top" wrapText="1"/>
      <protection locked="0"/>
    </xf>
    <xf numFmtId="2" fontId="14" fillId="0" borderId="70" xfId="0" applyNumberFormat="1" applyFont="1" applyFill="1" applyBorder="1" applyAlignment="1">
      <alignment horizontal="center" wrapText="1"/>
    </xf>
    <xf numFmtId="2" fontId="14" fillId="0" borderId="74" xfId="0" applyNumberFormat="1" applyFont="1" applyBorder="1" applyAlignment="1">
      <alignment horizontal="center" vertical="center" wrapText="1"/>
    </xf>
    <xf numFmtId="1" fontId="14" fillId="0" borderId="73" xfId="0" applyNumberFormat="1" applyFont="1" applyBorder="1" applyAlignment="1">
      <alignment horizontal="center" vertical="center" wrapText="1"/>
    </xf>
    <xf numFmtId="1" fontId="13" fillId="0" borderId="8" xfId="18" applyNumberFormat="1" applyFont="1" applyFill="1" applyBorder="1" applyAlignment="1" applyProtection="1">
      <alignment horizontal="center" vertical="top" wrapText="1"/>
      <protection locked="0"/>
    </xf>
    <xf numFmtId="1" fontId="14" fillId="0" borderId="8" xfId="0" applyNumberFormat="1" applyFont="1" applyBorder="1" applyAlignment="1">
      <alignment horizontal="center" vertical="center" wrapText="1"/>
    </xf>
    <xf numFmtId="1" fontId="14" fillId="0" borderId="65" xfId="0" applyNumberFormat="1" applyFont="1" applyBorder="1" applyAlignment="1">
      <alignment horizontal="center" vertical="center" wrapText="1"/>
    </xf>
    <xf numFmtId="1" fontId="13" fillId="0" borderId="16" xfId="18" applyNumberFormat="1" applyFont="1" applyFill="1" applyBorder="1" applyAlignment="1" applyProtection="1">
      <alignment horizontal="center" vertical="top" wrapText="1"/>
      <protection locked="0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76" xfId="0" applyNumberFormat="1" applyFont="1" applyBorder="1" applyAlignment="1">
      <alignment horizontal="center" vertical="center" wrapText="1"/>
    </xf>
    <xf numFmtId="1" fontId="13" fillId="0" borderId="74" xfId="18" applyNumberFormat="1" applyFont="1" applyFill="1" applyBorder="1" applyAlignment="1" applyProtection="1">
      <alignment horizontal="center" vertical="top" wrapText="1"/>
      <protection locked="0"/>
    </xf>
    <xf numFmtId="1" fontId="14" fillId="0" borderId="69" xfId="0" applyNumberFormat="1" applyFont="1" applyFill="1" applyBorder="1" applyAlignment="1">
      <alignment horizontal="center" wrapText="1"/>
    </xf>
    <xf numFmtId="1" fontId="14" fillId="0" borderId="74" xfId="0" applyNumberFormat="1" applyFont="1" applyBorder="1" applyAlignment="1">
      <alignment horizontal="center" vertical="center" wrapText="1"/>
    </xf>
    <xf numFmtId="1" fontId="14" fillId="0" borderId="66" xfId="0" applyNumberFormat="1" applyFont="1" applyBorder="1" applyAlignment="1">
      <alignment horizontal="center" vertical="center" wrapText="1"/>
    </xf>
    <xf numFmtId="1" fontId="13" fillId="0" borderId="5" xfId="18" applyNumberFormat="1" applyFont="1" applyFill="1" applyBorder="1" applyAlignment="1" applyProtection="1">
      <alignment horizontal="center" vertical="top" wrapText="1"/>
      <protection locked="0"/>
    </xf>
    <xf numFmtId="1" fontId="14" fillId="0" borderId="5" xfId="0" applyNumberFormat="1" applyFont="1" applyBorder="1" applyAlignment="1">
      <alignment horizontal="center" vertical="center" wrapText="1"/>
    </xf>
    <xf numFmtId="1" fontId="13" fillId="0" borderId="56" xfId="18" applyNumberFormat="1" applyFont="1" applyBorder="1" applyAlignment="1">
      <alignment horizontal="right"/>
    </xf>
    <xf numFmtId="0" fontId="1" fillId="0" borderId="5" xfId="0" applyFont="1" applyBorder="1" applyAlignment="1">
      <alignment horizontal="left" wrapText="1"/>
    </xf>
  </cellXfs>
  <cellStyles count="41">
    <cellStyle name="Excel Built-in Normal" xfId="1"/>
    <cellStyle name="Excel Built-in Normal 1" xfId="6"/>
    <cellStyle name="Excel Built-in Normal 2" xfId="2"/>
    <cellStyle name="TableStyleLight1" xfId="5"/>
    <cellStyle name="Денежный 2" xfId="16"/>
    <cellStyle name="Обычный" xfId="0" builtinId="0"/>
    <cellStyle name="Обычный 2" xfId="7"/>
    <cellStyle name="Обычный 2 2" xfId="8"/>
    <cellStyle name="Обычный 2 2 2" xfId="29"/>
    <cellStyle name="Обычный 2 2 3" xfId="32"/>
    <cellStyle name="Обычный 2 2 4" xfId="24"/>
    <cellStyle name="Обычный 2 3" xfId="14"/>
    <cellStyle name="Обычный 2 3 2" xfId="33"/>
    <cellStyle name="Обычный 2 3 3" xfId="28"/>
    <cellStyle name="Обычный 2 4" xfId="20"/>
    <cellStyle name="Обычный 2 5" xfId="22"/>
    <cellStyle name="Обычный 3" xfId="4"/>
    <cellStyle name="Обычный 3 2" xfId="15"/>
    <cellStyle name="Обычный 3 2 2" xfId="35"/>
    <cellStyle name="Обычный 3 2 3" xfId="30"/>
    <cellStyle name="Обычный 3 2 4" xfId="40"/>
    <cellStyle name="Обычный 3 3" xfId="18"/>
    <cellStyle name="Обычный 3 3 2" xfId="34"/>
    <cellStyle name="Обычный 3 4" xfId="23"/>
    <cellStyle name="Обычный 4" xfId="3"/>
    <cellStyle name="Обычный 4 2" xfId="9"/>
    <cellStyle name="Обычный 4 2 2" xfId="37"/>
    <cellStyle name="Обычный 4 3" xfId="11"/>
    <cellStyle name="Обычный 4 3 2" xfId="36"/>
    <cellStyle name="Обычный 4 4" xfId="13"/>
    <cellStyle name="Обычный 4 4 2" xfId="19"/>
    <cellStyle name="Обычный 4 5" xfId="25"/>
    <cellStyle name="Обычный 4 6" xfId="39"/>
    <cellStyle name="Обычный 5" xfId="10"/>
    <cellStyle name="Обычный 5 2" xfId="38"/>
    <cellStyle name="Обычный 5 3" xfId="26"/>
    <cellStyle name="Обычный 6" xfId="12"/>
    <cellStyle name="Обычный 6 2" xfId="27"/>
    <cellStyle name="Обычный 7" xfId="17"/>
    <cellStyle name="Обычный 7 2" xfId="31"/>
    <cellStyle name="Обычный 8" xfId="21"/>
  </cellStyles>
  <dxfs count="125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FFCCCC"/>
      <color rgb="FFFFFF66"/>
      <color rgb="FFFF0066"/>
      <color rgb="FFA0A0A0"/>
      <color rgb="FFA70105"/>
      <color rgb="FF660066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Химия  </a:t>
            </a:r>
            <a:r>
              <a:rPr lang="ru-RU" baseline="0"/>
              <a:t>ОГЭ 2022</a:t>
            </a:r>
            <a:r>
              <a:rPr lang="en-US" baseline="0"/>
              <a:t>-202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4.0051056156872752E-2"/>
          <c:y val="1.195459709327379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568246210019174E-2"/>
          <c:y val="6.760756128347091E-2"/>
          <c:w val="0.97921983383982791"/>
          <c:h val="0.56738641776317134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районам'!$E$5:$E$122</c:f>
              <c:numCache>
                <c:formatCode>0.00</c:formatCode>
                <c:ptCount val="118"/>
                <c:pt idx="0">
                  <c:v>4.08</c:v>
                </c:pt>
                <c:pt idx="1">
                  <c:v>4.08</c:v>
                </c:pt>
                <c:pt idx="2">
                  <c:v>4.08</c:v>
                </c:pt>
                <c:pt idx="3">
                  <c:v>4.08</c:v>
                </c:pt>
                <c:pt idx="4">
                  <c:v>4.08</c:v>
                </c:pt>
                <c:pt idx="5">
                  <c:v>4.08</c:v>
                </c:pt>
                <c:pt idx="6">
                  <c:v>4.08</c:v>
                </c:pt>
                <c:pt idx="7">
                  <c:v>4.08</c:v>
                </c:pt>
                <c:pt idx="8">
                  <c:v>4.08</c:v>
                </c:pt>
                <c:pt idx="9">
                  <c:v>4.08</c:v>
                </c:pt>
                <c:pt idx="10">
                  <c:v>4.08</c:v>
                </c:pt>
                <c:pt idx="11">
                  <c:v>4.08</c:v>
                </c:pt>
                <c:pt idx="12">
                  <c:v>4.08</c:v>
                </c:pt>
                <c:pt idx="13">
                  <c:v>4.08</c:v>
                </c:pt>
                <c:pt idx="14">
                  <c:v>4.08</c:v>
                </c:pt>
                <c:pt idx="15">
                  <c:v>4.08</c:v>
                </c:pt>
                <c:pt idx="16">
                  <c:v>4.08</c:v>
                </c:pt>
                <c:pt idx="17">
                  <c:v>4.08</c:v>
                </c:pt>
                <c:pt idx="18">
                  <c:v>4.08</c:v>
                </c:pt>
                <c:pt idx="19">
                  <c:v>4.08</c:v>
                </c:pt>
                <c:pt idx="20">
                  <c:v>4.08</c:v>
                </c:pt>
                <c:pt idx="21">
                  <c:v>4.08</c:v>
                </c:pt>
                <c:pt idx="22">
                  <c:v>4.08</c:v>
                </c:pt>
                <c:pt idx="23">
                  <c:v>4.08</c:v>
                </c:pt>
                <c:pt idx="24">
                  <c:v>4.08</c:v>
                </c:pt>
                <c:pt idx="25">
                  <c:v>4.08</c:v>
                </c:pt>
                <c:pt idx="26">
                  <c:v>4.08</c:v>
                </c:pt>
                <c:pt idx="27">
                  <c:v>4.08</c:v>
                </c:pt>
                <c:pt idx="28">
                  <c:v>4.08</c:v>
                </c:pt>
                <c:pt idx="29">
                  <c:v>4.08</c:v>
                </c:pt>
                <c:pt idx="30">
                  <c:v>4.08</c:v>
                </c:pt>
                <c:pt idx="31">
                  <c:v>4.08</c:v>
                </c:pt>
                <c:pt idx="32">
                  <c:v>4.08</c:v>
                </c:pt>
                <c:pt idx="33">
                  <c:v>4.08</c:v>
                </c:pt>
                <c:pt idx="34">
                  <c:v>4.08</c:v>
                </c:pt>
                <c:pt idx="35">
                  <c:v>4.08</c:v>
                </c:pt>
                <c:pt idx="36">
                  <c:v>4.08</c:v>
                </c:pt>
                <c:pt idx="37">
                  <c:v>4.08</c:v>
                </c:pt>
                <c:pt idx="38">
                  <c:v>4.08</c:v>
                </c:pt>
                <c:pt idx="39">
                  <c:v>4.08</c:v>
                </c:pt>
                <c:pt idx="40">
                  <c:v>4.08</c:v>
                </c:pt>
                <c:pt idx="41">
                  <c:v>4.08</c:v>
                </c:pt>
                <c:pt idx="42">
                  <c:v>4.08</c:v>
                </c:pt>
                <c:pt idx="43">
                  <c:v>4.08</c:v>
                </c:pt>
                <c:pt idx="44">
                  <c:v>4.08</c:v>
                </c:pt>
                <c:pt idx="45">
                  <c:v>4.08</c:v>
                </c:pt>
                <c:pt idx="46">
                  <c:v>4.08</c:v>
                </c:pt>
                <c:pt idx="47">
                  <c:v>4.08</c:v>
                </c:pt>
                <c:pt idx="48">
                  <c:v>4.08</c:v>
                </c:pt>
                <c:pt idx="49">
                  <c:v>4.08</c:v>
                </c:pt>
                <c:pt idx="50">
                  <c:v>4.08</c:v>
                </c:pt>
                <c:pt idx="51">
                  <c:v>4.08</c:v>
                </c:pt>
                <c:pt idx="52">
                  <c:v>4.08</c:v>
                </c:pt>
                <c:pt idx="53">
                  <c:v>4.08</c:v>
                </c:pt>
                <c:pt idx="54">
                  <c:v>4.08</c:v>
                </c:pt>
                <c:pt idx="55">
                  <c:v>4.08</c:v>
                </c:pt>
                <c:pt idx="56">
                  <c:v>4.08</c:v>
                </c:pt>
                <c:pt idx="57">
                  <c:v>4.08</c:v>
                </c:pt>
                <c:pt idx="58">
                  <c:v>4.08</c:v>
                </c:pt>
                <c:pt idx="59">
                  <c:v>4.08</c:v>
                </c:pt>
                <c:pt idx="60">
                  <c:v>4.08</c:v>
                </c:pt>
                <c:pt idx="61">
                  <c:v>4.08</c:v>
                </c:pt>
                <c:pt idx="62">
                  <c:v>4.08</c:v>
                </c:pt>
                <c:pt idx="63">
                  <c:v>4.08</c:v>
                </c:pt>
                <c:pt idx="64">
                  <c:v>4.08</c:v>
                </c:pt>
                <c:pt idx="65">
                  <c:v>4.08</c:v>
                </c:pt>
                <c:pt idx="66">
                  <c:v>4.08</c:v>
                </c:pt>
                <c:pt idx="67">
                  <c:v>4.08</c:v>
                </c:pt>
                <c:pt idx="68">
                  <c:v>4.08</c:v>
                </c:pt>
                <c:pt idx="69">
                  <c:v>4.08</c:v>
                </c:pt>
                <c:pt idx="70">
                  <c:v>4.08</c:v>
                </c:pt>
                <c:pt idx="71">
                  <c:v>4.08</c:v>
                </c:pt>
                <c:pt idx="72">
                  <c:v>4.08</c:v>
                </c:pt>
                <c:pt idx="73">
                  <c:v>4.08</c:v>
                </c:pt>
                <c:pt idx="74">
                  <c:v>4.08</c:v>
                </c:pt>
                <c:pt idx="75">
                  <c:v>4.08</c:v>
                </c:pt>
                <c:pt idx="76">
                  <c:v>4.08</c:v>
                </c:pt>
                <c:pt idx="77">
                  <c:v>4.08</c:v>
                </c:pt>
                <c:pt idx="78">
                  <c:v>4.08</c:v>
                </c:pt>
                <c:pt idx="79">
                  <c:v>4.08</c:v>
                </c:pt>
                <c:pt idx="80">
                  <c:v>4.08</c:v>
                </c:pt>
                <c:pt idx="81">
                  <c:v>4.08</c:v>
                </c:pt>
                <c:pt idx="82">
                  <c:v>4.08</c:v>
                </c:pt>
                <c:pt idx="83">
                  <c:v>4.08</c:v>
                </c:pt>
                <c:pt idx="84">
                  <c:v>4.08</c:v>
                </c:pt>
                <c:pt idx="85">
                  <c:v>4.08</c:v>
                </c:pt>
                <c:pt idx="86">
                  <c:v>4.08</c:v>
                </c:pt>
                <c:pt idx="87">
                  <c:v>4.08</c:v>
                </c:pt>
                <c:pt idx="88">
                  <c:v>4.08</c:v>
                </c:pt>
                <c:pt idx="89">
                  <c:v>4.08</c:v>
                </c:pt>
                <c:pt idx="90">
                  <c:v>4.08</c:v>
                </c:pt>
                <c:pt idx="91">
                  <c:v>4.08</c:v>
                </c:pt>
                <c:pt idx="92">
                  <c:v>4.08</c:v>
                </c:pt>
                <c:pt idx="93">
                  <c:v>4.08</c:v>
                </c:pt>
                <c:pt idx="94">
                  <c:v>4.08</c:v>
                </c:pt>
                <c:pt idx="95">
                  <c:v>4.08</c:v>
                </c:pt>
                <c:pt idx="96">
                  <c:v>4.08</c:v>
                </c:pt>
                <c:pt idx="97">
                  <c:v>4.08</c:v>
                </c:pt>
                <c:pt idx="98">
                  <c:v>4.08</c:v>
                </c:pt>
                <c:pt idx="99">
                  <c:v>4.08</c:v>
                </c:pt>
                <c:pt idx="100">
                  <c:v>4.08</c:v>
                </c:pt>
                <c:pt idx="101">
                  <c:v>4.08</c:v>
                </c:pt>
                <c:pt idx="102">
                  <c:v>4.08</c:v>
                </c:pt>
                <c:pt idx="103">
                  <c:v>4.08</c:v>
                </c:pt>
                <c:pt idx="104">
                  <c:v>4.08</c:v>
                </c:pt>
                <c:pt idx="105">
                  <c:v>4.08</c:v>
                </c:pt>
                <c:pt idx="106">
                  <c:v>4.08</c:v>
                </c:pt>
                <c:pt idx="107">
                  <c:v>4.08</c:v>
                </c:pt>
                <c:pt idx="108">
                  <c:v>4.08</c:v>
                </c:pt>
                <c:pt idx="109">
                  <c:v>4.08</c:v>
                </c:pt>
                <c:pt idx="110">
                  <c:v>4.08</c:v>
                </c:pt>
                <c:pt idx="111">
                  <c:v>4.08</c:v>
                </c:pt>
                <c:pt idx="112">
                  <c:v>4.08</c:v>
                </c:pt>
                <c:pt idx="113">
                  <c:v>4.08</c:v>
                </c:pt>
                <c:pt idx="114">
                  <c:v>4.08</c:v>
                </c:pt>
                <c:pt idx="115">
                  <c:v>4.08</c:v>
                </c:pt>
                <c:pt idx="116">
                  <c:v>4.08</c:v>
                </c:pt>
                <c:pt idx="117">
                  <c:v>4.08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районам'!$D$5:$D$122</c:f>
              <c:numCache>
                <c:formatCode>0.00</c:formatCode>
                <c:ptCount val="118"/>
                <c:pt idx="0">
                  <c:v>4.3366914335664335</c:v>
                </c:pt>
                <c:pt idx="1">
                  <c:v>4</c:v>
                </c:pt>
                <c:pt idx="2">
                  <c:v>4.0454545454545459</c:v>
                </c:pt>
                <c:pt idx="3">
                  <c:v>4.2564102564102564</c:v>
                </c:pt>
                <c:pt idx="4">
                  <c:v>4.333333333333333</c:v>
                </c:pt>
                <c:pt idx="5">
                  <c:v>5</c:v>
                </c:pt>
                <c:pt idx="6">
                  <c:v>4.333333333333333</c:v>
                </c:pt>
                <c:pt idx="7">
                  <c:v>4.5999999999999996</c:v>
                </c:pt>
                <c:pt idx="8">
                  <c:v>4.125</c:v>
                </c:pt>
                <c:pt idx="9">
                  <c:v>3.7719855901674082</c:v>
                </c:pt>
                <c:pt idx="10">
                  <c:v>4.2</c:v>
                </c:pt>
                <c:pt idx="11">
                  <c:v>3.75</c:v>
                </c:pt>
                <c:pt idx="12">
                  <c:v>3.75</c:v>
                </c:pt>
                <c:pt idx="13">
                  <c:v>4.4615384615384617</c:v>
                </c:pt>
                <c:pt idx="14">
                  <c:v>4.0999999999999996</c:v>
                </c:pt>
                <c:pt idx="15">
                  <c:v>3.25</c:v>
                </c:pt>
                <c:pt idx="16">
                  <c:v>3.8636363636363638</c:v>
                </c:pt>
                <c:pt idx="17">
                  <c:v>3.5</c:v>
                </c:pt>
                <c:pt idx="18">
                  <c:v>3.2</c:v>
                </c:pt>
                <c:pt idx="20">
                  <c:v>3.4166666666666665</c:v>
                </c:pt>
                <c:pt idx="21">
                  <c:v>4</c:v>
                </c:pt>
                <c:pt idx="22">
                  <c:v>3.7889754689754698</c:v>
                </c:pt>
                <c:pt idx="23">
                  <c:v>4.1818181818181817</c:v>
                </c:pt>
                <c:pt idx="24">
                  <c:v>3.7</c:v>
                </c:pt>
                <c:pt idx="25">
                  <c:v>4</c:v>
                </c:pt>
                <c:pt idx="26">
                  <c:v>2.6</c:v>
                </c:pt>
                <c:pt idx="27">
                  <c:v>3.75</c:v>
                </c:pt>
                <c:pt idx="28">
                  <c:v>3.75</c:v>
                </c:pt>
                <c:pt idx="29">
                  <c:v>4</c:v>
                </c:pt>
                <c:pt idx="30">
                  <c:v>3</c:v>
                </c:pt>
                <c:pt idx="33">
                  <c:v>4.0909090909090908</c:v>
                </c:pt>
                <c:pt idx="34">
                  <c:v>4</c:v>
                </c:pt>
                <c:pt idx="35">
                  <c:v>3.6</c:v>
                </c:pt>
                <c:pt idx="36">
                  <c:v>4.5</c:v>
                </c:pt>
                <c:pt idx="37">
                  <c:v>3.8333333333333335</c:v>
                </c:pt>
                <c:pt idx="38">
                  <c:v>4.4000000000000004</c:v>
                </c:pt>
                <c:pt idx="39">
                  <c:v>3.4285714285714284</c:v>
                </c:pt>
                <c:pt idx="40">
                  <c:v>4.0438942636311053</c:v>
                </c:pt>
                <c:pt idx="41">
                  <c:v>4.2727272727272725</c:v>
                </c:pt>
                <c:pt idx="42">
                  <c:v>4.166666666666667</c:v>
                </c:pt>
                <c:pt idx="43">
                  <c:v>4</c:v>
                </c:pt>
                <c:pt idx="44">
                  <c:v>4.4285714285714288</c:v>
                </c:pt>
                <c:pt idx="45">
                  <c:v>4.333333333333333</c:v>
                </c:pt>
                <c:pt idx="46">
                  <c:v>4.3076923076923075</c:v>
                </c:pt>
                <c:pt idx="47">
                  <c:v>4.666666666666667</c:v>
                </c:pt>
                <c:pt idx="48">
                  <c:v>4.4000000000000004</c:v>
                </c:pt>
                <c:pt idx="49">
                  <c:v>3</c:v>
                </c:pt>
                <c:pt idx="50">
                  <c:v>3</c:v>
                </c:pt>
                <c:pt idx="52">
                  <c:v>4</c:v>
                </c:pt>
                <c:pt idx="53">
                  <c:v>4.25</c:v>
                </c:pt>
                <c:pt idx="54">
                  <c:v>4</c:v>
                </c:pt>
                <c:pt idx="55">
                  <c:v>3.8</c:v>
                </c:pt>
                <c:pt idx="56">
                  <c:v>4</c:v>
                </c:pt>
                <c:pt idx="57">
                  <c:v>5</c:v>
                </c:pt>
                <c:pt idx="58">
                  <c:v>3.75</c:v>
                </c:pt>
                <c:pt idx="59">
                  <c:v>3.3333333333333335</c:v>
                </c:pt>
                <c:pt idx="60">
                  <c:v>4.125</c:v>
                </c:pt>
                <c:pt idx="61">
                  <c:v>4.117057335754815</c:v>
                </c:pt>
                <c:pt idx="62">
                  <c:v>4.2222222222222223</c:v>
                </c:pt>
                <c:pt idx="63">
                  <c:v>4.4615384615384617</c:v>
                </c:pt>
                <c:pt idx="64">
                  <c:v>4.1764705882352944</c:v>
                </c:pt>
                <c:pt idx="65">
                  <c:v>4.4285714285714288</c:v>
                </c:pt>
                <c:pt idx="66">
                  <c:v>4.0999999999999996</c:v>
                </c:pt>
                <c:pt idx="67">
                  <c:v>4.25</c:v>
                </c:pt>
                <c:pt idx="68">
                  <c:v>4.333333333333333</c:v>
                </c:pt>
                <c:pt idx="69">
                  <c:v>3.9</c:v>
                </c:pt>
                <c:pt idx="70">
                  <c:v>4</c:v>
                </c:pt>
                <c:pt idx="71">
                  <c:v>3.6</c:v>
                </c:pt>
                <c:pt idx="72">
                  <c:v>4</c:v>
                </c:pt>
                <c:pt idx="73">
                  <c:v>3.8</c:v>
                </c:pt>
                <c:pt idx="74">
                  <c:v>4.333333333333333</c:v>
                </c:pt>
                <c:pt idx="75">
                  <c:v>4.0333333333333332</c:v>
                </c:pt>
                <c:pt idx="76">
                  <c:v>3.9916893075436897</c:v>
                </c:pt>
                <c:pt idx="77">
                  <c:v>4.666666666666667</c:v>
                </c:pt>
                <c:pt idx="78">
                  <c:v>3.4545454545454546</c:v>
                </c:pt>
                <c:pt idx="79">
                  <c:v>4.083333333333333</c:v>
                </c:pt>
                <c:pt idx="80">
                  <c:v>4.2</c:v>
                </c:pt>
                <c:pt idx="81">
                  <c:v>4.32</c:v>
                </c:pt>
                <c:pt idx="82">
                  <c:v>4</c:v>
                </c:pt>
                <c:pt idx="83">
                  <c:v>3.6666666666666665</c:v>
                </c:pt>
                <c:pt idx="84">
                  <c:v>3.75</c:v>
                </c:pt>
                <c:pt idx="85">
                  <c:v>3.8</c:v>
                </c:pt>
                <c:pt idx="86">
                  <c:v>4.3125</c:v>
                </c:pt>
                <c:pt idx="87">
                  <c:v>4</c:v>
                </c:pt>
                <c:pt idx="88">
                  <c:v>4</c:v>
                </c:pt>
                <c:pt idx="89">
                  <c:v>3.4</c:v>
                </c:pt>
                <c:pt idx="90">
                  <c:v>4.25</c:v>
                </c:pt>
                <c:pt idx="91">
                  <c:v>3.4444444444444446</c:v>
                </c:pt>
                <c:pt idx="92">
                  <c:v>3.6666666666666665</c:v>
                </c:pt>
                <c:pt idx="93">
                  <c:v>3.5555555555555554</c:v>
                </c:pt>
                <c:pt idx="95">
                  <c:v>4.2857142857142856</c:v>
                </c:pt>
                <c:pt idx="96">
                  <c:v>3.9310344827586206</c:v>
                </c:pt>
                <c:pt idx="97">
                  <c:v>4.7</c:v>
                </c:pt>
                <c:pt idx="98">
                  <c:v>4</c:v>
                </c:pt>
                <c:pt idx="99">
                  <c:v>3.5</c:v>
                </c:pt>
                <c:pt idx="100">
                  <c:v>3.9629629629629628</c:v>
                </c:pt>
                <c:pt idx="101">
                  <c:v>4.1739130434782608</c:v>
                </c:pt>
                <c:pt idx="102">
                  <c:v>4.2307692307692308</c:v>
                </c:pt>
                <c:pt idx="103">
                  <c:v>4.4736842105263159</c:v>
                </c:pt>
                <c:pt idx="104">
                  <c:v>4</c:v>
                </c:pt>
                <c:pt idx="105">
                  <c:v>4.2222222222222223</c:v>
                </c:pt>
                <c:pt idx="106">
                  <c:v>4.0333333333333332</c:v>
                </c:pt>
                <c:pt idx="107">
                  <c:v>3.6666666666666665</c:v>
                </c:pt>
                <c:pt idx="108">
                  <c:v>4.2377946127946124</c:v>
                </c:pt>
                <c:pt idx="109">
                  <c:v>4.9000000000000004</c:v>
                </c:pt>
                <c:pt idx="110">
                  <c:v>4.8</c:v>
                </c:pt>
                <c:pt idx="111">
                  <c:v>4.1818181818181817</c:v>
                </c:pt>
                <c:pt idx="112">
                  <c:v>3.6</c:v>
                </c:pt>
                <c:pt idx="113">
                  <c:v>4.75</c:v>
                </c:pt>
                <c:pt idx="114">
                  <c:v>4.25</c:v>
                </c:pt>
                <c:pt idx="115">
                  <c:v>3.5</c:v>
                </c:pt>
                <c:pt idx="116">
                  <c:v>3.9583333333333335</c:v>
                </c:pt>
                <c:pt idx="117">
                  <c:v>4.2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районам'!$I$5:$I$122</c:f>
              <c:numCache>
                <c:formatCode>0.00</c:formatCode>
                <c:ptCount val="118"/>
                <c:pt idx="0">
                  <c:v>4.16</c:v>
                </c:pt>
                <c:pt idx="1">
                  <c:v>4.16</c:v>
                </c:pt>
                <c:pt idx="2">
                  <c:v>4.16</c:v>
                </c:pt>
                <c:pt idx="3">
                  <c:v>4.16</c:v>
                </c:pt>
                <c:pt idx="4">
                  <c:v>4.16</c:v>
                </c:pt>
                <c:pt idx="5">
                  <c:v>4.16</c:v>
                </c:pt>
                <c:pt idx="6">
                  <c:v>4.16</c:v>
                </c:pt>
                <c:pt idx="7">
                  <c:v>4.16</c:v>
                </c:pt>
                <c:pt idx="8">
                  <c:v>4.16</c:v>
                </c:pt>
                <c:pt idx="9">
                  <c:v>4.16</c:v>
                </c:pt>
                <c:pt idx="10">
                  <c:v>4.16</c:v>
                </c:pt>
                <c:pt idx="11">
                  <c:v>4.16</c:v>
                </c:pt>
                <c:pt idx="12">
                  <c:v>4.16</c:v>
                </c:pt>
                <c:pt idx="13">
                  <c:v>4.16</c:v>
                </c:pt>
                <c:pt idx="14">
                  <c:v>4.16</c:v>
                </c:pt>
                <c:pt idx="15">
                  <c:v>4.16</c:v>
                </c:pt>
                <c:pt idx="16">
                  <c:v>4.16</c:v>
                </c:pt>
                <c:pt idx="17">
                  <c:v>4.16</c:v>
                </c:pt>
                <c:pt idx="18">
                  <c:v>4.16</c:v>
                </c:pt>
                <c:pt idx="19">
                  <c:v>4.16</c:v>
                </c:pt>
                <c:pt idx="20">
                  <c:v>4.16</c:v>
                </c:pt>
                <c:pt idx="21">
                  <c:v>4.16</c:v>
                </c:pt>
                <c:pt idx="22">
                  <c:v>4.16</c:v>
                </c:pt>
                <c:pt idx="23">
                  <c:v>4.16</c:v>
                </c:pt>
                <c:pt idx="24">
                  <c:v>4.16</c:v>
                </c:pt>
                <c:pt idx="25">
                  <c:v>4.16</c:v>
                </c:pt>
                <c:pt idx="26">
                  <c:v>4.16</c:v>
                </c:pt>
                <c:pt idx="27">
                  <c:v>4.16</c:v>
                </c:pt>
                <c:pt idx="28">
                  <c:v>4.16</c:v>
                </c:pt>
                <c:pt idx="29">
                  <c:v>4.16</c:v>
                </c:pt>
                <c:pt idx="30">
                  <c:v>4.16</c:v>
                </c:pt>
                <c:pt idx="31">
                  <c:v>4.16</c:v>
                </c:pt>
                <c:pt idx="32">
                  <c:v>4.16</c:v>
                </c:pt>
                <c:pt idx="33">
                  <c:v>4.16</c:v>
                </c:pt>
                <c:pt idx="34">
                  <c:v>4.16</c:v>
                </c:pt>
                <c:pt idx="35">
                  <c:v>4.16</c:v>
                </c:pt>
                <c:pt idx="36">
                  <c:v>4.16</c:v>
                </c:pt>
                <c:pt idx="37">
                  <c:v>4.16</c:v>
                </c:pt>
                <c:pt idx="38">
                  <c:v>4.16</c:v>
                </c:pt>
                <c:pt idx="39">
                  <c:v>4.16</c:v>
                </c:pt>
                <c:pt idx="40">
                  <c:v>4.16</c:v>
                </c:pt>
                <c:pt idx="41">
                  <c:v>4.16</c:v>
                </c:pt>
                <c:pt idx="42">
                  <c:v>4.16</c:v>
                </c:pt>
                <c:pt idx="43">
                  <c:v>4.16</c:v>
                </c:pt>
                <c:pt idx="44">
                  <c:v>4.16</c:v>
                </c:pt>
                <c:pt idx="45">
                  <c:v>4.16</c:v>
                </c:pt>
                <c:pt idx="46">
                  <c:v>4.16</c:v>
                </c:pt>
                <c:pt idx="47">
                  <c:v>4.16</c:v>
                </c:pt>
                <c:pt idx="48">
                  <c:v>4.16</c:v>
                </c:pt>
                <c:pt idx="49">
                  <c:v>4.16</c:v>
                </c:pt>
                <c:pt idx="50">
                  <c:v>4.16</c:v>
                </c:pt>
                <c:pt idx="51">
                  <c:v>4.16</c:v>
                </c:pt>
                <c:pt idx="52">
                  <c:v>4.16</c:v>
                </c:pt>
                <c:pt idx="53">
                  <c:v>4.16</c:v>
                </c:pt>
                <c:pt idx="54">
                  <c:v>4.16</c:v>
                </c:pt>
                <c:pt idx="55">
                  <c:v>4.16</c:v>
                </c:pt>
                <c:pt idx="56">
                  <c:v>4.16</c:v>
                </c:pt>
                <c:pt idx="57">
                  <c:v>4.16</c:v>
                </c:pt>
                <c:pt idx="58">
                  <c:v>4.16</c:v>
                </c:pt>
                <c:pt idx="59">
                  <c:v>4.16</c:v>
                </c:pt>
                <c:pt idx="60">
                  <c:v>4.16</c:v>
                </c:pt>
                <c:pt idx="61">
                  <c:v>4.16</c:v>
                </c:pt>
                <c:pt idx="62">
                  <c:v>4.16</c:v>
                </c:pt>
                <c:pt idx="63">
                  <c:v>4.16</c:v>
                </c:pt>
                <c:pt idx="64">
                  <c:v>4.16</c:v>
                </c:pt>
                <c:pt idx="65">
                  <c:v>4.16</c:v>
                </c:pt>
                <c:pt idx="66">
                  <c:v>4.16</c:v>
                </c:pt>
                <c:pt idx="67">
                  <c:v>4.16</c:v>
                </c:pt>
                <c:pt idx="68">
                  <c:v>4.16</c:v>
                </c:pt>
                <c:pt idx="69">
                  <c:v>4.16</c:v>
                </c:pt>
                <c:pt idx="70">
                  <c:v>4.16</c:v>
                </c:pt>
                <c:pt idx="71">
                  <c:v>4.16</c:v>
                </c:pt>
                <c:pt idx="72">
                  <c:v>4.16</c:v>
                </c:pt>
                <c:pt idx="73">
                  <c:v>4.16</c:v>
                </c:pt>
                <c:pt idx="74">
                  <c:v>4.16</c:v>
                </c:pt>
                <c:pt idx="75">
                  <c:v>4.16</c:v>
                </c:pt>
                <c:pt idx="76">
                  <c:v>4.16</c:v>
                </c:pt>
                <c:pt idx="77">
                  <c:v>4.16</c:v>
                </c:pt>
                <c:pt idx="78">
                  <c:v>4.16</c:v>
                </c:pt>
                <c:pt idx="79">
                  <c:v>4.16</c:v>
                </c:pt>
                <c:pt idx="80">
                  <c:v>4.16</c:v>
                </c:pt>
                <c:pt idx="81">
                  <c:v>4.16</c:v>
                </c:pt>
                <c:pt idx="82">
                  <c:v>4.16</c:v>
                </c:pt>
                <c:pt idx="83">
                  <c:v>4.16</c:v>
                </c:pt>
                <c:pt idx="84">
                  <c:v>4.16</c:v>
                </c:pt>
                <c:pt idx="85">
                  <c:v>4.16</c:v>
                </c:pt>
                <c:pt idx="86">
                  <c:v>4.16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4.16</c:v>
                </c:pt>
                <c:pt idx="93">
                  <c:v>4.16</c:v>
                </c:pt>
                <c:pt idx="94">
                  <c:v>4.16</c:v>
                </c:pt>
                <c:pt idx="95">
                  <c:v>4.16</c:v>
                </c:pt>
                <c:pt idx="96">
                  <c:v>4.16</c:v>
                </c:pt>
                <c:pt idx="97">
                  <c:v>4.16</c:v>
                </c:pt>
                <c:pt idx="98">
                  <c:v>4.16</c:v>
                </c:pt>
                <c:pt idx="99">
                  <c:v>4.16</c:v>
                </c:pt>
                <c:pt idx="100">
                  <c:v>4.16</c:v>
                </c:pt>
                <c:pt idx="101">
                  <c:v>4.16</c:v>
                </c:pt>
                <c:pt idx="102">
                  <c:v>4.16</c:v>
                </c:pt>
                <c:pt idx="103">
                  <c:v>4.16</c:v>
                </c:pt>
                <c:pt idx="104">
                  <c:v>4.16</c:v>
                </c:pt>
                <c:pt idx="105">
                  <c:v>4.16</c:v>
                </c:pt>
                <c:pt idx="106">
                  <c:v>4.16</c:v>
                </c:pt>
                <c:pt idx="107">
                  <c:v>4.16</c:v>
                </c:pt>
                <c:pt idx="108">
                  <c:v>4.16</c:v>
                </c:pt>
                <c:pt idx="109">
                  <c:v>4.16</c:v>
                </c:pt>
                <c:pt idx="110">
                  <c:v>4.16</c:v>
                </c:pt>
                <c:pt idx="111">
                  <c:v>4.16</c:v>
                </c:pt>
                <c:pt idx="112">
                  <c:v>4.16</c:v>
                </c:pt>
                <c:pt idx="113">
                  <c:v>4.16</c:v>
                </c:pt>
                <c:pt idx="114">
                  <c:v>4.16</c:v>
                </c:pt>
                <c:pt idx="115">
                  <c:v>4.16</c:v>
                </c:pt>
                <c:pt idx="116">
                  <c:v>4.16</c:v>
                </c:pt>
                <c:pt idx="117">
                  <c:v>4.16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районам'!$H$5:$H$122</c:f>
              <c:numCache>
                <c:formatCode>0.00</c:formatCode>
                <c:ptCount val="118"/>
                <c:pt idx="0">
                  <c:v>4.0324900793650791</c:v>
                </c:pt>
                <c:pt idx="1">
                  <c:v>4.166666666666667</c:v>
                </c:pt>
                <c:pt idx="2">
                  <c:v>3.9444444444444446</c:v>
                </c:pt>
                <c:pt idx="3">
                  <c:v>3.25</c:v>
                </c:pt>
                <c:pt idx="4">
                  <c:v>3.3333333333333335</c:v>
                </c:pt>
                <c:pt idx="5">
                  <c:v>4.3571428571428568</c:v>
                </c:pt>
                <c:pt idx="6">
                  <c:v>4.5</c:v>
                </c:pt>
                <c:pt idx="7">
                  <c:v>4.333333333333333</c:v>
                </c:pt>
                <c:pt idx="8">
                  <c:v>4.375</c:v>
                </c:pt>
                <c:pt idx="9">
                  <c:v>4.3402990948445499</c:v>
                </c:pt>
                <c:pt idx="10">
                  <c:v>4.5454545454545459</c:v>
                </c:pt>
                <c:pt idx="11">
                  <c:v>4.333333333333333</c:v>
                </c:pt>
                <c:pt idx="12">
                  <c:v>3.75</c:v>
                </c:pt>
                <c:pt idx="13">
                  <c:v>4.2</c:v>
                </c:pt>
                <c:pt idx="14">
                  <c:v>4.5454545454545459</c:v>
                </c:pt>
                <c:pt idx="15">
                  <c:v>4</c:v>
                </c:pt>
                <c:pt idx="16">
                  <c:v>4.2857142857142856</c:v>
                </c:pt>
                <c:pt idx="17">
                  <c:v>5</c:v>
                </c:pt>
                <c:pt idx="18">
                  <c:v>4.333333333333333</c:v>
                </c:pt>
                <c:pt idx="20">
                  <c:v>3.75</c:v>
                </c:pt>
                <c:pt idx="21">
                  <c:v>5</c:v>
                </c:pt>
                <c:pt idx="22">
                  <c:v>3.8907895923520925</c:v>
                </c:pt>
                <c:pt idx="23">
                  <c:v>4.2857142857142856</c:v>
                </c:pt>
                <c:pt idx="24">
                  <c:v>4.2727272727272725</c:v>
                </c:pt>
                <c:pt idx="25">
                  <c:v>4.2222222222222223</c:v>
                </c:pt>
                <c:pt idx="26">
                  <c:v>4.4000000000000004</c:v>
                </c:pt>
                <c:pt idx="27">
                  <c:v>4</c:v>
                </c:pt>
                <c:pt idx="28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3</c:v>
                </c:pt>
                <c:pt idx="33">
                  <c:v>3.3636363636363638</c:v>
                </c:pt>
                <c:pt idx="34">
                  <c:v>4.333333333333333</c:v>
                </c:pt>
                <c:pt idx="35">
                  <c:v>3.5</c:v>
                </c:pt>
                <c:pt idx="36">
                  <c:v>4</c:v>
                </c:pt>
                <c:pt idx="37">
                  <c:v>4</c:v>
                </c:pt>
                <c:pt idx="38">
                  <c:v>3.625</c:v>
                </c:pt>
                <c:pt idx="39">
                  <c:v>4.25</c:v>
                </c:pt>
                <c:pt idx="40">
                  <c:v>3.8598351689160508</c:v>
                </c:pt>
                <c:pt idx="41">
                  <c:v>4.333333333333333</c:v>
                </c:pt>
                <c:pt idx="42">
                  <c:v>4.4000000000000004</c:v>
                </c:pt>
                <c:pt idx="43">
                  <c:v>3.8333333333333335</c:v>
                </c:pt>
                <c:pt idx="44">
                  <c:v>3.9722222222222223</c:v>
                </c:pt>
                <c:pt idx="45">
                  <c:v>3.625</c:v>
                </c:pt>
                <c:pt idx="46">
                  <c:v>4.2</c:v>
                </c:pt>
                <c:pt idx="47">
                  <c:v>3</c:v>
                </c:pt>
                <c:pt idx="48">
                  <c:v>4.4117647058823533</c:v>
                </c:pt>
                <c:pt idx="49">
                  <c:v>3.6666666666666665</c:v>
                </c:pt>
                <c:pt idx="50">
                  <c:v>4.25</c:v>
                </c:pt>
                <c:pt idx="51">
                  <c:v>4</c:v>
                </c:pt>
                <c:pt idx="52">
                  <c:v>4</c:v>
                </c:pt>
                <c:pt idx="53">
                  <c:v>4.1875</c:v>
                </c:pt>
                <c:pt idx="54">
                  <c:v>4</c:v>
                </c:pt>
                <c:pt idx="55">
                  <c:v>3.5714285714285716</c:v>
                </c:pt>
                <c:pt idx="56">
                  <c:v>2</c:v>
                </c:pt>
                <c:pt idx="57">
                  <c:v>3.5</c:v>
                </c:pt>
                <c:pt idx="58">
                  <c:v>4.5454545454545459</c:v>
                </c:pt>
                <c:pt idx="59">
                  <c:v>4.2</c:v>
                </c:pt>
                <c:pt idx="60">
                  <c:v>3.5</c:v>
                </c:pt>
                <c:pt idx="61">
                  <c:v>4.1261689656099589</c:v>
                </c:pt>
                <c:pt idx="62">
                  <c:v>4.5714285714285712</c:v>
                </c:pt>
                <c:pt idx="63">
                  <c:v>4.5454545454545459</c:v>
                </c:pt>
                <c:pt idx="64">
                  <c:v>4.3571428571428568</c:v>
                </c:pt>
                <c:pt idx="65">
                  <c:v>4.5</c:v>
                </c:pt>
                <c:pt idx="66">
                  <c:v>5</c:v>
                </c:pt>
                <c:pt idx="67">
                  <c:v>4.5</c:v>
                </c:pt>
                <c:pt idx="68">
                  <c:v>4</c:v>
                </c:pt>
                <c:pt idx="69">
                  <c:v>4.333333333333333</c:v>
                </c:pt>
                <c:pt idx="70">
                  <c:v>4</c:v>
                </c:pt>
                <c:pt idx="71">
                  <c:v>3.4285714285714284</c:v>
                </c:pt>
                <c:pt idx="72">
                  <c:v>3</c:v>
                </c:pt>
                <c:pt idx="73">
                  <c:v>3.5</c:v>
                </c:pt>
                <c:pt idx="74">
                  <c:v>3.9</c:v>
                </c:pt>
                <c:pt idx="75">
                  <c:v>4.1304347826086953</c:v>
                </c:pt>
                <c:pt idx="76">
                  <c:v>4.1311365545257726</c:v>
                </c:pt>
                <c:pt idx="77">
                  <c:v>4.333333333333333</c:v>
                </c:pt>
                <c:pt idx="78">
                  <c:v>3.6666666666666665</c:v>
                </c:pt>
                <c:pt idx="79">
                  <c:v>3.8181818181818183</c:v>
                </c:pt>
                <c:pt idx="80">
                  <c:v>3.8333333333333335</c:v>
                </c:pt>
                <c:pt idx="81">
                  <c:v>4.6875</c:v>
                </c:pt>
                <c:pt idx="82">
                  <c:v>4.6111111111111107</c:v>
                </c:pt>
                <c:pt idx="83">
                  <c:v>3.6</c:v>
                </c:pt>
                <c:pt idx="84">
                  <c:v>4</c:v>
                </c:pt>
                <c:pt idx="85">
                  <c:v>4.2</c:v>
                </c:pt>
                <c:pt idx="86">
                  <c:v>4.25</c:v>
                </c:pt>
                <c:pt idx="87">
                  <c:v>4</c:v>
                </c:pt>
                <c:pt idx="88">
                  <c:v>4.3</c:v>
                </c:pt>
                <c:pt idx="89">
                  <c:v>3.5555555555555554</c:v>
                </c:pt>
                <c:pt idx="90">
                  <c:v>3.5714285714285716</c:v>
                </c:pt>
                <c:pt idx="91">
                  <c:v>3.8181818181818183</c:v>
                </c:pt>
                <c:pt idx="92">
                  <c:v>3</c:v>
                </c:pt>
                <c:pt idx="93">
                  <c:v>3.5</c:v>
                </c:pt>
                <c:pt idx="94">
                  <c:v>4.75</c:v>
                </c:pt>
                <c:pt idx="95">
                  <c:v>4.7777777777777777</c:v>
                </c:pt>
                <c:pt idx="96">
                  <c:v>4</c:v>
                </c:pt>
                <c:pt idx="97">
                  <c:v>4.5483870967741939</c:v>
                </c:pt>
                <c:pt idx="98">
                  <c:v>4.333333333333333</c:v>
                </c:pt>
                <c:pt idx="99">
                  <c:v>4.125</c:v>
                </c:pt>
                <c:pt idx="100">
                  <c:v>4.083333333333333</c:v>
                </c:pt>
                <c:pt idx="101">
                  <c:v>4.333333333333333</c:v>
                </c:pt>
                <c:pt idx="102">
                  <c:v>4.6315789473684212</c:v>
                </c:pt>
                <c:pt idx="103">
                  <c:v>4.4761904761904763</c:v>
                </c:pt>
                <c:pt idx="104">
                  <c:v>4.3571428571428568</c:v>
                </c:pt>
                <c:pt idx="105">
                  <c:v>4.3636363636363633</c:v>
                </c:pt>
                <c:pt idx="106">
                  <c:v>4.4090909090909092</c:v>
                </c:pt>
                <c:pt idx="108">
                  <c:v>4.0787217412217407</c:v>
                </c:pt>
                <c:pt idx="109">
                  <c:v>4.2857142857142856</c:v>
                </c:pt>
                <c:pt idx="110">
                  <c:v>3.9090909090909092</c:v>
                </c:pt>
                <c:pt idx="111">
                  <c:v>4</c:v>
                </c:pt>
                <c:pt idx="112">
                  <c:v>4.1428571428571432</c:v>
                </c:pt>
                <c:pt idx="113">
                  <c:v>4.6875</c:v>
                </c:pt>
                <c:pt idx="114">
                  <c:v>3.75</c:v>
                </c:pt>
                <c:pt idx="115">
                  <c:v>4</c:v>
                </c:pt>
                <c:pt idx="116">
                  <c:v>4</c:v>
                </c:pt>
                <c:pt idx="117">
                  <c:v>3.9333333333333331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районам'!$M$5:$M$122</c:f>
              <c:numCache>
                <c:formatCode>0.00</c:formatCode>
                <c:ptCount val="118"/>
                <c:pt idx="0">
                  <c:v>4.22</c:v>
                </c:pt>
                <c:pt idx="1">
                  <c:v>4.22</c:v>
                </c:pt>
                <c:pt idx="2">
                  <c:v>4.22</c:v>
                </c:pt>
                <c:pt idx="3">
                  <c:v>4.22</c:v>
                </c:pt>
                <c:pt idx="4">
                  <c:v>4.22</c:v>
                </c:pt>
                <c:pt idx="5">
                  <c:v>4.22</c:v>
                </c:pt>
                <c:pt idx="6">
                  <c:v>4.22</c:v>
                </c:pt>
                <c:pt idx="7">
                  <c:v>4.22</c:v>
                </c:pt>
                <c:pt idx="8">
                  <c:v>4.22</c:v>
                </c:pt>
                <c:pt idx="9">
                  <c:v>4.22</c:v>
                </c:pt>
                <c:pt idx="10">
                  <c:v>4.22</c:v>
                </c:pt>
                <c:pt idx="11">
                  <c:v>4.22</c:v>
                </c:pt>
                <c:pt idx="12">
                  <c:v>4.22</c:v>
                </c:pt>
                <c:pt idx="13">
                  <c:v>4.22</c:v>
                </c:pt>
                <c:pt idx="14">
                  <c:v>4.22</c:v>
                </c:pt>
                <c:pt idx="15">
                  <c:v>4.22</c:v>
                </c:pt>
                <c:pt idx="16">
                  <c:v>4.22</c:v>
                </c:pt>
                <c:pt idx="17">
                  <c:v>4.22</c:v>
                </c:pt>
                <c:pt idx="18">
                  <c:v>4.22</c:v>
                </c:pt>
                <c:pt idx="19">
                  <c:v>4.22</c:v>
                </c:pt>
                <c:pt idx="20">
                  <c:v>4.22</c:v>
                </c:pt>
                <c:pt idx="21">
                  <c:v>4.22</c:v>
                </c:pt>
                <c:pt idx="22">
                  <c:v>4.22</c:v>
                </c:pt>
                <c:pt idx="23">
                  <c:v>4.22</c:v>
                </c:pt>
                <c:pt idx="24">
                  <c:v>4.22</c:v>
                </c:pt>
                <c:pt idx="25">
                  <c:v>4.22</c:v>
                </c:pt>
                <c:pt idx="26">
                  <c:v>4.22</c:v>
                </c:pt>
                <c:pt idx="27">
                  <c:v>4.22</c:v>
                </c:pt>
                <c:pt idx="28">
                  <c:v>4.22</c:v>
                </c:pt>
                <c:pt idx="29">
                  <c:v>4.22</c:v>
                </c:pt>
                <c:pt idx="30">
                  <c:v>4.22</c:v>
                </c:pt>
                <c:pt idx="31">
                  <c:v>4.22</c:v>
                </c:pt>
                <c:pt idx="32">
                  <c:v>4.22</c:v>
                </c:pt>
                <c:pt idx="33">
                  <c:v>4.22</c:v>
                </c:pt>
                <c:pt idx="34">
                  <c:v>4.22</c:v>
                </c:pt>
                <c:pt idx="35">
                  <c:v>4.22</c:v>
                </c:pt>
                <c:pt idx="36">
                  <c:v>4.22</c:v>
                </c:pt>
                <c:pt idx="37">
                  <c:v>4.22</c:v>
                </c:pt>
                <c:pt idx="38">
                  <c:v>4.22</c:v>
                </c:pt>
                <c:pt idx="39">
                  <c:v>4.22</c:v>
                </c:pt>
                <c:pt idx="40">
                  <c:v>4.22</c:v>
                </c:pt>
                <c:pt idx="41">
                  <c:v>4.22</c:v>
                </c:pt>
                <c:pt idx="42">
                  <c:v>4.22</c:v>
                </c:pt>
                <c:pt idx="43">
                  <c:v>4.22</c:v>
                </c:pt>
                <c:pt idx="44">
                  <c:v>4.22</c:v>
                </c:pt>
                <c:pt idx="45">
                  <c:v>4.22</c:v>
                </c:pt>
                <c:pt idx="46">
                  <c:v>4.22</c:v>
                </c:pt>
                <c:pt idx="47">
                  <c:v>4.22</c:v>
                </c:pt>
                <c:pt idx="48">
                  <c:v>4.22</c:v>
                </c:pt>
                <c:pt idx="49">
                  <c:v>4.22</c:v>
                </c:pt>
                <c:pt idx="50">
                  <c:v>4.22</c:v>
                </c:pt>
                <c:pt idx="51">
                  <c:v>4.22</c:v>
                </c:pt>
                <c:pt idx="52">
                  <c:v>4.22</c:v>
                </c:pt>
                <c:pt idx="53">
                  <c:v>4.22</c:v>
                </c:pt>
                <c:pt idx="54">
                  <c:v>4.22</c:v>
                </c:pt>
                <c:pt idx="55">
                  <c:v>4.22</c:v>
                </c:pt>
                <c:pt idx="56">
                  <c:v>4.22</c:v>
                </c:pt>
                <c:pt idx="57">
                  <c:v>4.22</c:v>
                </c:pt>
                <c:pt idx="58">
                  <c:v>4.22</c:v>
                </c:pt>
                <c:pt idx="59">
                  <c:v>4.22</c:v>
                </c:pt>
                <c:pt idx="60">
                  <c:v>4.22</c:v>
                </c:pt>
                <c:pt idx="61">
                  <c:v>4.22</c:v>
                </c:pt>
                <c:pt idx="62">
                  <c:v>4.22</c:v>
                </c:pt>
                <c:pt idx="63">
                  <c:v>4.22</c:v>
                </c:pt>
                <c:pt idx="64">
                  <c:v>4.22</c:v>
                </c:pt>
                <c:pt idx="65">
                  <c:v>4.22</c:v>
                </c:pt>
                <c:pt idx="66">
                  <c:v>4.22</c:v>
                </c:pt>
                <c:pt idx="67">
                  <c:v>4.22</c:v>
                </c:pt>
                <c:pt idx="68">
                  <c:v>4.22</c:v>
                </c:pt>
                <c:pt idx="69">
                  <c:v>4.22</c:v>
                </c:pt>
                <c:pt idx="70">
                  <c:v>4.22</c:v>
                </c:pt>
                <c:pt idx="71">
                  <c:v>4.22</c:v>
                </c:pt>
                <c:pt idx="72">
                  <c:v>4.22</c:v>
                </c:pt>
                <c:pt idx="73">
                  <c:v>4.22</c:v>
                </c:pt>
                <c:pt idx="74">
                  <c:v>4.22</c:v>
                </c:pt>
                <c:pt idx="75">
                  <c:v>4.22</c:v>
                </c:pt>
                <c:pt idx="76">
                  <c:v>4.22</c:v>
                </c:pt>
                <c:pt idx="77">
                  <c:v>4.22</c:v>
                </c:pt>
                <c:pt idx="78">
                  <c:v>4.22</c:v>
                </c:pt>
                <c:pt idx="79">
                  <c:v>4.22</c:v>
                </c:pt>
                <c:pt idx="80">
                  <c:v>4.22</c:v>
                </c:pt>
                <c:pt idx="81">
                  <c:v>4.22</c:v>
                </c:pt>
                <c:pt idx="82">
                  <c:v>4.22</c:v>
                </c:pt>
                <c:pt idx="83">
                  <c:v>4.22</c:v>
                </c:pt>
                <c:pt idx="84">
                  <c:v>4.22</c:v>
                </c:pt>
                <c:pt idx="85">
                  <c:v>4.22</c:v>
                </c:pt>
                <c:pt idx="86">
                  <c:v>4.22</c:v>
                </c:pt>
                <c:pt idx="87">
                  <c:v>4.22</c:v>
                </c:pt>
                <c:pt idx="88">
                  <c:v>4.22</c:v>
                </c:pt>
                <c:pt idx="89">
                  <c:v>4.22</c:v>
                </c:pt>
                <c:pt idx="90">
                  <c:v>4.22</c:v>
                </c:pt>
                <c:pt idx="91">
                  <c:v>4.22</c:v>
                </c:pt>
                <c:pt idx="92">
                  <c:v>4.22</c:v>
                </c:pt>
                <c:pt idx="93">
                  <c:v>4.22</c:v>
                </c:pt>
                <c:pt idx="94">
                  <c:v>4.22</c:v>
                </c:pt>
                <c:pt idx="95">
                  <c:v>4.22</c:v>
                </c:pt>
                <c:pt idx="96">
                  <c:v>4.22</c:v>
                </c:pt>
                <c:pt idx="97">
                  <c:v>4.22</c:v>
                </c:pt>
                <c:pt idx="98">
                  <c:v>4.22</c:v>
                </c:pt>
                <c:pt idx="99">
                  <c:v>4.22</c:v>
                </c:pt>
                <c:pt idx="100">
                  <c:v>4.22</c:v>
                </c:pt>
                <c:pt idx="101">
                  <c:v>4.22</c:v>
                </c:pt>
                <c:pt idx="102">
                  <c:v>4.22</c:v>
                </c:pt>
                <c:pt idx="103">
                  <c:v>4.22</c:v>
                </c:pt>
                <c:pt idx="104">
                  <c:v>4.22</c:v>
                </c:pt>
                <c:pt idx="105">
                  <c:v>4.22</c:v>
                </c:pt>
                <c:pt idx="106">
                  <c:v>4.22</c:v>
                </c:pt>
                <c:pt idx="107">
                  <c:v>4.22</c:v>
                </c:pt>
                <c:pt idx="108">
                  <c:v>4.22</c:v>
                </c:pt>
                <c:pt idx="109">
                  <c:v>4.22</c:v>
                </c:pt>
                <c:pt idx="110">
                  <c:v>4.22</c:v>
                </c:pt>
                <c:pt idx="111">
                  <c:v>4.22</c:v>
                </c:pt>
                <c:pt idx="112">
                  <c:v>4.22</c:v>
                </c:pt>
                <c:pt idx="113">
                  <c:v>4.22</c:v>
                </c:pt>
                <c:pt idx="114">
                  <c:v>4.22</c:v>
                </c:pt>
                <c:pt idx="115">
                  <c:v>4.22</c:v>
                </c:pt>
                <c:pt idx="116">
                  <c:v>4.22</c:v>
                </c:pt>
                <c:pt idx="117">
                  <c:v>4.22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районам'!$L$5:$L$122</c:f>
              <c:numCache>
                <c:formatCode>0.00</c:formatCode>
                <c:ptCount val="118"/>
                <c:pt idx="0">
                  <c:v>4.4165674603174603</c:v>
                </c:pt>
                <c:pt idx="1">
                  <c:v>3.8333333333333335</c:v>
                </c:pt>
                <c:pt idx="2">
                  <c:v>4.5</c:v>
                </c:pt>
                <c:pt idx="3">
                  <c:v>4.4444444444444446</c:v>
                </c:pt>
                <c:pt idx="4">
                  <c:v>5</c:v>
                </c:pt>
                <c:pt idx="5">
                  <c:v>4.25</c:v>
                </c:pt>
                <c:pt idx="6">
                  <c:v>4.5714285714285712</c:v>
                </c:pt>
                <c:pt idx="7">
                  <c:v>4.333333333333333</c:v>
                </c:pt>
                <c:pt idx="8">
                  <c:v>4.4000000000000004</c:v>
                </c:pt>
                <c:pt idx="9">
                  <c:v>4.3490740740740739</c:v>
                </c:pt>
                <c:pt idx="10">
                  <c:v>4.2222222222222223</c:v>
                </c:pt>
                <c:pt idx="11">
                  <c:v>4.5</c:v>
                </c:pt>
                <c:pt idx="12">
                  <c:v>4.666666666666667</c:v>
                </c:pt>
                <c:pt idx="13">
                  <c:v>4.833333333333333</c:v>
                </c:pt>
                <c:pt idx="14">
                  <c:v>4.3</c:v>
                </c:pt>
                <c:pt idx="15">
                  <c:v>3.6666666666666665</c:v>
                </c:pt>
                <c:pt idx="16">
                  <c:v>4.666666666666667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4.333333333333333</c:v>
                </c:pt>
                <c:pt idx="21">
                  <c:v>5</c:v>
                </c:pt>
                <c:pt idx="22">
                  <c:v>3.9795107698251719</c:v>
                </c:pt>
                <c:pt idx="23">
                  <c:v>4.5862068965517242</c:v>
                </c:pt>
                <c:pt idx="24">
                  <c:v>3.8571428571428572</c:v>
                </c:pt>
                <c:pt idx="25">
                  <c:v>4</c:v>
                </c:pt>
                <c:pt idx="26">
                  <c:v>4.333333333333333</c:v>
                </c:pt>
                <c:pt idx="27">
                  <c:v>4.25</c:v>
                </c:pt>
                <c:pt idx="28">
                  <c:v>4</c:v>
                </c:pt>
                <c:pt idx="29">
                  <c:v>4.2</c:v>
                </c:pt>
                <c:pt idx="30">
                  <c:v>3.8</c:v>
                </c:pt>
                <c:pt idx="31">
                  <c:v>3.8</c:v>
                </c:pt>
                <c:pt idx="32">
                  <c:v>3.5</c:v>
                </c:pt>
                <c:pt idx="33">
                  <c:v>4</c:v>
                </c:pt>
                <c:pt idx="34">
                  <c:v>4.2</c:v>
                </c:pt>
                <c:pt idx="35">
                  <c:v>3.3333333333333335</c:v>
                </c:pt>
                <c:pt idx="36">
                  <c:v>3.6666666666666665</c:v>
                </c:pt>
                <c:pt idx="37">
                  <c:v>3.625</c:v>
                </c:pt>
                <c:pt idx="38">
                  <c:v>4.375</c:v>
                </c:pt>
                <c:pt idx="39">
                  <c:v>4.125</c:v>
                </c:pt>
                <c:pt idx="40">
                  <c:v>3.9657232524420021</c:v>
                </c:pt>
                <c:pt idx="41">
                  <c:v>4.5</c:v>
                </c:pt>
                <c:pt idx="42">
                  <c:v>4</c:v>
                </c:pt>
                <c:pt idx="43">
                  <c:v>4.3125</c:v>
                </c:pt>
                <c:pt idx="44">
                  <c:v>4.2692307692307692</c:v>
                </c:pt>
                <c:pt idx="45">
                  <c:v>4.5999999999999996</c:v>
                </c:pt>
                <c:pt idx="46">
                  <c:v>4.333333333333333</c:v>
                </c:pt>
                <c:pt idx="47">
                  <c:v>4.333333333333333</c:v>
                </c:pt>
                <c:pt idx="48">
                  <c:v>4.5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3">
                  <c:v>4</c:v>
                </c:pt>
                <c:pt idx="55">
                  <c:v>3.7222222222222223</c:v>
                </c:pt>
                <c:pt idx="56">
                  <c:v>3.6666666666666665</c:v>
                </c:pt>
                <c:pt idx="57">
                  <c:v>3.5</c:v>
                </c:pt>
                <c:pt idx="58">
                  <c:v>3.7142857142857144</c:v>
                </c:pt>
                <c:pt idx="61">
                  <c:v>4.2138605442176873</c:v>
                </c:pt>
                <c:pt idx="62">
                  <c:v>4.375</c:v>
                </c:pt>
                <c:pt idx="63">
                  <c:v>4.4444444444444446</c:v>
                </c:pt>
                <c:pt idx="64">
                  <c:v>4.5714285714285712</c:v>
                </c:pt>
                <c:pt idx="65">
                  <c:v>4.666666666666667</c:v>
                </c:pt>
                <c:pt idx="66">
                  <c:v>3.8571428571428572</c:v>
                </c:pt>
                <c:pt idx="67">
                  <c:v>4.5</c:v>
                </c:pt>
                <c:pt idx="68">
                  <c:v>4</c:v>
                </c:pt>
                <c:pt idx="69">
                  <c:v>4.5</c:v>
                </c:pt>
                <c:pt idx="70">
                  <c:v>3.7142857142857144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4.1428571428571432</c:v>
                </c:pt>
                <c:pt idx="75">
                  <c:v>4.2222222222222223</c:v>
                </c:pt>
                <c:pt idx="76">
                  <c:v>4.1662266004750981</c:v>
                </c:pt>
                <c:pt idx="77">
                  <c:v>4</c:v>
                </c:pt>
                <c:pt idx="78">
                  <c:v>4</c:v>
                </c:pt>
                <c:pt idx="79">
                  <c:v>4.666666666666667</c:v>
                </c:pt>
                <c:pt idx="80">
                  <c:v>3.9090909090909092</c:v>
                </c:pt>
                <c:pt idx="81">
                  <c:v>4.290322580645161</c:v>
                </c:pt>
                <c:pt idx="82">
                  <c:v>4.3636363636363633</c:v>
                </c:pt>
                <c:pt idx="83">
                  <c:v>4.5999999999999996</c:v>
                </c:pt>
                <c:pt idx="84">
                  <c:v>4.4285714285714288</c:v>
                </c:pt>
                <c:pt idx="85">
                  <c:v>4.5</c:v>
                </c:pt>
                <c:pt idx="86">
                  <c:v>4.7777777777777777</c:v>
                </c:pt>
                <c:pt idx="87">
                  <c:v>4</c:v>
                </c:pt>
                <c:pt idx="88">
                  <c:v>5</c:v>
                </c:pt>
                <c:pt idx="89">
                  <c:v>3.5714285714285716</c:v>
                </c:pt>
                <c:pt idx="90">
                  <c:v>3</c:v>
                </c:pt>
                <c:pt idx="91">
                  <c:v>3.9090909090909092</c:v>
                </c:pt>
                <c:pt idx="92">
                  <c:v>3.6666666666666665</c:v>
                </c:pt>
                <c:pt idx="93">
                  <c:v>3.625</c:v>
                </c:pt>
                <c:pt idx="94">
                  <c:v>3.5</c:v>
                </c:pt>
                <c:pt idx="95">
                  <c:v>4.25</c:v>
                </c:pt>
                <c:pt idx="96">
                  <c:v>4.0714285714285712</c:v>
                </c:pt>
                <c:pt idx="97">
                  <c:v>4.7037037037037033</c:v>
                </c:pt>
                <c:pt idx="98">
                  <c:v>4.25</c:v>
                </c:pt>
                <c:pt idx="99">
                  <c:v>4</c:v>
                </c:pt>
                <c:pt idx="100">
                  <c:v>4.4000000000000004</c:v>
                </c:pt>
                <c:pt idx="101">
                  <c:v>4.09375</c:v>
                </c:pt>
                <c:pt idx="102">
                  <c:v>4.5882352941176467</c:v>
                </c:pt>
                <c:pt idx="103">
                  <c:v>4.25</c:v>
                </c:pt>
                <c:pt idx="104">
                  <c:v>4.5</c:v>
                </c:pt>
                <c:pt idx="105">
                  <c:v>4.0714285714285712</c:v>
                </c:pt>
                <c:pt idx="106">
                  <c:v>4</c:v>
                </c:pt>
                <c:pt idx="108">
                  <c:v>4.0814397103870785</c:v>
                </c:pt>
                <c:pt idx="109">
                  <c:v>4.4285714285714288</c:v>
                </c:pt>
                <c:pt idx="110">
                  <c:v>4.3</c:v>
                </c:pt>
                <c:pt idx="111">
                  <c:v>4.416666666666667</c:v>
                </c:pt>
                <c:pt idx="112">
                  <c:v>4</c:v>
                </c:pt>
                <c:pt idx="113">
                  <c:v>4.4210526315789478</c:v>
                </c:pt>
                <c:pt idx="114">
                  <c:v>4.5</c:v>
                </c:pt>
                <c:pt idx="115">
                  <c:v>3</c:v>
                </c:pt>
                <c:pt idx="116">
                  <c:v>4</c:v>
                </c:pt>
                <c:pt idx="117">
                  <c:v>3.6666666666666665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районам'!$Q$5:$Q$122</c:f>
              <c:numCache>
                <c:formatCode>0.00</c:formatCode>
                <c:ptCount val="1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'Химия-9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Комплекс "Покровский"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'Химия-9 диаграмма по районам'!$P$5:$P$122</c:f>
              <c:numCache>
                <c:formatCode>0.00</c:formatCode>
                <c:ptCount val="118"/>
                <c:pt idx="0">
                  <c:v>4.0839285714285722</c:v>
                </c:pt>
                <c:pt idx="1">
                  <c:v>4</c:v>
                </c:pt>
                <c:pt idx="2">
                  <c:v>3.9047619047619047</c:v>
                </c:pt>
                <c:pt idx="3">
                  <c:v>4.5999999999999996</c:v>
                </c:pt>
                <c:pt idx="4">
                  <c:v>4</c:v>
                </c:pt>
                <c:pt idx="5">
                  <c:v>4.5</c:v>
                </c:pt>
                <c:pt idx="6">
                  <c:v>4</c:v>
                </c:pt>
                <c:pt idx="7">
                  <c:v>3.6666666666666665</c:v>
                </c:pt>
                <c:pt idx="8">
                  <c:v>4</c:v>
                </c:pt>
                <c:pt idx="9">
                  <c:v>4.0338888888888889</c:v>
                </c:pt>
                <c:pt idx="10">
                  <c:v>4</c:v>
                </c:pt>
                <c:pt idx="11">
                  <c:v>5</c:v>
                </c:pt>
                <c:pt idx="12">
                  <c:v>3.5</c:v>
                </c:pt>
                <c:pt idx="13">
                  <c:v>5</c:v>
                </c:pt>
                <c:pt idx="14">
                  <c:v>3.8888888888888888</c:v>
                </c:pt>
                <c:pt idx="16">
                  <c:v>4</c:v>
                </c:pt>
                <c:pt idx="17">
                  <c:v>3.5</c:v>
                </c:pt>
                <c:pt idx="18">
                  <c:v>3.8</c:v>
                </c:pt>
                <c:pt idx="20">
                  <c:v>3.4</c:v>
                </c:pt>
                <c:pt idx="21">
                  <c:v>4.25</c:v>
                </c:pt>
                <c:pt idx="22">
                  <c:v>3.704738562091503</c:v>
                </c:pt>
                <c:pt idx="23">
                  <c:v>4.4000000000000004</c:v>
                </c:pt>
                <c:pt idx="24">
                  <c:v>3.5</c:v>
                </c:pt>
                <c:pt idx="25">
                  <c:v>4.666666666666667</c:v>
                </c:pt>
                <c:pt idx="26">
                  <c:v>4.666666666666667</c:v>
                </c:pt>
                <c:pt idx="27">
                  <c:v>4.25</c:v>
                </c:pt>
                <c:pt idx="28">
                  <c:v>2.8333333333333335</c:v>
                </c:pt>
                <c:pt idx="29">
                  <c:v>3</c:v>
                </c:pt>
                <c:pt idx="30">
                  <c:v>3.375</c:v>
                </c:pt>
                <c:pt idx="31">
                  <c:v>3.8</c:v>
                </c:pt>
                <c:pt idx="32">
                  <c:v>3</c:v>
                </c:pt>
                <c:pt idx="33">
                  <c:v>3.5</c:v>
                </c:pt>
                <c:pt idx="34">
                  <c:v>4.5</c:v>
                </c:pt>
                <c:pt idx="35">
                  <c:v>3</c:v>
                </c:pt>
                <c:pt idx="36">
                  <c:v>3.3333333333333335</c:v>
                </c:pt>
                <c:pt idx="37">
                  <c:v>3.6666666666666665</c:v>
                </c:pt>
                <c:pt idx="38">
                  <c:v>3.8888888888888888</c:v>
                </c:pt>
                <c:pt idx="39">
                  <c:v>3.6</c:v>
                </c:pt>
                <c:pt idx="40">
                  <c:v>3.8500473484848481</c:v>
                </c:pt>
                <c:pt idx="41">
                  <c:v>4.375</c:v>
                </c:pt>
                <c:pt idx="42">
                  <c:v>5</c:v>
                </c:pt>
                <c:pt idx="43">
                  <c:v>4.375</c:v>
                </c:pt>
                <c:pt idx="44">
                  <c:v>4.25</c:v>
                </c:pt>
                <c:pt idx="45">
                  <c:v>3.5</c:v>
                </c:pt>
                <c:pt idx="46">
                  <c:v>4.333333333333333</c:v>
                </c:pt>
                <c:pt idx="48">
                  <c:v>4</c:v>
                </c:pt>
                <c:pt idx="49">
                  <c:v>3.7333333333333334</c:v>
                </c:pt>
                <c:pt idx="50">
                  <c:v>4</c:v>
                </c:pt>
                <c:pt idx="51">
                  <c:v>3</c:v>
                </c:pt>
                <c:pt idx="52">
                  <c:v>2</c:v>
                </c:pt>
                <c:pt idx="53">
                  <c:v>4.2857142857142856</c:v>
                </c:pt>
                <c:pt idx="55">
                  <c:v>3.7142857142857144</c:v>
                </c:pt>
                <c:pt idx="56">
                  <c:v>3.125</c:v>
                </c:pt>
                <c:pt idx="57">
                  <c:v>4</c:v>
                </c:pt>
                <c:pt idx="58">
                  <c:v>3.9090909090909092</c:v>
                </c:pt>
                <c:pt idx="61">
                  <c:v>3.970783845783846</c:v>
                </c:pt>
                <c:pt idx="62">
                  <c:v>4.166666666666667</c:v>
                </c:pt>
                <c:pt idx="63">
                  <c:v>4.1111111111111107</c:v>
                </c:pt>
                <c:pt idx="64">
                  <c:v>4.2727272727272725</c:v>
                </c:pt>
                <c:pt idx="65">
                  <c:v>4</c:v>
                </c:pt>
                <c:pt idx="66">
                  <c:v>4.5</c:v>
                </c:pt>
                <c:pt idx="67">
                  <c:v>3.5</c:v>
                </c:pt>
                <c:pt idx="68">
                  <c:v>4</c:v>
                </c:pt>
                <c:pt idx="69">
                  <c:v>4.384615384615385</c:v>
                </c:pt>
                <c:pt idx="70">
                  <c:v>3.25</c:v>
                </c:pt>
                <c:pt idx="71">
                  <c:v>3.5714285714285716</c:v>
                </c:pt>
                <c:pt idx="74">
                  <c:v>3.75</c:v>
                </c:pt>
                <c:pt idx="75">
                  <c:v>4.1428571428571432</c:v>
                </c:pt>
                <c:pt idx="76">
                  <c:v>3.9430328652828655</c:v>
                </c:pt>
                <c:pt idx="77">
                  <c:v>4.333333333333333</c:v>
                </c:pt>
                <c:pt idx="78">
                  <c:v>4</c:v>
                </c:pt>
                <c:pt idx="79">
                  <c:v>4.4000000000000004</c:v>
                </c:pt>
                <c:pt idx="80">
                  <c:v>4.0769230769230766</c:v>
                </c:pt>
                <c:pt idx="81">
                  <c:v>4.375</c:v>
                </c:pt>
                <c:pt idx="82">
                  <c:v>3.7307692307692308</c:v>
                </c:pt>
                <c:pt idx="83">
                  <c:v>3.6666666666666665</c:v>
                </c:pt>
                <c:pt idx="84">
                  <c:v>3.4</c:v>
                </c:pt>
                <c:pt idx="85">
                  <c:v>4.333333333333333</c:v>
                </c:pt>
                <c:pt idx="86">
                  <c:v>3.7272727272727271</c:v>
                </c:pt>
                <c:pt idx="87">
                  <c:v>3.6666666666666665</c:v>
                </c:pt>
                <c:pt idx="88">
                  <c:v>4.5</c:v>
                </c:pt>
                <c:pt idx="89">
                  <c:v>3.2727272727272729</c:v>
                </c:pt>
                <c:pt idx="90">
                  <c:v>3.875</c:v>
                </c:pt>
                <c:pt idx="91">
                  <c:v>3.625</c:v>
                </c:pt>
                <c:pt idx="92">
                  <c:v>4.2</c:v>
                </c:pt>
                <c:pt idx="93">
                  <c:v>3.5555555555555554</c:v>
                </c:pt>
                <c:pt idx="94">
                  <c:v>3.3333333333333335</c:v>
                </c:pt>
                <c:pt idx="95">
                  <c:v>4.1428571428571432</c:v>
                </c:pt>
                <c:pt idx="96">
                  <c:v>4.1500000000000004</c:v>
                </c:pt>
                <c:pt idx="97">
                  <c:v>4.09375</c:v>
                </c:pt>
                <c:pt idx="98">
                  <c:v>3.4545454545454546</c:v>
                </c:pt>
                <c:pt idx="99">
                  <c:v>3.5454545454545454</c:v>
                </c:pt>
                <c:pt idx="100">
                  <c:v>4.09375</c:v>
                </c:pt>
                <c:pt idx="101">
                  <c:v>4.5199999999999996</c:v>
                </c:pt>
                <c:pt idx="102">
                  <c:v>4.333333333333333</c:v>
                </c:pt>
                <c:pt idx="103">
                  <c:v>4.1714285714285717</c:v>
                </c:pt>
                <c:pt idx="104">
                  <c:v>4.4285714285714288</c:v>
                </c:pt>
                <c:pt idx="105">
                  <c:v>3.2857142857142856</c:v>
                </c:pt>
                <c:pt idx="106">
                  <c:v>4</c:v>
                </c:pt>
                <c:pt idx="108">
                  <c:v>3.8896632996632996</c:v>
                </c:pt>
                <c:pt idx="109">
                  <c:v>4.7</c:v>
                </c:pt>
                <c:pt idx="110">
                  <c:v>3</c:v>
                </c:pt>
                <c:pt idx="111">
                  <c:v>4.0999999999999996</c:v>
                </c:pt>
                <c:pt idx="112">
                  <c:v>4.5</c:v>
                </c:pt>
                <c:pt idx="113">
                  <c:v>4.3636363636363633</c:v>
                </c:pt>
                <c:pt idx="114">
                  <c:v>3.25</c:v>
                </c:pt>
                <c:pt idx="115">
                  <c:v>3</c:v>
                </c:pt>
                <c:pt idx="116">
                  <c:v>3.76</c:v>
                </c:pt>
                <c:pt idx="117">
                  <c:v>4.333333333333333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781120"/>
        <c:axId val="39782656"/>
      </c:lineChart>
      <c:catAx>
        <c:axId val="397811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82656"/>
        <c:crosses val="autoZero"/>
        <c:auto val="1"/>
        <c:lblAlgn val="ctr"/>
        <c:lblOffset val="100"/>
        <c:noMultiLvlLbl val="0"/>
      </c:catAx>
      <c:valAx>
        <c:axId val="39782656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81120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58047134996176"/>
          <c:y val="1.3309828808712364E-2"/>
          <c:w val="0.7117647686713473"/>
          <c:h val="4.1785168852332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Химия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4.0051056156872752E-2"/>
          <c:y val="1.195459709327379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5456592516099422E-2"/>
          <c:y val="7.5036035647849095E-2"/>
          <c:w val="0.97910388250648994"/>
          <c:h val="0.57886108830483596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диаграмма'!$E$5:$E$122</c:f>
              <c:numCache>
                <c:formatCode>0.00</c:formatCode>
                <c:ptCount val="118"/>
                <c:pt idx="0">
                  <c:v>4.08</c:v>
                </c:pt>
                <c:pt idx="1">
                  <c:v>4.08</c:v>
                </c:pt>
                <c:pt idx="2">
                  <c:v>4.08</c:v>
                </c:pt>
                <c:pt idx="3">
                  <c:v>4.08</c:v>
                </c:pt>
                <c:pt idx="4">
                  <c:v>4.08</c:v>
                </c:pt>
                <c:pt idx="5">
                  <c:v>4.08</c:v>
                </c:pt>
                <c:pt idx="6">
                  <c:v>4.08</c:v>
                </c:pt>
                <c:pt idx="7">
                  <c:v>4.08</c:v>
                </c:pt>
                <c:pt idx="8">
                  <c:v>4.08</c:v>
                </c:pt>
                <c:pt idx="9">
                  <c:v>4.08</c:v>
                </c:pt>
                <c:pt idx="10">
                  <c:v>4.08</c:v>
                </c:pt>
                <c:pt idx="11">
                  <c:v>4.08</c:v>
                </c:pt>
                <c:pt idx="12">
                  <c:v>4.08</c:v>
                </c:pt>
                <c:pt idx="13">
                  <c:v>4.08</c:v>
                </c:pt>
                <c:pt idx="14">
                  <c:v>4.08</c:v>
                </c:pt>
                <c:pt idx="15">
                  <c:v>4.08</c:v>
                </c:pt>
                <c:pt idx="16">
                  <c:v>4.08</c:v>
                </c:pt>
                <c:pt idx="17">
                  <c:v>4.08</c:v>
                </c:pt>
                <c:pt idx="18">
                  <c:v>4.08</c:v>
                </c:pt>
                <c:pt idx="19">
                  <c:v>4.08</c:v>
                </c:pt>
                <c:pt idx="20">
                  <c:v>4.08</c:v>
                </c:pt>
                <c:pt idx="21">
                  <c:v>4.08</c:v>
                </c:pt>
                <c:pt idx="22">
                  <c:v>4.08</c:v>
                </c:pt>
                <c:pt idx="23">
                  <c:v>4.08</c:v>
                </c:pt>
                <c:pt idx="24">
                  <c:v>4.08</c:v>
                </c:pt>
                <c:pt idx="25">
                  <c:v>4.08</c:v>
                </c:pt>
                <c:pt idx="26">
                  <c:v>4.08</c:v>
                </c:pt>
                <c:pt idx="27">
                  <c:v>4.08</c:v>
                </c:pt>
                <c:pt idx="28">
                  <c:v>4.08</c:v>
                </c:pt>
                <c:pt idx="29">
                  <c:v>4.08</c:v>
                </c:pt>
                <c:pt idx="30">
                  <c:v>4.08</c:v>
                </c:pt>
                <c:pt idx="31">
                  <c:v>4.08</c:v>
                </c:pt>
                <c:pt idx="32">
                  <c:v>4.08</c:v>
                </c:pt>
                <c:pt idx="33">
                  <c:v>4.08</c:v>
                </c:pt>
                <c:pt idx="34">
                  <c:v>4.08</c:v>
                </c:pt>
                <c:pt idx="35">
                  <c:v>4.08</c:v>
                </c:pt>
                <c:pt idx="36">
                  <c:v>4.08</c:v>
                </c:pt>
                <c:pt idx="37">
                  <c:v>4.08</c:v>
                </c:pt>
                <c:pt idx="38">
                  <c:v>4.08</c:v>
                </c:pt>
                <c:pt idx="39">
                  <c:v>4.08</c:v>
                </c:pt>
                <c:pt idx="40">
                  <c:v>4.08</c:v>
                </c:pt>
                <c:pt idx="41">
                  <c:v>4.08</c:v>
                </c:pt>
                <c:pt idx="42">
                  <c:v>4.08</c:v>
                </c:pt>
                <c:pt idx="43">
                  <c:v>4.08</c:v>
                </c:pt>
                <c:pt idx="44">
                  <c:v>4.08</c:v>
                </c:pt>
                <c:pt idx="45">
                  <c:v>4.08</c:v>
                </c:pt>
                <c:pt idx="46">
                  <c:v>4.08</c:v>
                </c:pt>
                <c:pt idx="47">
                  <c:v>4.08</c:v>
                </c:pt>
                <c:pt idx="48">
                  <c:v>4.08</c:v>
                </c:pt>
                <c:pt idx="49">
                  <c:v>4.08</c:v>
                </c:pt>
                <c:pt idx="50">
                  <c:v>4.08</c:v>
                </c:pt>
                <c:pt idx="51">
                  <c:v>4.08</c:v>
                </c:pt>
                <c:pt idx="52">
                  <c:v>4.08</c:v>
                </c:pt>
                <c:pt idx="53">
                  <c:v>4.08</c:v>
                </c:pt>
                <c:pt idx="54">
                  <c:v>4.08</c:v>
                </c:pt>
                <c:pt idx="55">
                  <c:v>4.08</c:v>
                </c:pt>
                <c:pt idx="56">
                  <c:v>4.08</c:v>
                </c:pt>
                <c:pt idx="57">
                  <c:v>4.08</c:v>
                </c:pt>
                <c:pt idx="58">
                  <c:v>4.08</c:v>
                </c:pt>
                <c:pt idx="59">
                  <c:v>4.08</c:v>
                </c:pt>
                <c:pt idx="60">
                  <c:v>4.08</c:v>
                </c:pt>
                <c:pt idx="61">
                  <c:v>4.08</c:v>
                </c:pt>
                <c:pt idx="62">
                  <c:v>4.08</c:v>
                </c:pt>
                <c:pt idx="63">
                  <c:v>4.08</c:v>
                </c:pt>
                <c:pt idx="64">
                  <c:v>4.08</c:v>
                </c:pt>
                <c:pt idx="65">
                  <c:v>4.08</c:v>
                </c:pt>
                <c:pt idx="66">
                  <c:v>4.08</c:v>
                </c:pt>
                <c:pt idx="67">
                  <c:v>4.08</c:v>
                </c:pt>
                <c:pt idx="68">
                  <c:v>4.08</c:v>
                </c:pt>
                <c:pt idx="69">
                  <c:v>4.08</c:v>
                </c:pt>
                <c:pt idx="70">
                  <c:v>4.08</c:v>
                </c:pt>
                <c:pt idx="71">
                  <c:v>4.08</c:v>
                </c:pt>
                <c:pt idx="72">
                  <c:v>4.08</c:v>
                </c:pt>
                <c:pt idx="73">
                  <c:v>4.08</c:v>
                </c:pt>
                <c:pt idx="74">
                  <c:v>4.08</c:v>
                </c:pt>
                <c:pt idx="75">
                  <c:v>4.08</c:v>
                </c:pt>
                <c:pt idx="76">
                  <c:v>4.08</c:v>
                </c:pt>
                <c:pt idx="77">
                  <c:v>4.08</c:v>
                </c:pt>
                <c:pt idx="78">
                  <c:v>4.08</c:v>
                </c:pt>
                <c:pt idx="79">
                  <c:v>4.08</c:v>
                </c:pt>
                <c:pt idx="80">
                  <c:v>4.08</c:v>
                </c:pt>
                <c:pt idx="81">
                  <c:v>4.08</c:v>
                </c:pt>
                <c:pt idx="82">
                  <c:v>4.08</c:v>
                </c:pt>
                <c:pt idx="83">
                  <c:v>4.08</c:v>
                </c:pt>
                <c:pt idx="84">
                  <c:v>4.08</c:v>
                </c:pt>
                <c:pt idx="85">
                  <c:v>4.08</c:v>
                </c:pt>
                <c:pt idx="86">
                  <c:v>4.08</c:v>
                </c:pt>
                <c:pt idx="87">
                  <c:v>4.08</c:v>
                </c:pt>
                <c:pt idx="88">
                  <c:v>4.08</c:v>
                </c:pt>
                <c:pt idx="89">
                  <c:v>4.08</c:v>
                </c:pt>
                <c:pt idx="90">
                  <c:v>4.08</c:v>
                </c:pt>
                <c:pt idx="91">
                  <c:v>4.08</c:v>
                </c:pt>
                <c:pt idx="92">
                  <c:v>4.08</c:v>
                </c:pt>
                <c:pt idx="93">
                  <c:v>4.08</c:v>
                </c:pt>
                <c:pt idx="94">
                  <c:v>4.08</c:v>
                </c:pt>
                <c:pt idx="95">
                  <c:v>4.08</c:v>
                </c:pt>
                <c:pt idx="96">
                  <c:v>4.08</c:v>
                </c:pt>
                <c:pt idx="97">
                  <c:v>4.08</c:v>
                </c:pt>
                <c:pt idx="98">
                  <c:v>4.08</c:v>
                </c:pt>
                <c:pt idx="99">
                  <c:v>4.08</c:v>
                </c:pt>
                <c:pt idx="100">
                  <c:v>4.08</c:v>
                </c:pt>
                <c:pt idx="101">
                  <c:v>4.08</c:v>
                </c:pt>
                <c:pt idx="102">
                  <c:v>4.08</c:v>
                </c:pt>
                <c:pt idx="103">
                  <c:v>4.08</c:v>
                </c:pt>
                <c:pt idx="104">
                  <c:v>4.08</c:v>
                </c:pt>
                <c:pt idx="105">
                  <c:v>4.08</c:v>
                </c:pt>
                <c:pt idx="106">
                  <c:v>4.08</c:v>
                </c:pt>
                <c:pt idx="107">
                  <c:v>4.08</c:v>
                </c:pt>
                <c:pt idx="108">
                  <c:v>4.08</c:v>
                </c:pt>
                <c:pt idx="109">
                  <c:v>4.08</c:v>
                </c:pt>
                <c:pt idx="110">
                  <c:v>4.08</c:v>
                </c:pt>
                <c:pt idx="111">
                  <c:v>4.08</c:v>
                </c:pt>
                <c:pt idx="112">
                  <c:v>4.08</c:v>
                </c:pt>
                <c:pt idx="113">
                  <c:v>4.08</c:v>
                </c:pt>
                <c:pt idx="114">
                  <c:v>4.08</c:v>
                </c:pt>
                <c:pt idx="115">
                  <c:v>4.08</c:v>
                </c:pt>
                <c:pt idx="116">
                  <c:v>4.08</c:v>
                </c:pt>
                <c:pt idx="117">
                  <c:v>4.08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диаграмма'!$D$5:$D$122</c:f>
              <c:numCache>
                <c:formatCode>0.00</c:formatCode>
                <c:ptCount val="118"/>
                <c:pt idx="0">
                  <c:v>4.3366914335664335</c:v>
                </c:pt>
                <c:pt idx="1">
                  <c:v>5</c:v>
                </c:pt>
                <c:pt idx="2">
                  <c:v>4.5999999999999996</c:v>
                </c:pt>
                <c:pt idx="3">
                  <c:v>4.333333333333333</c:v>
                </c:pt>
                <c:pt idx="4">
                  <c:v>4.333333333333333</c:v>
                </c:pt>
                <c:pt idx="5">
                  <c:v>4.2564102564102564</c:v>
                </c:pt>
                <c:pt idx="6">
                  <c:v>4.125</c:v>
                </c:pt>
                <c:pt idx="7">
                  <c:v>4.0454545454545459</c:v>
                </c:pt>
                <c:pt idx="8">
                  <c:v>4</c:v>
                </c:pt>
                <c:pt idx="9">
                  <c:v>3.7719855901674091</c:v>
                </c:pt>
                <c:pt idx="10">
                  <c:v>4.4615384615384617</c:v>
                </c:pt>
                <c:pt idx="11">
                  <c:v>4.2</c:v>
                </c:pt>
                <c:pt idx="12">
                  <c:v>4.0999999999999996</c:v>
                </c:pt>
                <c:pt idx="13">
                  <c:v>4</c:v>
                </c:pt>
                <c:pt idx="14">
                  <c:v>3.8636363636363638</c:v>
                </c:pt>
                <c:pt idx="15">
                  <c:v>3.75</c:v>
                </c:pt>
                <c:pt idx="16">
                  <c:v>3.75</c:v>
                </c:pt>
                <c:pt idx="17">
                  <c:v>3.5</c:v>
                </c:pt>
                <c:pt idx="18">
                  <c:v>3.4166666666666665</c:v>
                </c:pt>
                <c:pt idx="19">
                  <c:v>3.25</c:v>
                </c:pt>
                <c:pt idx="20">
                  <c:v>3.2</c:v>
                </c:pt>
                <c:pt idx="22">
                  <c:v>3.7889754689754698</c:v>
                </c:pt>
                <c:pt idx="23">
                  <c:v>4.5</c:v>
                </c:pt>
                <c:pt idx="24">
                  <c:v>4.4000000000000004</c:v>
                </c:pt>
                <c:pt idx="25">
                  <c:v>4.1818181818181817</c:v>
                </c:pt>
                <c:pt idx="26">
                  <c:v>4.0909090909090908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3.8333333333333335</c:v>
                </c:pt>
                <c:pt idx="31">
                  <c:v>3.75</c:v>
                </c:pt>
                <c:pt idx="32">
                  <c:v>3.75</c:v>
                </c:pt>
                <c:pt idx="33">
                  <c:v>3.7</c:v>
                </c:pt>
                <c:pt idx="34">
                  <c:v>3.6</c:v>
                </c:pt>
                <c:pt idx="35">
                  <c:v>3.4285714285714284</c:v>
                </c:pt>
                <c:pt idx="36">
                  <c:v>3</c:v>
                </c:pt>
                <c:pt idx="37">
                  <c:v>2.6</c:v>
                </c:pt>
                <c:pt idx="40">
                  <c:v>4.0438942636311053</c:v>
                </c:pt>
                <c:pt idx="41">
                  <c:v>5</c:v>
                </c:pt>
                <c:pt idx="42">
                  <c:v>4.666666666666667</c:v>
                </c:pt>
                <c:pt idx="43">
                  <c:v>4.4285714285714288</c:v>
                </c:pt>
                <c:pt idx="44">
                  <c:v>4.4000000000000004</c:v>
                </c:pt>
                <c:pt idx="45">
                  <c:v>4.333333333333333</c:v>
                </c:pt>
                <c:pt idx="46">
                  <c:v>4.3076923076923075</c:v>
                </c:pt>
                <c:pt idx="47">
                  <c:v>4.2727272727272725</c:v>
                </c:pt>
                <c:pt idx="48">
                  <c:v>4.25</c:v>
                </c:pt>
                <c:pt idx="49">
                  <c:v>4.166666666666667</c:v>
                </c:pt>
                <c:pt idx="50">
                  <c:v>4.125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3.8</c:v>
                </c:pt>
                <c:pt idx="56">
                  <c:v>3.75</c:v>
                </c:pt>
                <c:pt idx="57">
                  <c:v>3.3333333333333335</c:v>
                </c:pt>
                <c:pt idx="58">
                  <c:v>3</c:v>
                </c:pt>
                <c:pt idx="59">
                  <c:v>3</c:v>
                </c:pt>
                <c:pt idx="61">
                  <c:v>4.1170573357548141</c:v>
                </c:pt>
                <c:pt idx="62">
                  <c:v>4.4615384615384617</c:v>
                </c:pt>
                <c:pt idx="63">
                  <c:v>4.4285714285714288</c:v>
                </c:pt>
                <c:pt idx="64">
                  <c:v>4.333333333333333</c:v>
                </c:pt>
                <c:pt idx="65">
                  <c:v>4.333333333333333</c:v>
                </c:pt>
                <c:pt idx="66">
                  <c:v>4.25</c:v>
                </c:pt>
                <c:pt idx="67">
                  <c:v>4.2222222222222223</c:v>
                </c:pt>
                <c:pt idx="68">
                  <c:v>4.1764705882352944</c:v>
                </c:pt>
                <c:pt idx="69">
                  <c:v>4.0999999999999996</c:v>
                </c:pt>
                <c:pt idx="70">
                  <c:v>4.0333333333333332</c:v>
                </c:pt>
                <c:pt idx="71">
                  <c:v>4</c:v>
                </c:pt>
                <c:pt idx="72">
                  <c:v>4</c:v>
                </c:pt>
                <c:pt idx="73">
                  <c:v>3.9</c:v>
                </c:pt>
                <c:pt idx="74">
                  <c:v>3.8</c:v>
                </c:pt>
                <c:pt idx="75">
                  <c:v>3.6</c:v>
                </c:pt>
                <c:pt idx="76">
                  <c:v>3.9916893075436897</c:v>
                </c:pt>
                <c:pt idx="77">
                  <c:v>4.7</c:v>
                </c:pt>
                <c:pt idx="78">
                  <c:v>4.666666666666667</c:v>
                </c:pt>
                <c:pt idx="79">
                  <c:v>4.4736842105263159</c:v>
                </c:pt>
                <c:pt idx="80">
                  <c:v>4.32</c:v>
                </c:pt>
                <c:pt idx="81">
                  <c:v>4.3125</c:v>
                </c:pt>
                <c:pt idx="82">
                  <c:v>4.2857142857142856</c:v>
                </c:pt>
                <c:pt idx="83">
                  <c:v>4.25</c:v>
                </c:pt>
                <c:pt idx="84">
                  <c:v>4.2307692307692308</c:v>
                </c:pt>
                <c:pt idx="85">
                  <c:v>4.2222222222222223</c:v>
                </c:pt>
                <c:pt idx="86">
                  <c:v>4.2</c:v>
                </c:pt>
                <c:pt idx="87">
                  <c:v>4.1739130434782608</c:v>
                </c:pt>
                <c:pt idx="88">
                  <c:v>4.083333333333333</c:v>
                </c:pt>
                <c:pt idx="89">
                  <c:v>4.0333333333333332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3.9629629629629628</c:v>
                </c:pt>
                <c:pt idx="96">
                  <c:v>3.9310344827586206</c:v>
                </c:pt>
                <c:pt idx="97">
                  <c:v>3.8</c:v>
                </c:pt>
                <c:pt idx="98">
                  <c:v>3.75</c:v>
                </c:pt>
                <c:pt idx="99">
                  <c:v>3.6666666666666665</c:v>
                </c:pt>
                <c:pt idx="100">
                  <c:v>3.6666666666666665</c:v>
                </c:pt>
                <c:pt idx="101">
                  <c:v>3.6666666666666665</c:v>
                </c:pt>
                <c:pt idx="102">
                  <c:v>3.5555555555555554</c:v>
                </c:pt>
                <c:pt idx="103">
                  <c:v>3.5</c:v>
                </c:pt>
                <c:pt idx="104">
                  <c:v>3.4545454545454546</c:v>
                </c:pt>
                <c:pt idx="105">
                  <c:v>3.4444444444444446</c:v>
                </c:pt>
                <c:pt idx="106">
                  <c:v>3.4</c:v>
                </c:pt>
                <c:pt idx="108">
                  <c:v>4.2377946127946124</c:v>
                </c:pt>
                <c:pt idx="109">
                  <c:v>4.9000000000000004</c:v>
                </c:pt>
                <c:pt idx="110">
                  <c:v>4.8</c:v>
                </c:pt>
                <c:pt idx="111">
                  <c:v>4.75</c:v>
                </c:pt>
                <c:pt idx="112">
                  <c:v>4.25</c:v>
                </c:pt>
                <c:pt idx="113">
                  <c:v>4.2</c:v>
                </c:pt>
                <c:pt idx="114">
                  <c:v>4.1818181818181817</c:v>
                </c:pt>
                <c:pt idx="115">
                  <c:v>3.9583333333333335</c:v>
                </c:pt>
                <c:pt idx="116">
                  <c:v>3.6</c:v>
                </c:pt>
                <c:pt idx="117">
                  <c:v>3.5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диаграмма'!$I$5:$I$122</c:f>
              <c:numCache>
                <c:formatCode>0.00</c:formatCode>
                <c:ptCount val="118"/>
                <c:pt idx="0">
                  <c:v>4.16</c:v>
                </c:pt>
                <c:pt idx="1">
                  <c:v>4.16</c:v>
                </c:pt>
                <c:pt idx="2">
                  <c:v>4.16</c:v>
                </c:pt>
                <c:pt idx="3">
                  <c:v>4.16</c:v>
                </c:pt>
                <c:pt idx="4">
                  <c:v>4.16</c:v>
                </c:pt>
                <c:pt idx="5">
                  <c:v>4.16</c:v>
                </c:pt>
                <c:pt idx="6">
                  <c:v>4.16</c:v>
                </c:pt>
                <c:pt idx="7">
                  <c:v>4.16</c:v>
                </c:pt>
                <c:pt idx="8">
                  <c:v>4.16</c:v>
                </c:pt>
                <c:pt idx="9">
                  <c:v>4.16</c:v>
                </c:pt>
                <c:pt idx="10">
                  <c:v>4.16</c:v>
                </c:pt>
                <c:pt idx="11">
                  <c:v>4.16</c:v>
                </c:pt>
                <c:pt idx="12">
                  <c:v>4.16</c:v>
                </c:pt>
                <c:pt idx="13">
                  <c:v>4.16</c:v>
                </c:pt>
                <c:pt idx="14">
                  <c:v>4.16</c:v>
                </c:pt>
                <c:pt idx="15">
                  <c:v>4.16</c:v>
                </c:pt>
                <c:pt idx="16">
                  <c:v>4.16</c:v>
                </c:pt>
                <c:pt idx="17">
                  <c:v>4.16</c:v>
                </c:pt>
                <c:pt idx="18">
                  <c:v>4.16</c:v>
                </c:pt>
                <c:pt idx="19">
                  <c:v>4.16</c:v>
                </c:pt>
                <c:pt idx="20">
                  <c:v>4.16</c:v>
                </c:pt>
                <c:pt idx="21">
                  <c:v>4.16</c:v>
                </c:pt>
                <c:pt idx="22">
                  <c:v>4.16</c:v>
                </c:pt>
                <c:pt idx="23">
                  <c:v>4.16</c:v>
                </c:pt>
                <c:pt idx="24">
                  <c:v>4.16</c:v>
                </c:pt>
                <c:pt idx="25">
                  <c:v>4.16</c:v>
                </c:pt>
                <c:pt idx="26">
                  <c:v>4.16</c:v>
                </c:pt>
                <c:pt idx="27">
                  <c:v>4.16</c:v>
                </c:pt>
                <c:pt idx="28">
                  <c:v>4.16</c:v>
                </c:pt>
                <c:pt idx="29">
                  <c:v>4.16</c:v>
                </c:pt>
                <c:pt idx="30">
                  <c:v>4.16</c:v>
                </c:pt>
                <c:pt idx="31">
                  <c:v>4.16</c:v>
                </c:pt>
                <c:pt idx="32">
                  <c:v>4.16</c:v>
                </c:pt>
                <c:pt idx="33">
                  <c:v>4.16</c:v>
                </c:pt>
                <c:pt idx="34">
                  <c:v>4.16</c:v>
                </c:pt>
                <c:pt idx="35">
                  <c:v>4.16</c:v>
                </c:pt>
                <c:pt idx="36">
                  <c:v>4.16</c:v>
                </c:pt>
                <c:pt idx="37">
                  <c:v>4.16</c:v>
                </c:pt>
                <c:pt idx="38">
                  <c:v>4.16</c:v>
                </c:pt>
                <c:pt idx="39">
                  <c:v>4.16</c:v>
                </c:pt>
                <c:pt idx="40">
                  <c:v>4.16</c:v>
                </c:pt>
                <c:pt idx="41">
                  <c:v>4.16</c:v>
                </c:pt>
                <c:pt idx="42">
                  <c:v>4.16</c:v>
                </c:pt>
                <c:pt idx="43">
                  <c:v>4.16</c:v>
                </c:pt>
                <c:pt idx="44">
                  <c:v>4.16</c:v>
                </c:pt>
                <c:pt idx="45">
                  <c:v>4.16</c:v>
                </c:pt>
                <c:pt idx="46">
                  <c:v>4.16</c:v>
                </c:pt>
                <c:pt idx="47">
                  <c:v>4.16</c:v>
                </c:pt>
                <c:pt idx="48">
                  <c:v>4.16</c:v>
                </c:pt>
                <c:pt idx="49">
                  <c:v>4.16</c:v>
                </c:pt>
                <c:pt idx="50">
                  <c:v>4.16</c:v>
                </c:pt>
                <c:pt idx="51">
                  <c:v>4.16</c:v>
                </c:pt>
                <c:pt idx="52">
                  <c:v>4.16</c:v>
                </c:pt>
                <c:pt idx="53">
                  <c:v>4.16</c:v>
                </c:pt>
                <c:pt idx="54">
                  <c:v>4.16</c:v>
                </c:pt>
                <c:pt idx="55">
                  <c:v>4.16</c:v>
                </c:pt>
                <c:pt idx="56">
                  <c:v>4.16</c:v>
                </c:pt>
                <c:pt idx="57">
                  <c:v>4.16</c:v>
                </c:pt>
                <c:pt idx="58">
                  <c:v>4.16</c:v>
                </c:pt>
                <c:pt idx="59">
                  <c:v>4.16</c:v>
                </c:pt>
                <c:pt idx="60">
                  <c:v>4.16</c:v>
                </c:pt>
                <c:pt idx="61">
                  <c:v>4.16</c:v>
                </c:pt>
                <c:pt idx="62">
                  <c:v>4.16</c:v>
                </c:pt>
                <c:pt idx="63">
                  <c:v>4.16</c:v>
                </c:pt>
                <c:pt idx="64">
                  <c:v>4.16</c:v>
                </c:pt>
                <c:pt idx="65">
                  <c:v>4.16</c:v>
                </c:pt>
                <c:pt idx="66">
                  <c:v>4.16</c:v>
                </c:pt>
                <c:pt idx="67">
                  <c:v>4.16</c:v>
                </c:pt>
                <c:pt idx="68">
                  <c:v>4.16</c:v>
                </c:pt>
                <c:pt idx="69">
                  <c:v>4.16</c:v>
                </c:pt>
                <c:pt idx="70">
                  <c:v>4.16</c:v>
                </c:pt>
                <c:pt idx="71">
                  <c:v>4.16</c:v>
                </c:pt>
                <c:pt idx="72">
                  <c:v>4.16</c:v>
                </c:pt>
                <c:pt idx="73">
                  <c:v>4.16</c:v>
                </c:pt>
                <c:pt idx="74">
                  <c:v>4.16</c:v>
                </c:pt>
                <c:pt idx="75">
                  <c:v>4.16</c:v>
                </c:pt>
                <c:pt idx="76">
                  <c:v>4.16</c:v>
                </c:pt>
                <c:pt idx="77">
                  <c:v>4.16</c:v>
                </c:pt>
                <c:pt idx="78">
                  <c:v>4.16</c:v>
                </c:pt>
                <c:pt idx="79">
                  <c:v>4.16</c:v>
                </c:pt>
                <c:pt idx="80">
                  <c:v>4.16</c:v>
                </c:pt>
                <c:pt idx="81">
                  <c:v>4.16</c:v>
                </c:pt>
                <c:pt idx="82">
                  <c:v>4.16</c:v>
                </c:pt>
                <c:pt idx="83">
                  <c:v>4.16</c:v>
                </c:pt>
                <c:pt idx="84">
                  <c:v>4.16</c:v>
                </c:pt>
                <c:pt idx="85">
                  <c:v>4.16</c:v>
                </c:pt>
                <c:pt idx="86">
                  <c:v>4.16</c:v>
                </c:pt>
                <c:pt idx="87">
                  <c:v>4.16</c:v>
                </c:pt>
                <c:pt idx="88">
                  <c:v>4.16</c:v>
                </c:pt>
                <c:pt idx="89">
                  <c:v>4.16</c:v>
                </c:pt>
                <c:pt idx="90">
                  <c:v>4.16</c:v>
                </c:pt>
                <c:pt idx="91">
                  <c:v>4.16</c:v>
                </c:pt>
                <c:pt idx="92">
                  <c:v>4.16</c:v>
                </c:pt>
                <c:pt idx="93">
                  <c:v>4.16</c:v>
                </c:pt>
                <c:pt idx="94">
                  <c:v>4.16</c:v>
                </c:pt>
                <c:pt idx="95">
                  <c:v>4.16</c:v>
                </c:pt>
                <c:pt idx="96">
                  <c:v>4.16</c:v>
                </c:pt>
                <c:pt idx="97">
                  <c:v>4.16</c:v>
                </c:pt>
                <c:pt idx="98">
                  <c:v>4.16</c:v>
                </c:pt>
                <c:pt idx="99">
                  <c:v>4.16</c:v>
                </c:pt>
                <c:pt idx="100">
                  <c:v>4.16</c:v>
                </c:pt>
                <c:pt idx="101">
                  <c:v>4.16</c:v>
                </c:pt>
                <c:pt idx="102">
                  <c:v>4.16</c:v>
                </c:pt>
                <c:pt idx="103">
                  <c:v>4.16</c:v>
                </c:pt>
                <c:pt idx="104">
                  <c:v>4.16</c:v>
                </c:pt>
                <c:pt idx="105">
                  <c:v>4.16</c:v>
                </c:pt>
                <c:pt idx="106">
                  <c:v>4.16</c:v>
                </c:pt>
                <c:pt idx="107">
                  <c:v>4.16</c:v>
                </c:pt>
                <c:pt idx="108">
                  <c:v>4.16</c:v>
                </c:pt>
                <c:pt idx="109">
                  <c:v>4.16</c:v>
                </c:pt>
                <c:pt idx="110">
                  <c:v>4.16</c:v>
                </c:pt>
                <c:pt idx="111">
                  <c:v>4.16</c:v>
                </c:pt>
                <c:pt idx="112">
                  <c:v>4.16</c:v>
                </c:pt>
                <c:pt idx="113">
                  <c:v>4.16</c:v>
                </c:pt>
                <c:pt idx="114">
                  <c:v>4.16</c:v>
                </c:pt>
                <c:pt idx="115">
                  <c:v>4.16</c:v>
                </c:pt>
                <c:pt idx="116">
                  <c:v>4.16</c:v>
                </c:pt>
                <c:pt idx="117">
                  <c:v>4.16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диаграмма'!$H$5:$H$122</c:f>
              <c:numCache>
                <c:formatCode>0.00</c:formatCode>
                <c:ptCount val="118"/>
                <c:pt idx="0">
                  <c:v>4.0324900793650791</c:v>
                </c:pt>
                <c:pt idx="1">
                  <c:v>4.3571428571428568</c:v>
                </c:pt>
                <c:pt idx="2">
                  <c:v>4.333333333333333</c:v>
                </c:pt>
                <c:pt idx="3">
                  <c:v>3.3333333333333335</c:v>
                </c:pt>
                <c:pt idx="4">
                  <c:v>4.5</c:v>
                </c:pt>
                <c:pt idx="5">
                  <c:v>3.25</c:v>
                </c:pt>
                <c:pt idx="6">
                  <c:v>4.375</c:v>
                </c:pt>
                <c:pt idx="7">
                  <c:v>3.9444444444444446</c:v>
                </c:pt>
                <c:pt idx="8">
                  <c:v>4.166666666666667</c:v>
                </c:pt>
                <c:pt idx="9">
                  <c:v>4.3402990948445499</c:v>
                </c:pt>
                <c:pt idx="10">
                  <c:v>4.2</c:v>
                </c:pt>
                <c:pt idx="11">
                  <c:v>4.5454545454545459</c:v>
                </c:pt>
                <c:pt idx="12">
                  <c:v>4.5454545454545459</c:v>
                </c:pt>
                <c:pt idx="13">
                  <c:v>5</c:v>
                </c:pt>
                <c:pt idx="14">
                  <c:v>4.2857142857142856</c:v>
                </c:pt>
                <c:pt idx="15">
                  <c:v>3.75</c:v>
                </c:pt>
                <c:pt idx="16">
                  <c:v>4.333333333333333</c:v>
                </c:pt>
                <c:pt idx="17">
                  <c:v>5</c:v>
                </c:pt>
                <c:pt idx="18">
                  <c:v>3.75</c:v>
                </c:pt>
                <c:pt idx="19">
                  <c:v>4</c:v>
                </c:pt>
                <c:pt idx="20">
                  <c:v>4.333333333333333</c:v>
                </c:pt>
                <c:pt idx="22">
                  <c:v>3.8907895923520921</c:v>
                </c:pt>
                <c:pt idx="23">
                  <c:v>4</c:v>
                </c:pt>
                <c:pt idx="24">
                  <c:v>3.625</c:v>
                </c:pt>
                <c:pt idx="25">
                  <c:v>4.2857142857142856</c:v>
                </c:pt>
                <c:pt idx="26">
                  <c:v>3.3636363636363638</c:v>
                </c:pt>
                <c:pt idx="27">
                  <c:v>4.2222222222222223</c:v>
                </c:pt>
                <c:pt idx="29">
                  <c:v>4.333333333333333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4.2727272727272725</c:v>
                </c:pt>
                <c:pt idx="34">
                  <c:v>3.5</c:v>
                </c:pt>
                <c:pt idx="35">
                  <c:v>4.25</c:v>
                </c:pt>
                <c:pt idx="36">
                  <c:v>4</c:v>
                </c:pt>
                <c:pt idx="37">
                  <c:v>4.4000000000000004</c:v>
                </c:pt>
                <c:pt idx="38">
                  <c:v>3</c:v>
                </c:pt>
                <c:pt idx="39">
                  <c:v>3</c:v>
                </c:pt>
                <c:pt idx="40">
                  <c:v>3.8598351689160517</c:v>
                </c:pt>
                <c:pt idx="41">
                  <c:v>3.5</c:v>
                </c:pt>
                <c:pt idx="42">
                  <c:v>3</c:v>
                </c:pt>
                <c:pt idx="43">
                  <c:v>3.9722222222222223</c:v>
                </c:pt>
                <c:pt idx="44">
                  <c:v>4.4117647058823533</c:v>
                </c:pt>
                <c:pt idx="45">
                  <c:v>3.625</c:v>
                </c:pt>
                <c:pt idx="46">
                  <c:v>4.2</c:v>
                </c:pt>
                <c:pt idx="47">
                  <c:v>4.333333333333333</c:v>
                </c:pt>
                <c:pt idx="48">
                  <c:v>4.1875</c:v>
                </c:pt>
                <c:pt idx="49">
                  <c:v>4.4000000000000004</c:v>
                </c:pt>
                <c:pt idx="50">
                  <c:v>3.5</c:v>
                </c:pt>
                <c:pt idx="51">
                  <c:v>3.8333333333333335</c:v>
                </c:pt>
                <c:pt idx="52">
                  <c:v>4</c:v>
                </c:pt>
                <c:pt idx="53">
                  <c:v>4</c:v>
                </c:pt>
                <c:pt idx="54">
                  <c:v>2</c:v>
                </c:pt>
                <c:pt idx="55">
                  <c:v>3.5714285714285716</c:v>
                </c:pt>
                <c:pt idx="56">
                  <c:v>4.5454545454545459</c:v>
                </c:pt>
                <c:pt idx="57">
                  <c:v>4.2</c:v>
                </c:pt>
                <c:pt idx="58">
                  <c:v>3.6666666666666665</c:v>
                </c:pt>
                <c:pt idx="59">
                  <c:v>4.25</c:v>
                </c:pt>
                <c:pt idx="60">
                  <c:v>4</c:v>
                </c:pt>
                <c:pt idx="61">
                  <c:v>4.1261689656099589</c:v>
                </c:pt>
                <c:pt idx="62">
                  <c:v>4.5454545454545459</c:v>
                </c:pt>
                <c:pt idx="63">
                  <c:v>4.5</c:v>
                </c:pt>
                <c:pt idx="64">
                  <c:v>3.9</c:v>
                </c:pt>
                <c:pt idx="65">
                  <c:v>4</c:v>
                </c:pt>
                <c:pt idx="66">
                  <c:v>4.5</c:v>
                </c:pt>
                <c:pt idx="67">
                  <c:v>4.5714285714285712</c:v>
                </c:pt>
                <c:pt idx="68">
                  <c:v>4.3571428571428568</c:v>
                </c:pt>
                <c:pt idx="69">
                  <c:v>5</c:v>
                </c:pt>
                <c:pt idx="70">
                  <c:v>4.1304347826086953</c:v>
                </c:pt>
                <c:pt idx="71">
                  <c:v>3</c:v>
                </c:pt>
                <c:pt idx="72">
                  <c:v>4</c:v>
                </c:pt>
                <c:pt idx="73">
                  <c:v>4.333333333333333</c:v>
                </c:pt>
                <c:pt idx="74">
                  <c:v>3.5</c:v>
                </c:pt>
                <c:pt idx="75">
                  <c:v>3.4285714285714284</c:v>
                </c:pt>
                <c:pt idx="76">
                  <c:v>4.1311365545257734</c:v>
                </c:pt>
                <c:pt idx="77">
                  <c:v>4.5483870967741939</c:v>
                </c:pt>
                <c:pt idx="78">
                  <c:v>4.333333333333333</c:v>
                </c:pt>
                <c:pt idx="79">
                  <c:v>4.4761904761904763</c:v>
                </c:pt>
                <c:pt idx="80">
                  <c:v>4.6875</c:v>
                </c:pt>
                <c:pt idx="81">
                  <c:v>4.25</c:v>
                </c:pt>
                <c:pt idx="82">
                  <c:v>4.7777777777777777</c:v>
                </c:pt>
                <c:pt idx="83">
                  <c:v>3.5714285714285716</c:v>
                </c:pt>
                <c:pt idx="84">
                  <c:v>4.6315789473684212</c:v>
                </c:pt>
                <c:pt idx="85">
                  <c:v>4.3636363636363633</c:v>
                </c:pt>
                <c:pt idx="86">
                  <c:v>3.8333333333333335</c:v>
                </c:pt>
                <c:pt idx="87">
                  <c:v>4.333333333333333</c:v>
                </c:pt>
                <c:pt idx="88">
                  <c:v>3.8181818181818183</c:v>
                </c:pt>
                <c:pt idx="89">
                  <c:v>4.4090909090909092</c:v>
                </c:pt>
                <c:pt idx="90">
                  <c:v>4.333333333333333</c:v>
                </c:pt>
                <c:pt idx="91">
                  <c:v>4.3571428571428568</c:v>
                </c:pt>
                <c:pt idx="92">
                  <c:v>4.6111111111111107</c:v>
                </c:pt>
                <c:pt idx="93">
                  <c:v>4</c:v>
                </c:pt>
                <c:pt idx="94">
                  <c:v>4.3</c:v>
                </c:pt>
                <c:pt idx="95">
                  <c:v>4.083333333333333</c:v>
                </c:pt>
                <c:pt idx="96">
                  <c:v>4</c:v>
                </c:pt>
                <c:pt idx="97">
                  <c:v>4.2</c:v>
                </c:pt>
                <c:pt idx="98">
                  <c:v>4</c:v>
                </c:pt>
                <c:pt idx="99">
                  <c:v>3</c:v>
                </c:pt>
                <c:pt idx="101">
                  <c:v>3.6</c:v>
                </c:pt>
                <c:pt idx="102">
                  <c:v>3.5</c:v>
                </c:pt>
                <c:pt idx="103">
                  <c:v>4.125</c:v>
                </c:pt>
                <c:pt idx="104">
                  <c:v>3.6666666666666665</c:v>
                </c:pt>
                <c:pt idx="105">
                  <c:v>3.8181818181818183</c:v>
                </c:pt>
                <c:pt idx="106">
                  <c:v>3.5555555555555554</c:v>
                </c:pt>
                <c:pt idx="107">
                  <c:v>4.75</c:v>
                </c:pt>
                <c:pt idx="108">
                  <c:v>4.0787217412217416</c:v>
                </c:pt>
                <c:pt idx="109">
                  <c:v>4.2857142857142856</c:v>
                </c:pt>
                <c:pt idx="110">
                  <c:v>3.9090909090909092</c:v>
                </c:pt>
                <c:pt idx="111">
                  <c:v>4.6875</c:v>
                </c:pt>
                <c:pt idx="112">
                  <c:v>3.75</c:v>
                </c:pt>
                <c:pt idx="113">
                  <c:v>3.9333333333333331</c:v>
                </c:pt>
                <c:pt idx="114">
                  <c:v>4</c:v>
                </c:pt>
                <c:pt idx="115">
                  <c:v>4</c:v>
                </c:pt>
                <c:pt idx="116">
                  <c:v>4.1428571428571432</c:v>
                </c:pt>
                <c:pt idx="117">
                  <c:v>4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диаграмма'!$M$5:$M$122</c:f>
              <c:numCache>
                <c:formatCode>0.00</c:formatCode>
                <c:ptCount val="118"/>
                <c:pt idx="0">
                  <c:v>4.22</c:v>
                </c:pt>
                <c:pt idx="1">
                  <c:v>4.22</c:v>
                </c:pt>
                <c:pt idx="2">
                  <c:v>4.22</c:v>
                </c:pt>
                <c:pt idx="3">
                  <c:v>4.22</c:v>
                </c:pt>
                <c:pt idx="4">
                  <c:v>4.22</c:v>
                </c:pt>
                <c:pt idx="5">
                  <c:v>4.22</c:v>
                </c:pt>
                <c:pt idx="6">
                  <c:v>4.22</c:v>
                </c:pt>
                <c:pt idx="7">
                  <c:v>4.22</c:v>
                </c:pt>
                <c:pt idx="8">
                  <c:v>4.22</c:v>
                </c:pt>
                <c:pt idx="9">
                  <c:v>4.22</c:v>
                </c:pt>
                <c:pt idx="10">
                  <c:v>4.22</c:v>
                </c:pt>
                <c:pt idx="11">
                  <c:v>4.22</c:v>
                </c:pt>
                <c:pt idx="12">
                  <c:v>4.22</c:v>
                </c:pt>
                <c:pt idx="13">
                  <c:v>4.22</c:v>
                </c:pt>
                <c:pt idx="14">
                  <c:v>4.22</c:v>
                </c:pt>
                <c:pt idx="15">
                  <c:v>4.22</c:v>
                </c:pt>
                <c:pt idx="16">
                  <c:v>4.22</c:v>
                </c:pt>
                <c:pt idx="17">
                  <c:v>4.22</c:v>
                </c:pt>
                <c:pt idx="18">
                  <c:v>4.22</c:v>
                </c:pt>
                <c:pt idx="19">
                  <c:v>4.22</c:v>
                </c:pt>
                <c:pt idx="20">
                  <c:v>4.22</c:v>
                </c:pt>
                <c:pt idx="21">
                  <c:v>4.22</c:v>
                </c:pt>
                <c:pt idx="22">
                  <c:v>4.22</c:v>
                </c:pt>
                <c:pt idx="23">
                  <c:v>4.22</c:v>
                </c:pt>
                <c:pt idx="24">
                  <c:v>4.22</c:v>
                </c:pt>
                <c:pt idx="25">
                  <c:v>4.22</c:v>
                </c:pt>
                <c:pt idx="26">
                  <c:v>4.22</c:v>
                </c:pt>
                <c:pt idx="27">
                  <c:v>4.22</c:v>
                </c:pt>
                <c:pt idx="28">
                  <c:v>4.22</c:v>
                </c:pt>
                <c:pt idx="29">
                  <c:v>4.22</c:v>
                </c:pt>
                <c:pt idx="30">
                  <c:v>4.22</c:v>
                </c:pt>
                <c:pt idx="31">
                  <c:v>4.22</c:v>
                </c:pt>
                <c:pt idx="32">
                  <c:v>4.22</c:v>
                </c:pt>
                <c:pt idx="33">
                  <c:v>4.22</c:v>
                </c:pt>
                <c:pt idx="34">
                  <c:v>4.22</c:v>
                </c:pt>
                <c:pt idx="35">
                  <c:v>4.22</c:v>
                </c:pt>
                <c:pt idx="36">
                  <c:v>4.22</c:v>
                </c:pt>
                <c:pt idx="37">
                  <c:v>4.22</c:v>
                </c:pt>
                <c:pt idx="38">
                  <c:v>4.22</c:v>
                </c:pt>
                <c:pt idx="39">
                  <c:v>4.22</c:v>
                </c:pt>
                <c:pt idx="40">
                  <c:v>4.22</c:v>
                </c:pt>
                <c:pt idx="41">
                  <c:v>4.22</c:v>
                </c:pt>
                <c:pt idx="42">
                  <c:v>4.22</c:v>
                </c:pt>
                <c:pt idx="43">
                  <c:v>4.22</c:v>
                </c:pt>
                <c:pt idx="44">
                  <c:v>4.22</c:v>
                </c:pt>
                <c:pt idx="45">
                  <c:v>4.22</c:v>
                </c:pt>
                <c:pt idx="46">
                  <c:v>4.22</c:v>
                </c:pt>
                <c:pt idx="47">
                  <c:v>4.22</c:v>
                </c:pt>
                <c:pt idx="48">
                  <c:v>4.22</c:v>
                </c:pt>
                <c:pt idx="49">
                  <c:v>4.22</c:v>
                </c:pt>
                <c:pt idx="50">
                  <c:v>4.22</c:v>
                </c:pt>
                <c:pt idx="51">
                  <c:v>4.22</c:v>
                </c:pt>
                <c:pt idx="52">
                  <c:v>4.22</c:v>
                </c:pt>
                <c:pt idx="53">
                  <c:v>4.22</c:v>
                </c:pt>
                <c:pt idx="54">
                  <c:v>4.22</c:v>
                </c:pt>
                <c:pt idx="55">
                  <c:v>4.22</c:v>
                </c:pt>
                <c:pt idx="56">
                  <c:v>4.22</c:v>
                </c:pt>
                <c:pt idx="57">
                  <c:v>4.22</c:v>
                </c:pt>
                <c:pt idx="58">
                  <c:v>4.22</c:v>
                </c:pt>
                <c:pt idx="59">
                  <c:v>4.22</c:v>
                </c:pt>
                <c:pt idx="60">
                  <c:v>4.22</c:v>
                </c:pt>
                <c:pt idx="61">
                  <c:v>4.22</c:v>
                </c:pt>
                <c:pt idx="62">
                  <c:v>4.22</c:v>
                </c:pt>
                <c:pt idx="63">
                  <c:v>4.22</c:v>
                </c:pt>
                <c:pt idx="64">
                  <c:v>4.22</c:v>
                </c:pt>
                <c:pt idx="65">
                  <c:v>4.22</c:v>
                </c:pt>
                <c:pt idx="66">
                  <c:v>4.22</c:v>
                </c:pt>
                <c:pt idx="67">
                  <c:v>4.22</c:v>
                </c:pt>
                <c:pt idx="68">
                  <c:v>4.22</c:v>
                </c:pt>
                <c:pt idx="69">
                  <c:v>4.22</c:v>
                </c:pt>
                <c:pt idx="70">
                  <c:v>4.22</c:v>
                </c:pt>
                <c:pt idx="71">
                  <c:v>4.22</c:v>
                </c:pt>
                <c:pt idx="72">
                  <c:v>4.22</c:v>
                </c:pt>
                <c:pt idx="73">
                  <c:v>4.22</c:v>
                </c:pt>
                <c:pt idx="74">
                  <c:v>4.22</c:v>
                </c:pt>
                <c:pt idx="75">
                  <c:v>4.22</c:v>
                </c:pt>
                <c:pt idx="76">
                  <c:v>4.22</c:v>
                </c:pt>
                <c:pt idx="77">
                  <c:v>4.22</c:v>
                </c:pt>
                <c:pt idx="78">
                  <c:v>4.22</c:v>
                </c:pt>
                <c:pt idx="79">
                  <c:v>4.22</c:v>
                </c:pt>
                <c:pt idx="80">
                  <c:v>4.22</c:v>
                </c:pt>
                <c:pt idx="81">
                  <c:v>4.22</c:v>
                </c:pt>
                <c:pt idx="82">
                  <c:v>4.22</c:v>
                </c:pt>
                <c:pt idx="83">
                  <c:v>4.22</c:v>
                </c:pt>
                <c:pt idx="84">
                  <c:v>4.22</c:v>
                </c:pt>
                <c:pt idx="85">
                  <c:v>4.22</c:v>
                </c:pt>
                <c:pt idx="86">
                  <c:v>4.22</c:v>
                </c:pt>
                <c:pt idx="87">
                  <c:v>4.22</c:v>
                </c:pt>
                <c:pt idx="88">
                  <c:v>4.22</c:v>
                </c:pt>
                <c:pt idx="89">
                  <c:v>4.22</c:v>
                </c:pt>
                <c:pt idx="90">
                  <c:v>4.22</c:v>
                </c:pt>
                <c:pt idx="91">
                  <c:v>4.22</c:v>
                </c:pt>
                <c:pt idx="92">
                  <c:v>4.22</c:v>
                </c:pt>
                <c:pt idx="93">
                  <c:v>4.22</c:v>
                </c:pt>
                <c:pt idx="94">
                  <c:v>4.22</c:v>
                </c:pt>
                <c:pt idx="95">
                  <c:v>4.22</c:v>
                </c:pt>
                <c:pt idx="96">
                  <c:v>4.22</c:v>
                </c:pt>
                <c:pt idx="97">
                  <c:v>4.22</c:v>
                </c:pt>
                <c:pt idx="98">
                  <c:v>4.22</c:v>
                </c:pt>
                <c:pt idx="99">
                  <c:v>4.22</c:v>
                </c:pt>
                <c:pt idx="100">
                  <c:v>4.22</c:v>
                </c:pt>
                <c:pt idx="101">
                  <c:v>4.22</c:v>
                </c:pt>
                <c:pt idx="102">
                  <c:v>4.22</c:v>
                </c:pt>
                <c:pt idx="103">
                  <c:v>4.22</c:v>
                </c:pt>
                <c:pt idx="104">
                  <c:v>4.22</c:v>
                </c:pt>
                <c:pt idx="105">
                  <c:v>4.22</c:v>
                </c:pt>
                <c:pt idx="106">
                  <c:v>4.22</c:v>
                </c:pt>
                <c:pt idx="107">
                  <c:v>4.22</c:v>
                </c:pt>
                <c:pt idx="108">
                  <c:v>4.22</c:v>
                </c:pt>
                <c:pt idx="109">
                  <c:v>4.22</c:v>
                </c:pt>
                <c:pt idx="110">
                  <c:v>4.22</c:v>
                </c:pt>
                <c:pt idx="111">
                  <c:v>4.22</c:v>
                </c:pt>
                <c:pt idx="112">
                  <c:v>4.22</c:v>
                </c:pt>
                <c:pt idx="113">
                  <c:v>4.22</c:v>
                </c:pt>
                <c:pt idx="114">
                  <c:v>4.22</c:v>
                </c:pt>
                <c:pt idx="115">
                  <c:v>4.22</c:v>
                </c:pt>
                <c:pt idx="116">
                  <c:v>4.22</c:v>
                </c:pt>
                <c:pt idx="117">
                  <c:v>4.22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диаграмма'!$L$5:$L$122</c:f>
              <c:numCache>
                <c:formatCode>0.00</c:formatCode>
                <c:ptCount val="118"/>
                <c:pt idx="0">
                  <c:v>4.4165674603174603</c:v>
                </c:pt>
                <c:pt idx="1">
                  <c:v>4.25</c:v>
                </c:pt>
                <c:pt idx="2">
                  <c:v>4.333333333333333</c:v>
                </c:pt>
                <c:pt idx="3">
                  <c:v>5</c:v>
                </c:pt>
                <c:pt idx="4">
                  <c:v>4.5714285714285712</c:v>
                </c:pt>
                <c:pt idx="5">
                  <c:v>4.4444444444444446</c:v>
                </c:pt>
                <c:pt idx="6">
                  <c:v>4.4000000000000004</c:v>
                </c:pt>
                <c:pt idx="7">
                  <c:v>4.5</c:v>
                </c:pt>
                <c:pt idx="8">
                  <c:v>3.8333333333333335</c:v>
                </c:pt>
                <c:pt idx="9">
                  <c:v>4.3490740740740739</c:v>
                </c:pt>
                <c:pt idx="10">
                  <c:v>4.833333333333333</c:v>
                </c:pt>
                <c:pt idx="11">
                  <c:v>4.2222222222222223</c:v>
                </c:pt>
                <c:pt idx="12">
                  <c:v>4.3</c:v>
                </c:pt>
                <c:pt idx="13">
                  <c:v>5</c:v>
                </c:pt>
                <c:pt idx="14">
                  <c:v>4.666666666666667</c:v>
                </c:pt>
                <c:pt idx="15">
                  <c:v>4.666666666666667</c:v>
                </c:pt>
                <c:pt idx="16">
                  <c:v>4.5</c:v>
                </c:pt>
                <c:pt idx="17">
                  <c:v>4</c:v>
                </c:pt>
                <c:pt idx="18">
                  <c:v>4.333333333333333</c:v>
                </c:pt>
                <c:pt idx="19">
                  <c:v>3.6666666666666665</c:v>
                </c:pt>
                <c:pt idx="20">
                  <c:v>4</c:v>
                </c:pt>
                <c:pt idx="21">
                  <c:v>4</c:v>
                </c:pt>
                <c:pt idx="22">
                  <c:v>3.9795107698251719</c:v>
                </c:pt>
                <c:pt idx="23">
                  <c:v>3.6666666666666665</c:v>
                </c:pt>
                <c:pt idx="24">
                  <c:v>4.375</c:v>
                </c:pt>
                <c:pt idx="25">
                  <c:v>4.5862068965517242</c:v>
                </c:pt>
                <c:pt idx="26">
                  <c:v>4</c:v>
                </c:pt>
                <c:pt idx="27">
                  <c:v>4</c:v>
                </c:pt>
                <c:pt idx="28">
                  <c:v>4.2</c:v>
                </c:pt>
                <c:pt idx="29">
                  <c:v>4.2</c:v>
                </c:pt>
                <c:pt idx="30">
                  <c:v>3.625</c:v>
                </c:pt>
                <c:pt idx="31">
                  <c:v>4.25</c:v>
                </c:pt>
                <c:pt idx="32">
                  <c:v>4</c:v>
                </c:pt>
                <c:pt idx="33">
                  <c:v>3.8571428571428572</c:v>
                </c:pt>
                <c:pt idx="34">
                  <c:v>3.3333333333333335</c:v>
                </c:pt>
                <c:pt idx="35">
                  <c:v>4.125</c:v>
                </c:pt>
                <c:pt idx="36">
                  <c:v>3.8</c:v>
                </c:pt>
                <c:pt idx="37">
                  <c:v>4.333333333333333</c:v>
                </c:pt>
                <c:pt idx="38">
                  <c:v>3.5</c:v>
                </c:pt>
                <c:pt idx="39">
                  <c:v>3.8</c:v>
                </c:pt>
                <c:pt idx="40">
                  <c:v>3.9657232524420025</c:v>
                </c:pt>
                <c:pt idx="41">
                  <c:v>3.5</c:v>
                </c:pt>
                <c:pt idx="42">
                  <c:v>4.333333333333333</c:v>
                </c:pt>
                <c:pt idx="43">
                  <c:v>4.2692307692307692</c:v>
                </c:pt>
                <c:pt idx="44">
                  <c:v>4.5</c:v>
                </c:pt>
                <c:pt idx="45">
                  <c:v>4.5999999999999996</c:v>
                </c:pt>
                <c:pt idx="46">
                  <c:v>4.333333333333333</c:v>
                </c:pt>
                <c:pt idx="47">
                  <c:v>4.5</c:v>
                </c:pt>
                <c:pt idx="48">
                  <c:v>4</c:v>
                </c:pt>
                <c:pt idx="49">
                  <c:v>4</c:v>
                </c:pt>
                <c:pt idx="51">
                  <c:v>4.3125</c:v>
                </c:pt>
                <c:pt idx="54">
                  <c:v>3.6666666666666665</c:v>
                </c:pt>
                <c:pt idx="55">
                  <c:v>3.7222222222222223</c:v>
                </c:pt>
                <c:pt idx="56">
                  <c:v>3.7142857142857144</c:v>
                </c:pt>
                <c:pt idx="58">
                  <c:v>3</c:v>
                </c:pt>
                <c:pt idx="59">
                  <c:v>4</c:v>
                </c:pt>
                <c:pt idx="60">
                  <c:v>3</c:v>
                </c:pt>
                <c:pt idx="61">
                  <c:v>4.2138605442176864</c:v>
                </c:pt>
                <c:pt idx="62">
                  <c:v>4.4444444444444446</c:v>
                </c:pt>
                <c:pt idx="63">
                  <c:v>4.666666666666667</c:v>
                </c:pt>
                <c:pt idx="64">
                  <c:v>4.1428571428571432</c:v>
                </c:pt>
                <c:pt idx="65">
                  <c:v>4</c:v>
                </c:pt>
                <c:pt idx="66">
                  <c:v>4.5</c:v>
                </c:pt>
                <c:pt idx="67">
                  <c:v>4.375</c:v>
                </c:pt>
                <c:pt idx="68">
                  <c:v>4.5714285714285712</c:v>
                </c:pt>
                <c:pt idx="69">
                  <c:v>3.8571428571428572</c:v>
                </c:pt>
                <c:pt idx="70">
                  <c:v>4.2222222222222223</c:v>
                </c:pt>
                <c:pt idx="71">
                  <c:v>4</c:v>
                </c:pt>
                <c:pt idx="72">
                  <c:v>3.7142857142857144</c:v>
                </c:pt>
                <c:pt idx="73">
                  <c:v>4.5</c:v>
                </c:pt>
                <c:pt idx="74">
                  <c:v>4</c:v>
                </c:pt>
                <c:pt idx="75">
                  <c:v>4</c:v>
                </c:pt>
                <c:pt idx="76">
                  <c:v>4.1662266004750981</c:v>
                </c:pt>
                <c:pt idx="77">
                  <c:v>4.7037037037037033</c:v>
                </c:pt>
                <c:pt idx="78">
                  <c:v>4</c:v>
                </c:pt>
                <c:pt idx="79">
                  <c:v>4.25</c:v>
                </c:pt>
                <c:pt idx="80">
                  <c:v>4.290322580645161</c:v>
                </c:pt>
                <c:pt idx="81">
                  <c:v>4.7777777777777777</c:v>
                </c:pt>
                <c:pt idx="82">
                  <c:v>4.25</c:v>
                </c:pt>
                <c:pt idx="83">
                  <c:v>3</c:v>
                </c:pt>
                <c:pt idx="84">
                  <c:v>4.5882352941176467</c:v>
                </c:pt>
                <c:pt idx="85">
                  <c:v>4.0714285714285712</c:v>
                </c:pt>
                <c:pt idx="86">
                  <c:v>3.9090909090909092</c:v>
                </c:pt>
                <c:pt idx="87">
                  <c:v>4.09375</c:v>
                </c:pt>
                <c:pt idx="88">
                  <c:v>4.666666666666667</c:v>
                </c:pt>
                <c:pt idx="89">
                  <c:v>4</c:v>
                </c:pt>
                <c:pt idx="90">
                  <c:v>4.25</c:v>
                </c:pt>
                <c:pt idx="91">
                  <c:v>4.5</c:v>
                </c:pt>
                <c:pt idx="92">
                  <c:v>4.3636363636363633</c:v>
                </c:pt>
                <c:pt idx="93">
                  <c:v>4</c:v>
                </c:pt>
                <c:pt idx="94">
                  <c:v>5</c:v>
                </c:pt>
                <c:pt idx="95">
                  <c:v>4.4000000000000004</c:v>
                </c:pt>
                <c:pt idx="96">
                  <c:v>4.0714285714285712</c:v>
                </c:pt>
                <c:pt idx="97">
                  <c:v>4.5</c:v>
                </c:pt>
                <c:pt idx="98">
                  <c:v>4.4285714285714288</c:v>
                </c:pt>
                <c:pt idx="99">
                  <c:v>3.6666666666666665</c:v>
                </c:pt>
                <c:pt idx="101">
                  <c:v>4.5999999999999996</c:v>
                </c:pt>
                <c:pt idx="102">
                  <c:v>3.625</c:v>
                </c:pt>
                <c:pt idx="103">
                  <c:v>4</c:v>
                </c:pt>
                <c:pt idx="104">
                  <c:v>4</c:v>
                </c:pt>
                <c:pt idx="105">
                  <c:v>3.9090909090909092</c:v>
                </c:pt>
                <c:pt idx="106">
                  <c:v>3.5714285714285716</c:v>
                </c:pt>
                <c:pt idx="107">
                  <c:v>3.5</c:v>
                </c:pt>
                <c:pt idx="108">
                  <c:v>4.0814397103870794</c:v>
                </c:pt>
                <c:pt idx="109">
                  <c:v>4.4285714285714288</c:v>
                </c:pt>
                <c:pt idx="110">
                  <c:v>4.3</c:v>
                </c:pt>
                <c:pt idx="111">
                  <c:v>4.4210526315789478</c:v>
                </c:pt>
                <c:pt idx="112">
                  <c:v>4.5</c:v>
                </c:pt>
                <c:pt idx="113">
                  <c:v>3.6666666666666665</c:v>
                </c:pt>
                <c:pt idx="114">
                  <c:v>4.416666666666667</c:v>
                </c:pt>
                <c:pt idx="115">
                  <c:v>4</c:v>
                </c:pt>
                <c:pt idx="116">
                  <c:v>4</c:v>
                </c:pt>
                <c:pt idx="117">
                  <c:v>3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диаграмма'!$Q$5:$Q$122</c:f>
              <c:numCache>
                <c:formatCode>0.00</c:formatCode>
                <c:ptCount val="11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'Химия-9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СШ № 12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СШ № 19</c:v>
                </c:pt>
                <c:pt idx="5">
                  <c:v>МАОУ Лицей № 7 </c:v>
                </c:pt>
                <c:pt idx="6">
                  <c:v>МБОУ СШ № 86</c:v>
                </c:pt>
                <c:pt idx="7">
                  <c:v>МАОУ Гимназия № 9</c:v>
                </c:pt>
                <c:pt idx="8">
                  <c:v>МАОУ Гимназия № 8</c:v>
                </c:pt>
                <c:pt idx="9">
                  <c:v>КИРОВСКИЙ РАЙОН</c:v>
                </c:pt>
                <c:pt idx="10">
                  <c:v>МАОУ Лицей № 6 "Перспектива"</c:v>
                </c:pt>
                <c:pt idx="11">
                  <c:v>МАОУ Гимназия № 4</c:v>
                </c:pt>
                <c:pt idx="12">
                  <c:v>МАОУ Лицей № 11</c:v>
                </c:pt>
                <c:pt idx="13">
                  <c:v>МАОУ СШ № 135</c:v>
                </c:pt>
                <c:pt idx="14">
                  <c:v>МАОУ СШ № 46</c:v>
                </c:pt>
                <c:pt idx="15">
                  <c:v>МАОУ Гимназия № 10</c:v>
                </c:pt>
                <c:pt idx="16">
                  <c:v>МАОУ Гимназия № 6</c:v>
                </c:pt>
                <c:pt idx="17">
                  <c:v>МАОУ СШ № 55</c:v>
                </c:pt>
                <c:pt idx="18">
                  <c:v>МАОУ СШ № 90</c:v>
                </c:pt>
                <c:pt idx="19">
                  <c:v>МАОУ СШ № 8 "Созидание"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СШ № 79</c:v>
                </c:pt>
                <c:pt idx="24">
                  <c:v>МБОУ СШ № 94</c:v>
                </c:pt>
                <c:pt idx="25">
                  <c:v>МБОУ Гимназия № 7</c:v>
                </c:pt>
                <c:pt idx="26">
                  <c:v>МАОУ СШ № 53</c:v>
                </c:pt>
                <c:pt idx="27">
                  <c:v>МАОУ Гимназия № 15</c:v>
                </c:pt>
                <c:pt idx="28">
                  <c:v>МАОУ СШ № 16</c:v>
                </c:pt>
                <c:pt idx="29">
                  <c:v>МБОУ СШ № 64</c:v>
                </c:pt>
                <c:pt idx="30">
                  <c:v>МАОУ СШ № 89</c:v>
                </c:pt>
                <c:pt idx="31">
                  <c:v>МАОУ Лицей № 12</c:v>
                </c:pt>
                <c:pt idx="32">
                  <c:v>МБОУ СШ № 13</c:v>
                </c:pt>
                <c:pt idx="33">
                  <c:v>МАОУ Гимназия № 11</c:v>
                </c:pt>
                <c:pt idx="34">
                  <c:v>МАОУ СШ № 65</c:v>
                </c:pt>
                <c:pt idx="35">
                  <c:v>МАОУ СШ № 148</c:v>
                </c:pt>
                <c:pt idx="36">
                  <c:v>МБОУ СШ № 31</c:v>
                </c:pt>
                <c:pt idx="37">
                  <c:v>МАОУ Лицей № 3</c:v>
                </c:pt>
                <c:pt idx="38">
                  <c:v>МАОУ СШ № 50</c:v>
                </c:pt>
                <c:pt idx="39">
                  <c:v>МБОУ СШ № 44</c:v>
                </c:pt>
                <c:pt idx="40">
                  <c:v>ОКТЯБРЬСКИЙ РАЙОН</c:v>
                </c:pt>
                <c:pt idx="41">
                  <c:v>МБОУ СШ № 95</c:v>
                </c:pt>
                <c:pt idx="42">
                  <c:v>МАОУ СШ-Интернат № 1</c:v>
                </c:pt>
                <c:pt idx="43">
                  <c:v>МАОУ Лицей № 1</c:v>
                </c:pt>
                <c:pt idx="44">
                  <c:v>МАОУ СШ № 3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"КУГ №1 - Универс"</c:v>
                </c:pt>
                <c:pt idx="48">
                  <c:v>МАОУ СШ № 72 </c:v>
                </c:pt>
                <c:pt idx="49">
                  <c:v>МБОУ Гимназия № 3</c:v>
                </c:pt>
                <c:pt idx="50">
                  <c:v>МБОУ СШ № 159</c:v>
                </c:pt>
                <c:pt idx="51">
                  <c:v>МАОУ Гимназия № 13 "Академ"</c:v>
                </c:pt>
                <c:pt idx="52">
                  <c:v>МБОУ СШ № 39</c:v>
                </c:pt>
                <c:pt idx="53">
                  <c:v>МБОУ СШ № 73</c:v>
                </c:pt>
                <c:pt idx="54">
                  <c:v>МБОУ СШ № 84</c:v>
                </c:pt>
                <c:pt idx="55">
                  <c:v>МАОУ СШ № 82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21</c:v>
                </c:pt>
                <c:pt idx="59">
                  <c:v>МБОУ СШ № 30</c:v>
                </c:pt>
                <c:pt idx="60">
                  <c:v>МБОУ СШ № 36</c:v>
                </c:pt>
                <c:pt idx="61">
                  <c:v>СВЕРДЛОВСКИЙ РАЙОН</c:v>
                </c:pt>
                <c:pt idx="62">
                  <c:v>МАОУ Лицей № 9 "Лидер"</c:v>
                </c:pt>
                <c:pt idx="63">
                  <c:v>МАОУ СШ № 17</c:v>
                </c:pt>
                <c:pt idx="64">
                  <c:v>МАОУ СШ № 137</c:v>
                </c:pt>
                <c:pt idx="65">
                  <c:v>МАОУ СШ № 42</c:v>
                </c:pt>
                <c:pt idx="66">
                  <c:v>МАОУ СШ № 34</c:v>
                </c:pt>
                <c:pt idx="67">
                  <c:v>МАОУ Гимназия №14</c:v>
                </c:pt>
                <c:pt idx="68">
                  <c:v>МАОУ СШ № 6</c:v>
                </c:pt>
                <c:pt idx="69">
                  <c:v>МАОУ СШ № 23</c:v>
                </c:pt>
                <c:pt idx="70">
                  <c:v>МАОУ СШ № 158 "Грани"</c:v>
                </c:pt>
                <c:pt idx="71">
                  <c:v>МАОУ СШ № 78</c:v>
                </c:pt>
                <c:pt idx="72">
                  <c:v>МБОУ СШ № 62</c:v>
                </c:pt>
                <c:pt idx="73">
                  <c:v>МАОУ СШ № 45</c:v>
                </c:pt>
                <c:pt idx="74">
                  <c:v>МАОУ СШ № 93</c:v>
                </c:pt>
                <c:pt idx="75">
                  <c:v>МАОУ СШ № 76</c:v>
                </c:pt>
                <c:pt idx="76">
                  <c:v>СОВЕТСКИЙ РАЙОН</c:v>
                </c:pt>
                <c:pt idx="77">
                  <c:v>МАОУ СШ № 144</c:v>
                </c:pt>
                <c:pt idx="78">
                  <c:v>МАОУ СШ № 1</c:v>
                </c:pt>
                <c:pt idx="79">
                  <c:v>МАОУ СШ № 152</c:v>
                </c:pt>
                <c:pt idx="80">
                  <c:v>МАОУ СШ № 18</c:v>
                </c:pt>
                <c:pt idx="81">
                  <c:v>МАОУ СШ № 85</c:v>
                </c:pt>
                <c:pt idx="82">
                  <c:v>МАОУ СШ № 141</c:v>
                </c:pt>
                <c:pt idx="83">
                  <c:v>МАОУ СШ № 115</c:v>
                </c:pt>
                <c:pt idx="84">
                  <c:v>МАОУ СШ № 151</c:v>
                </c:pt>
                <c:pt idx="85">
                  <c:v>МАОУ СШ № 156</c:v>
                </c:pt>
                <c:pt idx="86">
                  <c:v>МАОУ СШ № 7</c:v>
                </c:pt>
                <c:pt idx="87">
                  <c:v>МАОУ СШ № 150</c:v>
                </c:pt>
                <c:pt idx="88">
                  <c:v>МАОУ СШ № 5</c:v>
                </c:pt>
                <c:pt idx="89">
                  <c:v>МАОУ СШ № 157</c:v>
                </c:pt>
                <c:pt idx="90">
                  <c:v>МАОУ СШ № 145</c:v>
                </c:pt>
                <c:pt idx="91">
                  <c:v>МАОУ СШ № 154</c:v>
                </c:pt>
                <c:pt idx="92">
                  <c:v>МАОУ СШ № 24</c:v>
                </c:pt>
                <c:pt idx="93">
                  <c:v>МАОУ СШ № 91</c:v>
                </c:pt>
                <c:pt idx="94">
                  <c:v>МАОУ СШ № 98</c:v>
                </c:pt>
                <c:pt idx="95">
                  <c:v>МАОУ СШ № 149</c:v>
                </c:pt>
                <c:pt idx="96">
                  <c:v>МАОУ СШ № 143</c:v>
                </c:pt>
                <c:pt idx="97">
                  <c:v>МАОУ СШ № 69</c:v>
                </c:pt>
                <c:pt idx="98">
                  <c:v>МАОУ СШ № 66</c:v>
                </c:pt>
                <c:pt idx="99">
                  <c:v>МАОУ СШ № 129</c:v>
                </c:pt>
                <c:pt idx="100">
                  <c:v>МАОУ СШ № 160</c:v>
                </c:pt>
                <c:pt idx="101">
                  <c:v>МБОУ СШ № 56</c:v>
                </c:pt>
                <c:pt idx="102">
                  <c:v>МАОУ СШ № 134</c:v>
                </c:pt>
                <c:pt idx="103">
                  <c:v>МАОУ СШ № 147</c:v>
                </c:pt>
                <c:pt idx="104">
                  <c:v>МБОУ СШ № 2</c:v>
                </c:pt>
                <c:pt idx="105">
                  <c:v>МАОУ СШ № 121</c:v>
                </c:pt>
                <c:pt idx="106">
                  <c:v>МАОУ СШ № 108</c:v>
                </c:pt>
                <c:pt idx="107">
                  <c:v>МАОУ СШ № 139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СШ № 10</c:v>
                </c:pt>
                <c:pt idx="112">
                  <c:v>МБОУ СШ № 27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Комплекс "Покровский"</c:v>
                </c:pt>
                <c:pt idx="116">
                  <c:v>МБОУ СШ № 4</c:v>
                </c:pt>
                <c:pt idx="117">
                  <c:v>МБОУ СШ № 51</c:v>
                </c:pt>
              </c:strCache>
            </c:strRef>
          </c:cat>
          <c:val>
            <c:numRef>
              <c:f>'Химия-9 диаграмма'!$P$5:$P$122</c:f>
              <c:numCache>
                <c:formatCode>0.00</c:formatCode>
                <c:ptCount val="118"/>
                <c:pt idx="0">
                  <c:v>4.0839285714285714</c:v>
                </c:pt>
                <c:pt idx="1">
                  <c:v>4.5</c:v>
                </c:pt>
                <c:pt idx="2">
                  <c:v>3.6666666666666665</c:v>
                </c:pt>
                <c:pt idx="3">
                  <c:v>4</c:v>
                </c:pt>
                <c:pt idx="4">
                  <c:v>4</c:v>
                </c:pt>
                <c:pt idx="5">
                  <c:v>4.5999999999999996</c:v>
                </c:pt>
                <c:pt idx="6">
                  <c:v>4</c:v>
                </c:pt>
                <c:pt idx="7">
                  <c:v>3.9047619047619047</c:v>
                </c:pt>
                <c:pt idx="8">
                  <c:v>4</c:v>
                </c:pt>
                <c:pt idx="9">
                  <c:v>4.033888888888888</c:v>
                </c:pt>
                <c:pt idx="10">
                  <c:v>5</c:v>
                </c:pt>
                <c:pt idx="11">
                  <c:v>4</c:v>
                </c:pt>
                <c:pt idx="12">
                  <c:v>3.8888888888888888</c:v>
                </c:pt>
                <c:pt idx="13">
                  <c:v>4.25</c:v>
                </c:pt>
                <c:pt idx="14">
                  <c:v>4</c:v>
                </c:pt>
                <c:pt idx="15">
                  <c:v>3.5</c:v>
                </c:pt>
                <c:pt idx="16">
                  <c:v>5</c:v>
                </c:pt>
                <c:pt idx="17">
                  <c:v>3.5</c:v>
                </c:pt>
                <c:pt idx="18">
                  <c:v>3.4</c:v>
                </c:pt>
                <c:pt idx="20">
                  <c:v>3.8</c:v>
                </c:pt>
                <c:pt idx="22">
                  <c:v>3.7047385620915034</c:v>
                </c:pt>
                <c:pt idx="23">
                  <c:v>3.3333333333333335</c:v>
                </c:pt>
                <c:pt idx="24">
                  <c:v>3.8888888888888888</c:v>
                </c:pt>
                <c:pt idx="25">
                  <c:v>4.4000000000000004</c:v>
                </c:pt>
                <c:pt idx="26">
                  <c:v>3.5</c:v>
                </c:pt>
                <c:pt idx="27">
                  <c:v>4.666666666666667</c:v>
                </c:pt>
                <c:pt idx="28">
                  <c:v>3</c:v>
                </c:pt>
                <c:pt idx="29">
                  <c:v>4.5</c:v>
                </c:pt>
                <c:pt idx="30">
                  <c:v>3.6666666666666665</c:v>
                </c:pt>
                <c:pt idx="31">
                  <c:v>4.25</c:v>
                </c:pt>
                <c:pt idx="32">
                  <c:v>2.8333333333333335</c:v>
                </c:pt>
                <c:pt idx="33">
                  <c:v>3.5</c:v>
                </c:pt>
                <c:pt idx="34">
                  <c:v>3</c:v>
                </c:pt>
                <c:pt idx="35">
                  <c:v>3.6</c:v>
                </c:pt>
                <c:pt idx="36">
                  <c:v>3.375</c:v>
                </c:pt>
                <c:pt idx="37">
                  <c:v>4.666666666666667</c:v>
                </c:pt>
                <c:pt idx="38">
                  <c:v>3</c:v>
                </c:pt>
                <c:pt idx="39">
                  <c:v>3.8</c:v>
                </c:pt>
                <c:pt idx="40">
                  <c:v>3.8500473484848485</c:v>
                </c:pt>
                <c:pt idx="41">
                  <c:v>4</c:v>
                </c:pt>
                <c:pt idx="43">
                  <c:v>4.25</c:v>
                </c:pt>
                <c:pt idx="44">
                  <c:v>4</c:v>
                </c:pt>
                <c:pt idx="45">
                  <c:v>3.5</c:v>
                </c:pt>
                <c:pt idx="46">
                  <c:v>4.333333333333333</c:v>
                </c:pt>
                <c:pt idx="47">
                  <c:v>4.375</c:v>
                </c:pt>
                <c:pt idx="48">
                  <c:v>4.2857142857142856</c:v>
                </c:pt>
                <c:pt idx="49">
                  <c:v>5</c:v>
                </c:pt>
                <c:pt idx="51">
                  <c:v>4.375</c:v>
                </c:pt>
                <c:pt idx="52">
                  <c:v>2</c:v>
                </c:pt>
                <c:pt idx="54">
                  <c:v>3.125</c:v>
                </c:pt>
                <c:pt idx="55">
                  <c:v>3.7142857142857144</c:v>
                </c:pt>
                <c:pt idx="56">
                  <c:v>3.9090909090909092</c:v>
                </c:pt>
                <c:pt idx="58">
                  <c:v>3.7333333333333334</c:v>
                </c:pt>
                <c:pt idx="59">
                  <c:v>4</c:v>
                </c:pt>
                <c:pt idx="60">
                  <c:v>3</c:v>
                </c:pt>
                <c:pt idx="61">
                  <c:v>3.970783845783846</c:v>
                </c:pt>
                <c:pt idx="62">
                  <c:v>4.1111111111111107</c:v>
                </c:pt>
                <c:pt idx="63">
                  <c:v>4</c:v>
                </c:pt>
                <c:pt idx="64">
                  <c:v>3.75</c:v>
                </c:pt>
                <c:pt idx="65">
                  <c:v>4</c:v>
                </c:pt>
                <c:pt idx="66">
                  <c:v>3.5</c:v>
                </c:pt>
                <c:pt idx="67">
                  <c:v>4.166666666666667</c:v>
                </c:pt>
                <c:pt idx="68">
                  <c:v>4.2727272727272725</c:v>
                </c:pt>
                <c:pt idx="69">
                  <c:v>4.5</c:v>
                </c:pt>
                <c:pt idx="70">
                  <c:v>4.1428571428571432</c:v>
                </c:pt>
                <c:pt idx="72">
                  <c:v>3.25</c:v>
                </c:pt>
                <c:pt idx="73">
                  <c:v>4.384615384615385</c:v>
                </c:pt>
                <c:pt idx="75">
                  <c:v>3.5714285714285716</c:v>
                </c:pt>
                <c:pt idx="76">
                  <c:v>3.9430328652828655</c:v>
                </c:pt>
                <c:pt idx="77">
                  <c:v>4.09375</c:v>
                </c:pt>
                <c:pt idx="78">
                  <c:v>4.333333333333333</c:v>
                </c:pt>
                <c:pt idx="79">
                  <c:v>4.1714285714285717</c:v>
                </c:pt>
                <c:pt idx="80">
                  <c:v>4.375</c:v>
                </c:pt>
                <c:pt idx="81">
                  <c:v>3.7272727272727271</c:v>
                </c:pt>
                <c:pt idx="82">
                  <c:v>4.1428571428571432</c:v>
                </c:pt>
                <c:pt idx="83">
                  <c:v>3.875</c:v>
                </c:pt>
                <c:pt idx="84">
                  <c:v>4.333333333333333</c:v>
                </c:pt>
                <c:pt idx="85">
                  <c:v>3.2857142857142856</c:v>
                </c:pt>
                <c:pt idx="86">
                  <c:v>4.0769230769230766</c:v>
                </c:pt>
                <c:pt idx="87">
                  <c:v>4.5199999999999996</c:v>
                </c:pt>
                <c:pt idx="88">
                  <c:v>4.4000000000000004</c:v>
                </c:pt>
                <c:pt idx="89">
                  <c:v>4</c:v>
                </c:pt>
                <c:pt idx="90">
                  <c:v>3.4545454545454546</c:v>
                </c:pt>
                <c:pt idx="91">
                  <c:v>4.4285714285714288</c:v>
                </c:pt>
                <c:pt idx="92">
                  <c:v>3.7307692307692308</c:v>
                </c:pt>
                <c:pt idx="93">
                  <c:v>3.6666666666666665</c:v>
                </c:pt>
                <c:pt idx="94">
                  <c:v>4.5</c:v>
                </c:pt>
                <c:pt idx="95">
                  <c:v>4.09375</c:v>
                </c:pt>
                <c:pt idx="96">
                  <c:v>4.1500000000000004</c:v>
                </c:pt>
                <c:pt idx="97">
                  <c:v>4.333333333333333</c:v>
                </c:pt>
                <c:pt idx="98">
                  <c:v>3.4</c:v>
                </c:pt>
                <c:pt idx="99">
                  <c:v>4.2</c:v>
                </c:pt>
                <c:pt idx="101">
                  <c:v>3.6666666666666665</c:v>
                </c:pt>
                <c:pt idx="102">
                  <c:v>3.5555555555555554</c:v>
                </c:pt>
                <c:pt idx="103">
                  <c:v>3.5454545454545454</c:v>
                </c:pt>
                <c:pt idx="104">
                  <c:v>4</c:v>
                </c:pt>
                <c:pt idx="105">
                  <c:v>3.625</c:v>
                </c:pt>
                <c:pt idx="106">
                  <c:v>3.2727272727272729</c:v>
                </c:pt>
                <c:pt idx="107">
                  <c:v>3.3333333333333335</c:v>
                </c:pt>
                <c:pt idx="108">
                  <c:v>3.8896632996632992</c:v>
                </c:pt>
                <c:pt idx="109">
                  <c:v>4.7</c:v>
                </c:pt>
                <c:pt idx="110">
                  <c:v>3</c:v>
                </c:pt>
                <c:pt idx="111">
                  <c:v>4.3636363636363633</c:v>
                </c:pt>
                <c:pt idx="112">
                  <c:v>3.25</c:v>
                </c:pt>
                <c:pt idx="113">
                  <c:v>4.333333333333333</c:v>
                </c:pt>
                <c:pt idx="114">
                  <c:v>4.0999999999999996</c:v>
                </c:pt>
                <c:pt idx="115">
                  <c:v>3.76</c:v>
                </c:pt>
                <c:pt idx="116">
                  <c:v>4.5</c:v>
                </c:pt>
                <c:pt idx="117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59424"/>
        <c:axId val="40360960"/>
      </c:lineChart>
      <c:catAx>
        <c:axId val="4035942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360960"/>
        <c:crosses val="autoZero"/>
        <c:auto val="1"/>
        <c:lblAlgn val="ctr"/>
        <c:lblOffset val="100"/>
        <c:noMultiLvlLbl val="0"/>
      </c:catAx>
      <c:valAx>
        <c:axId val="40360960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359424"/>
        <c:crosses val="autoZero"/>
        <c:crossBetween val="between"/>
        <c:majorUnit val="0.5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90088668076183"/>
          <c:y val="1.3309828808712353E-2"/>
          <c:w val="0.71113960074084503"/>
          <c:h val="4.1785168852332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10582</xdr:colOff>
      <xdr:row>0</xdr:row>
      <xdr:rowOff>35719</xdr:rowOff>
    </xdr:from>
    <xdr:to>
      <xdr:col>33</xdr:col>
      <xdr:colOff>35719</xdr:colOff>
      <xdr:row>0</xdr:row>
      <xdr:rowOff>5107781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0.02459</cdr:x>
      <cdr:y>0.06153</cdr:y>
    </cdr:from>
    <cdr:to>
      <cdr:x>0.0247</cdr:x>
      <cdr:y>0.65023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10888" y="312102"/>
          <a:ext cx="1863" cy="298593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0.09721</cdr:x>
      <cdr:y>0.07182</cdr:y>
    </cdr:from>
    <cdr:to>
      <cdr:x>0.09872</cdr:x>
      <cdr:y>0.6581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2085448" y="360855"/>
          <a:ext cx="32395" cy="294572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0.20649</cdr:x>
      <cdr:y>0.07352</cdr:y>
    </cdr:from>
    <cdr:to>
      <cdr:x>0.2077</cdr:x>
      <cdr:y>0.65443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429913" y="369378"/>
          <a:ext cx="25959" cy="29187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0.35685</cdr:x>
      <cdr:y>0.06805</cdr:y>
    </cdr:from>
    <cdr:to>
      <cdr:x>0.35804</cdr:x>
      <cdr:y>0.64715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7655697" y="341913"/>
          <a:ext cx="25530" cy="29096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0.65504</cdr:x>
      <cdr:y>0.0685</cdr:y>
    </cdr:from>
    <cdr:to>
      <cdr:x>0.65586</cdr:x>
      <cdr:y>0.65052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3189109" y="347411"/>
          <a:ext cx="16510" cy="29520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0.92087</cdr:x>
      <cdr:y>0.06</cdr:y>
    </cdr:from>
    <cdr:to>
      <cdr:x>0.92117</cdr:x>
      <cdr:y>0.64495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 flipH="1">
          <a:off x="18541606" y="304300"/>
          <a:ext cx="6041" cy="29669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0.52983</cdr:x>
      <cdr:y>0.06059</cdr:y>
    </cdr:from>
    <cdr:to>
      <cdr:x>0.53034</cdr:x>
      <cdr:y>0.6539</cdr:y>
    </cdr:to>
    <cdr:cxnSp macro="">
      <cdr:nvCxnSpPr>
        <cdr:cNvPr id="21" name="Прямая соединительная линия 20"/>
        <cdr:cNvCxnSpPr/>
      </cdr:nvCxnSpPr>
      <cdr:spPr>
        <a:xfrm xmlns:a="http://schemas.openxmlformats.org/drawingml/2006/main" flipH="1">
          <a:off x="10751336" y="307317"/>
          <a:ext cx="10349" cy="30093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93926</xdr:colOff>
      <xdr:row>0</xdr:row>
      <xdr:rowOff>88636</xdr:rowOff>
    </xdr:from>
    <xdr:to>
      <xdr:col>33</xdr:col>
      <xdr:colOff>11907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0.02002</cdr:x>
      <cdr:y>0.07988</cdr:y>
    </cdr:from>
    <cdr:to>
      <cdr:x>0.02031</cdr:x>
      <cdr:y>0.67415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387639" y="401330"/>
          <a:ext cx="5615" cy="29858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0.09444</cdr:x>
      <cdr:y>0.08125</cdr:y>
    </cdr:from>
    <cdr:to>
      <cdr:x>0.09548</cdr:x>
      <cdr:y>0.67714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1906324" y="408781"/>
          <a:ext cx="21002" cy="29979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0.20233</cdr:x>
      <cdr:y>0.07687</cdr:y>
    </cdr:from>
    <cdr:to>
      <cdr:x>0.20298</cdr:x>
      <cdr:y>0.66702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4084012" y="386755"/>
          <a:ext cx="13120" cy="29690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0.35092</cdr:x>
      <cdr:y>0.07554</cdr:y>
    </cdr:from>
    <cdr:to>
      <cdr:x>0.35275</cdr:x>
      <cdr:y>0.67325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7083426" y="380046"/>
          <a:ext cx="36938" cy="300711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0.65145</cdr:x>
      <cdr:y>0.0778</cdr:y>
    </cdr:from>
    <cdr:to>
      <cdr:x>0.65271</cdr:x>
      <cdr:y>0.67428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3149583" y="391430"/>
          <a:ext cx="25434" cy="30009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0.91432</cdr:x>
      <cdr:y>0.08346</cdr:y>
    </cdr:from>
    <cdr:to>
      <cdr:x>0.91569</cdr:x>
      <cdr:y>0.67536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455548" y="419892"/>
          <a:ext cx="27654" cy="297787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0.52583</cdr:x>
      <cdr:y>0.08012</cdr:y>
    </cdr:from>
    <cdr:to>
      <cdr:x>0.52648</cdr:x>
      <cdr:y>0.66482</cdr:y>
    </cdr:to>
    <cdr:cxnSp macro="">
      <cdr:nvCxnSpPr>
        <cdr:cNvPr id="21" name="Прямая соединительная линия 20"/>
        <cdr:cNvCxnSpPr/>
      </cdr:nvCxnSpPr>
      <cdr:spPr>
        <a:xfrm xmlns:a="http://schemas.openxmlformats.org/drawingml/2006/main">
          <a:off x="10613936" y="403088"/>
          <a:ext cx="13120" cy="29416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7109375" customWidth="1"/>
    <col min="3" max="6" width="7.7109375" customWidth="1"/>
    <col min="7" max="10" width="8.7109375" customWidth="1"/>
    <col min="11" max="18" width="7.7109375" customWidth="1"/>
    <col min="19" max="19" width="8.7109375" customWidth="1"/>
    <col min="20" max="20" width="7.85546875" customWidth="1"/>
  </cols>
  <sheetData>
    <row r="1" spans="1:24" ht="409.5" customHeight="1" thickBot="1" x14ac:dyDescent="0.3"/>
    <row r="2" spans="1:24" ht="15" customHeight="1" x14ac:dyDescent="0.25">
      <c r="A2" s="625" t="s">
        <v>57</v>
      </c>
      <c r="B2" s="627" t="s">
        <v>105</v>
      </c>
      <c r="C2" s="629">
        <v>2025</v>
      </c>
      <c r="D2" s="630"/>
      <c r="E2" s="630"/>
      <c r="F2" s="631"/>
      <c r="G2" s="629">
        <v>2024</v>
      </c>
      <c r="H2" s="630"/>
      <c r="I2" s="630"/>
      <c r="J2" s="631"/>
      <c r="K2" s="630">
        <v>2023</v>
      </c>
      <c r="L2" s="630"/>
      <c r="M2" s="630"/>
      <c r="N2" s="631"/>
      <c r="O2" s="629">
        <v>2022</v>
      </c>
      <c r="P2" s="630"/>
      <c r="Q2" s="630"/>
      <c r="R2" s="631"/>
      <c r="S2" s="623" t="s">
        <v>94</v>
      </c>
    </row>
    <row r="3" spans="1:24" ht="45" customHeight="1" thickBot="1" x14ac:dyDescent="0.3">
      <c r="A3" s="626"/>
      <c r="B3" s="628"/>
      <c r="C3" s="160" t="s">
        <v>95</v>
      </c>
      <c r="D3" s="29" t="s">
        <v>96</v>
      </c>
      <c r="E3" s="191" t="s">
        <v>97</v>
      </c>
      <c r="F3" s="161" t="s">
        <v>108</v>
      </c>
      <c r="G3" s="160" t="s">
        <v>95</v>
      </c>
      <c r="H3" s="29" t="s">
        <v>96</v>
      </c>
      <c r="I3" s="191" t="s">
        <v>97</v>
      </c>
      <c r="J3" s="161" t="s">
        <v>108</v>
      </c>
      <c r="K3" s="482" t="s">
        <v>95</v>
      </c>
      <c r="L3" s="29" t="s">
        <v>96</v>
      </c>
      <c r="M3" s="191" t="s">
        <v>97</v>
      </c>
      <c r="N3" s="161" t="s">
        <v>108</v>
      </c>
      <c r="O3" s="160" t="s">
        <v>95</v>
      </c>
      <c r="P3" s="29" t="s">
        <v>96</v>
      </c>
      <c r="Q3" s="191" t="s">
        <v>97</v>
      </c>
      <c r="R3" s="161" t="s">
        <v>108</v>
      </c>
      <c r="S3" s="624"/>
    </row>
    <row r="4" spans="1:24" ht="15" customHeight="1" thickBot="1" x14ac:dyDescent="0.3">
      <c r="A4" s="84"/>
      <c r="B4" s="104" t="s">
        <v>111</v>
      </c>
      <c r="C4" s="150">
        <f>C5+C14+C27+C45+C66+C81+C113</f>
        <v>1128</v>
      </c>
      <c r="D4" s="186">
        <f>AVERAGE(D6:D13,D15:D26,D28:D44,D46:D65,D67:D80,D82:D112,D114:D122)</f>
        <v>4.0130531079813734</v>
      </c>
      <c r="E4" s="186">
        <v>4.08</v>
      </c>
      <c r="F4" s="151"/>
      <c r="G4" s="150">
        <f>G5+G14+G27+G45+G66+G81+G113</f>
        <v>1019</v>
      </c>
      <c r="H4" s="186">
        <f>AVERAGE(H6:H13,H15:H26,H28:H44,H46:H65,H67:H80,H82:H112,H114:H122)</f>
        <v>4.0542731977729023</v>
      </c>
      <c r="I4" s="186">
        <v>4.16</v>
      </c>
      <c r="J4" s="151"/>
      <c r="K4" s="477">
        <f>K5+K14+K27+K45+K66+K81+K113</f>
        <v>885</v>
      </c>
      <c r="L4" s="186">
        <f>AVERAGE(L6:L13,L15:L26,L28:L44,L46:L65,L67:L80,L82:L112,L114:L122)</f>
        <v>4.144702704946349</v>
      </c>
      <c r="M4" s="186">
        <v>4.22</v>
      </c>
      <c r="N4" s="151"/>
      <c r="O4" s="150">
        <f>O5+O14+O27+O45+O66+O81+O113</f>
        <v>853</v>
      </c>
      <c r="P4" s="186">
        <f>AVERAGE(P6:P13,P15:P26,P28:P44,P46:P65,P67:P80,P82:P112,P114:P122)</f>
        <v>3.9072450234950229</v>
      </c>
      <c r="Q4" s="186">
        <v>4</v>
      </c>
      <c r="R4" s="151"/>
      <c r="S4" s="190"/>
      <c r="U4" s="354"/>
      <c r="V4" s="355"/>
    </row>
    <row r="5" spans="1:24" ht="15" customHeight="1" thickBot="1" x14ac:dyDescent="0.3">
      <c r="A5" s="85"/>
      <c r="B5" s="86" t="s">
        <v>112</v>
      </c>
      <c r="C5" s="152">
        <f>SUM(C6:C13)</f>
        <v>95</v>
      </c>
      <c r="D5" s="175">
        <f>AVERAGE(D6:D13)</f>
        <v>4.3366914335664335</v>
      </c>
      <c r="E5" s="175">
        <v>4.08</v>
      </c>
      <c r="F5" s="153"/>
      <c r="G5" s="152">
        <f>SUM(G6:G13)</f>
        <v>92</v>
      </c>
      <c r="H5" s="175">
        <f>AVERAGE(H6:H13)</f>
        <v>4.0324900793650791</v>
      </c>
      <c r="I5" s="175">
        <v>4.16</v>
      </c>
      <c r="J5" s="153"/>
      <c r="K5" s="478">
        <f>SUM(K6:K13)</f>
        <v>61</v>
      </c>
      <c r="L5" s="175">
        <f>AVERAGE(L6:L13)</f>
        <v>4.4165674603174603</v>
      </c>
      <c r="M5" s="175">
        <v>4.22</v>
      </c>
      <c r="N5" s="153"/>
      <c r="O5" s="152">
        <f>SUM(O6:O13)</f>
        <v>84</v>
      </c>
      <c r="P5" s="175">
        <f>AVERAGE(P6:P13)</f>
        <v>4.0839285714285722</v>
      </c>
      <c r="Q5" s="175">
        <v>4</v>
      </c>
      <c r="R5" s="153"/>
      <c r="S5" s="89"/>
      <c r="U5" s="82"/>
      <c r="V5" s="24" t="s">
        <v>99</v>
      </c>
    </row>
    <row r="6" spans="1:24" ht="15" customHeight="1" x14ac:dyDescent="0.25">
      <c r="A6" s="109">
        <v>1</v>
      </c>
      <c r="B6" s="165" t="s">
        <v>144</v>
      </c>
      <c r="C6" s="499">
        <v>12</v>
      </c>
      <c r="D6" s="172">
        <v>4</v>
      </c>
      <c r="E6" s="177">
        <v>4.08</v>
      </c>
      <c r="F6" s="500">
        <v>53</v>
      </c>
      <c r="G6" s="499">
        <v>6</v>
      </c>
      <c r="H6" s="172">
        <v>4.166666666666667</v>
      </c>
      <c r="I6" s="177">
        <v>4.16</v>
      </c>
      <c r="J6" s="500">
        <v>52</v>
      </c>
      <c r="K6" s="483">
        <v>6</v>
      </c>
      <c r="L6" s="172">
        <v>3.8333333333333335</v>
      </c>
      <c r="M6" s="177">
        <v>4.22</v>
      </c>
      <c r="N6" s="173">
        <v>85</v>
      </c>
      <c r="O6" s="360">
        <v>11</v>
      </c>
      <c r="P6" s="172">
        <v>4</v>
      </c>
      <c r="Q6" s="177">
        <v>4</v>
      </c>
      <c r="R6" s="173">
        <v>43</v>
      </c>
      <c r="S6" s="90">
        <f t="shared" ref="S6:S13" si="0">R6+N6+J6+F6</f>
        <v>233</v>
      </c>
      <c r="U6" s="40"/>
      <c r="V6" s="24" t="s">
        <v>100</v>
      </c>
    </row>
    <row r="7" spans="1:24" x14ac:dyDescent="0.25">
      <c r="A7" s="34">
        <v>2</v>
      </c>
      <c r="B7" s="164" t="s">
        <v>72</v>
      </c>
      <c r="C7" s="501">
        <v>22</v>
      </c>
      <c r="D7" s="181">
        <v>4.0454545454545459</v>
      </c>
      <c r="E7" s="174">
        <v>4.08</v>
      </c>
      <c r="F7" s="500">
        <v>50</v>
      </c>
      <c r="G7" s="501">
        <v>18</v>
      </c>
      <c r="H7" s="181">
        <v>3.9444444444444446</v>
      </c>
      <c r="I7" s="174">
        <v>4.16</v>
      </c>
      <c r="J7" s="500">
        <v>75</v>
      </c>
      <c r="K7" s="484">
        <v>4</v>
      </c>
      <c r="L7" s="181">
        <v>4.5</v>
      </c>
      <c r="M7" s="174">
        <v>4.22</v>
      </c>
      <c r="N7" s="173">
        <v>17</v>
      </c>
      <c r="O7" s="337">
        <v>21</v>
      </c>
      <c r="P7" s="181">
        <v>3.9047619047619047</v>
      </c>
      <c r="Q7" s="174">
        <v>4</v>
      </c>
      <c r="R7" s="173">
        <v>57</v>
      </c>
      <c r="S7" s="92">
        <f t="shared" si="0"/>
        <v>199</v>
      </c>
      <c r="U7" s="334"/>
      <c r="V7" s="24" t="s">
        <v>101</v>
      </c>
      <c r="X7" s="31"/>
    </row>
    <row r="8" spans="1:24" x14ac:dyDescent="0.25">
      <c r="A8" s="32">
        <v>3</v>
      </c>
      <c r="B8" s="164" t="s">
        <v>69</v>
      </c>
      <c r="C8" s="501">
        <v>39</v>
      </c>
      <c r="D8" s="172">
        <v>4.2564102564102564</v>
      </c>
      <c r="E8" s="174">
        <v>4.08</v>
      </c>
      <c r="F8" s="500">
        <v>28</v>
      </c>
      <c r="G8" s="501">
        <v>4</v>
      </c>
      <c r="H8" s="172">
        <v>3.25</v>
      </c>
      <c r="I8" s="174">
        <v>4.16</v>
      </c>
      <c r="J8" s="500">
        <v>102</v>
      </c>
      <c r="K8" s="484">
        <v>27</v>
      </c>
      <c r="L8" s="172">
        <v>4.4444444444444446</v>
      </c>
      <c r="M8" s="174">
        <v>4.22</v>
      </c>
      <c r="N8" s="173">
        <v>26</v>
      </c>
      <c r="O8" s="337">
        <v>30</v>
      </c>
      <c r="P8" s="172">
        <v>4.5999999999999996</v>
      </c>
      <c r="Q8" s="174">
        <v>4</v>
      </c>
      <c r="R8" s="173">
        <v>7</v>
      </c>
      <c r="S8" s="91">
        <f t="shared" si="0"/>
        <v>163</v>
      </c>
      <c r="U8" s="25"/>
      <c r="V8" s="24" t="s">
        <v>102</v>
      </c>
      <c r="X8" s="31"/>
    </row>
    <row r="9" spans="1:24" x14ac:dyDescent="0.25">
      <c r="A9" s="32">
        <v>4</v>
      </c>
      <c r="B9" s="164" t="s">
        <v>197</v>
      </c>
      <c r="C9" s="501">
        <v>3</v>
      </c>
      <c r="D9" s="181">
        <v>4.333333333333333</v>
      </c>
      <c r="E9" s="174">
        <v>4.08</v>
      </c>
      <c r="F9" s="500">
        <v>18</v>
      </c>
      <c r="G9" s="501">
        <v>6</v>
      </c>
      <c r="H9" s="181">
        <v>3.3333333333333335</v>
      </c>
      <c r="I9" s="174">
        <v>4.16</v>
      </c>
      <c r="J9" s="500">
        <v>101</v>
      </c>
      <c r="K9" s="484">
        <v>2</v>
      </c>
      <c r="L9" s="181">
        <v>5</v>
      </c>
      <c r="M9" s="174">
        <v>4.22</v>
      </c>
      <c r="N9" s="173">
        <v>1</v>
      </c>
      <c r="O9" s="337">
        <v>7</v>
      </c>
      <c r="P9" s="181">
        <v>4</v>
      </c>
      <c r="Q9" s="174">
        <v>4</v>
      </c>
      <c r="R9" s="173">
        <v>44</v>
      </c>
      <c r="S9" s="91">
        <f t="shared" si="0"/>
        <v>164</v>
      </c>
      <c r="V9" s="31"/>
      <c r="X9" s="31"/>
    </row>
    <row r="10" spans="1:24" x14ac:dyDescent="0.25">
      <c r="A10" s="32">
        <v>5</v>
      </c>
      <c r="B10" s="164" t="s">
        <v>126</v>
      </c>
      <c r="C10" s="501">
        <v>3</v>
      </c>
      <c r="D10" s="172">
        <v>5</v>
      </c>
      <c r="E10" s="174">
        <v>4.08</v>
      </c>
      <c r="F10" s="500">
        <v>1</v>
      </c>
      <c r="G10" s="501">
        <v>42</v>
      </c>
      <c r="H10" s="172">
        <v>4.3571428571428568</v>
      </c>
      <c r="I10" s="174">
        <v>4.16</v>
      </c>
      <c r="J10" s="500">
        <v>26</v>
      </c>
      <c r="K10" s="484">
        <v>4</v>
      </c>
      <c r="L10" s="172">
        <v>4.25</v>
      </c>
      <c r="M10" s="174">
        <v>4.22</v>
      </c>
      <c r="N10" s="173">
        <v>47</v>
      </c>
      <c r="O10" s="337">
        <v>2</v>
      </c>
      <c r="P10" s="172">
        <v>4.5</v>
      </c>
      <c r="Q10" s="174">
        <v>4</v>
      </c>
      <c r="R10" s="173">
        <v>9</v>
      </c>
      <c r="S10" s="91">
        <f t="shared" si="0"/>
        <v>83</v>
      </c>
      <c r="V10" s="31"/>
      <c r="X10" s="31"/>
    </row>
    <row r="11" spans="1:24" x14ac:dyDescent="0.25">
      <c r="A11" s="32">
        <v>6</v>
      </c>
      <c r="B11" s="169" t="s">
        <v>127</v>
      </c>
      <c r="C11" s="501">
        <v>3</v>
      </c>
      <c r="D11" s="172">
        <v>4.333333333333333</v>
      </c>
      <c r="E11" s="180">
        <v>4.08</v>
      </c>
      <c r="F11" s="500">
        <v>19</v>
      </c>
      <c r="G11" s="501">
        <v>2</v>
      </c>
      <c r="H11" s="172">
        <v>4.5</v>
      </c>
      <c r="I11" s="180">
        <v>4.16</v>
      </c>
      <c r="J11" s="500">
        <v>16</v>
      </c>
      <c r="K11" s="484">
        <v>7</v>
      </c>
      <c r="L11" s="172">
        <v>4.5714285714285712</v>
      </c>
      <c r="M11" s="180">
        <v>4.22</v>
      </c>
      <c r="N11" s="173">
        <v>15</v>
      </c>
      <c r="O11" s="337">
        <v>6</v>
      </c>
      <c r="P11" s="172">
        <v>4</v>
      </c>
      <c r="Q11" s="180">
        <v>4</v>
      </c>
      <c r="R11" s="173">
        <v>45</v>
      </c>
      <c r="S11" s="92">
        <f t="shared" si="0"/>
        <v>95</v>
      </c>
      <c r="V11" s="31"/>
      <c r="X11" s="31"/>
    </row>
    <row r="12" spans="1:24" x14ac:dyDescent="0.25">
      <c r="A12" s="98">
        <v>7</v>
      </c>
      <c r="B12" s="164" t="s">
        <v>73</v>
      </c>
      <c r="C12" s="501">
        <v>5</v>
      </c>
      <c r="D12" s="172">
        <v>4.5999999999999996</v>
      </c>
      <c r="E12" s="174">
        <v>4.08</v>
      </c>
      <c r="F12" s="500">
        <v>9</v>
      </c>
      <c r="G12" s="501">
        <v>6</v>
      </c>
      <c r="H12" s="172">
        <v>4.333333333333333</v>
      </c>
      <c r="I12" s="174">
        <v>4.16</v>
      </c>
      <c r="J12" s="500">
        <v>29</v>
      </c>
      <c r="K12" s="484">
        <v>6</v>
      </c>
      <c r="L12" s="172">
        <v>4.333333333333333</v>
      </c>
      <c r="M12" s="174">
        <v>4.22</v>
      </c>
      <c r="N12" s="173">
        <v>37</v>
      </c>
      <c r="O12" s="337">
        <v>6</v>
      </c>
      <c r="P12" s="172">
        <v>3.6666666666666665</v>
      </c>
      <c r="Q12" s="174">
        <v>4</v>
      </c>
      <c r="R12" s="173">
        <v>69</v>
      </c>
      <c r="S12" s="91">
        <f t="shared" si="0"/>
        <v>144</v>
      </c>
      <c r="V12" s="31"/>
      <c r="X12" s="31"/>
    </row>
    <row r="13" spans="1:24" ht="15.75" thickBot="1" x14ac:dyDescent="0.3">
      <c r="A13" s="98">
        <v>8</v>
      </c>
      <c r="B13" s="164" t="s">
        <v>118</v>
      </c>
      <c r="C13" s="501">
        <v>8</v>
      </c>
      <c r="D13" s="181">
        <v>4.125</v>
      </c>
      <c r="E13" s="174">
        <v>4.08</v>
      </c>
      <c r="F13" s="500">
        <v>44</v>
      </c>
      <c r="G13" s="501">
        <v>8</v>
      </c>
      <c r="H13" s="181">
        <v>4.375</v>
      </c>
      <c r="I13" s="174">
        <v>4.16</v>
      </c>
      <c r="J13" s="500">
        <v>24</v>
      </c>
      <c r="K13" s="484">
        <v>5</v>
      </c>
      <c r="L13" s="181">
        <v>4.4000000000000004</v>
      </c>
      <c r="M13" s="174">
        <v>4.22</v>
      </c>
      <c r="N13" s="173">
        <v>32</v>
      </c>
      <c r="O13" s="337">
        <v>1</v>
      </c>
      <c r="P13" s="181">
        <v>4</v>
      </c>
      <c r="Q13" s="174">
        <v>4</v>
      </c>
      <c r="R13" s="173">
        <v>46</v>
      </c>
      <c r="S13" s="96">
        <f t="shared" si="0"/>
        <v>146</v>
      </c>
      <c r="V13" s="31"/>
      <c r="X13" s="31"/>
    </row>
    <row r="14" spans="1:24" ht="15.75" thickBot="1" x14ac:dyDescent="0.3">
      <c r="A14" s="85"/>
      <c r="B14" s="87" t="s">
        <v>113</v>
      </c>
      <c r="C14" s="154">
        <f>SUM(C15:C26)</f>
        <v>91</v>
      </c>
      <c r="D14" s="99">
        <f>AVERAGE(D15:D26)</f>
        <v>3.7719855901674082</v>
      </c>
      <c r="E14" s="99">
        <v>4.08</v>
      </c>
      <c r="F14" s="155"/>
      <c r="G14" s="154">
        <f>SUM(G15:G26)</f>
        <v>60</v>
      </c>
      <c r="H14" s="99">
        <f>AVERAGE(H15:H26)</f>
        <v>4.3402990948445499</v>
      </c>
      <c r="I14" s="99">
        <v>4.16</v>
      </c>
      <c r="J14" s="155"/>
      <c r="K14" s="479">
        <f>SUM(K15:K26)</f>
        <v>52</v>
      </c>
      <c r="L14" s="99">
        <f>AVERAGE(L15:L26)</f>
        <v>4.3490740740740739</v>
      </c>
      <c r="M14" s="99">
        <v>4.22</v>
      </c>
      <c r="N14" s="155"/>
      <c r="O14" s="154">
        <f>SUM(O15:O26)</f>
        <v>47</v>
      </c>
      <c r="P14" s="99">
        <f>AVERAGE(P15:P26)</f>
        <v>4.0338888888888889</v>
      </c>
      <c r="Q14" s="99">
        <v>4</v>
      </c>
      <c r="R14" s="155"/>
      <c r="S14" s="95"/>
      <c r="V14" s="31"/>
      <c r="X14" s="31"/>
    </row>
    <row r="15" spans="1:24" x14ac:dyDescent="0.25">
      <c r="A15" s="32">
        <v>1</v>
      </c>
      <c r="B15" s="164" t="s">
        <v>50</v>
      </c>
      <c r="C15" s="205">
        <v>10</v>
      </c>
      <c r="D15" s="174">
        <v>4.2</v>
      </c>
      <c r="E15" s="174">
        <v>4.08</v>
      </c>
      <c r="F15" s="206">
        <v>36</v>
      </c>
      <c r="G15" s="205">
        <v>11</v>
      </c>
      <c r="H15" s="174">
        <v>4.5454545454545459</v>
      </c>
      <c r="I15" s="174">
        <v>4.16</v>
      </c>
      <c r="J15" s="206">
        <v>12</v>
      </c>
      <c r="K15" s="485">
        <v>9</v>
      </c>
      <c r="L15" s="174">
        <v>4.2222222222222223</v>
      </c>
      <c r="M15" s="174">
        <v>4.22</v>
      </c>
      <c r="N15" s="206">
        <v>52</v>
      </c>
      <c r="O15" s="205">
        <v>11</v>
      </c>
      <c r="P15" s="174">
        <v>4</v>
      </c>
      <c r="Q15" s="174">
        <v>4</v>
      </c>
      <c r="R15" s="206">
        <v>47</v>
      </c>
      <c r="S15" s="91">
        <f t="shared" ref="S15:S26" si="1">R15+N15+J15+F15</f>
        <v>147</v>
      </c>
      <c r="U15" s="31"/>
      <c r="V15" s="31"/>
      <c r="X15" s="31"/>
    </row>
    <row r="16" spans="1:24" x14ac:dyDescent="0.25">
      <c r="A16" s="32">
        <v>2</v>
      </c>
      <c r="B16" s="149" t="s">
        <v>49</v>
      </c>
      <c r="C16" s="232">
        <v>8</v>
      </c>
      <c r="D16" s="233">
        <v>3.75</v>
      </c>
      <c r="E16" s="233">
        <v>4.08</v>
      </c>
      <c r="F16" s="234">
        <v>78</v>
      </c>
      <c r="G16" s="232">
        <v>3</v>
      </c>
      <c r="H16" s="233">
        <v>4.333333333333333</v>
      </c>
      <c r="I16" s="233">
        <v>4.16</v>
      </c>
      <c r="J16" s="234">
        <v>30</v>
      </c>
      <c r="K16" s="486">
        <v>6</v>
      </c>
      <c r="L16" s="233">
        <v>4.5</v>
      </c>
      <c r="M16" s="233">
        <v>4.22</v>
      </c>
      <c r="N16" s="234">
        <v>18</v>
      </c>
      <c r="O16" s="232">
        <v>2</v>
      </c>
      <c r="P16" s="233">
        <v>5</v>
      </c>
      <c r="Q16" s="233">
        <v>4</v>
      </c>
      <c r="R16" s="234">
        <v>1</v>
      </c>
      <c r="S16" s="96">
        <f t="shared" si="1"/>
        <v>127</v>
      </c>
      <c r="U16" s="31"/>
      <c r="V16" s="31"/>
      <c r="X16" s="31"/>
    </row>
    <row r="17" spans="1:24" x14ac:dyDescent="0.25">
      <c r="A17" s="32">
        <v>3</v>
      </c>
      <c r="B17" s="164" t="s">
        <v>51</v>
      </c>
      <c r="C17" s="205">
        <v>4</v>
      </c>
      <c r="D17" s="174">
        <v>3.75</v>
      </c>
      <c r="E17" s="174">
        <v>4.08</v>
      </c>
      <c r="F17" s="206">
        <v>79</v>
      </c>
      <c r="G17" s="205">
        <v>8</v>
      </c>
      <c r="H17" s="174">
        <v>3.75</v>
      </c>
      <c r="I17" s="174">
        <v>4.16</v>
      </c>
      <c r="J17" s="206">
        <v>83</v>
      </c>
      <c r="K17" s="485">
        <v>3</v>
      </c>
      <c r="L17" s="174">
        <v>4.666666666666667</v>
      </c>
      <c r="M17" s="174">
        <v>4.22</v>
      </c>
      <c r="N17" s="206">
        <v>7</v>
      </c>
      <c r="O17" s="205">
        <v>2</v>
      </c>
      <c r="P17" s="174">
        <v>3.5</v>
      </c>
      <c r="Q17" s="174">
        <v>4</v>
      </c>
      <c r="R17" s="206">
        <v>78</v>
      </c>
      <c r="S17" s="91">
        <f t="shared" si="1"/>
        <v>247</v>
      </c>
      <c r="U17" s="31"/>
      <c r="V17" s="31"/>
      <c r="X17" s="31"/>
    </row>
    <row r="18" spans="1:24" x14ac:dyDescent="0.25">
      <c r="A18" s="32">
        <v>4</v>
      </c>
      <c r="B18" s="165" t="s">
        <v>52</v>
      </c>
      <c r="C18" s="209">
        <v>13</v>
      </c>
      <c r="D18" s="177">
        <v>4.4615384615384617</v>
      </c>
      <c r="E18" s="177">
        <v>4.08</v>
      </c>
      <c r="F18" s="210">
        <v>12</v>
      </c>
      <c r="G18" s="209">
        <v>5</v>
      </c>
      <c r="H18" s="177">
        <v>4.2</v>
      </c>
      <c r="I18" s="177">
        <v>4.16</v>
      </c>
      <c r="J18" s="210">
        <v>47</v>
      </c>
      <c r="K18" s="487">
        <v>6</v>
      </c>
      <c r="L18" s="177">
        <v>4.833333333333333</v>
      </c>
      <c r="M18" s="177">
        <v>4.22</v>
      </c>
      <c r="N18" s="210">
        <v>4</v>
      </c>
      <c r="O18" s="209">
        <v>3</v>
      </c>
      <c r="P18" s="177">
        <v>5</v>
      </c>
      <c r="Q18" s="177">
        <v>4</v>
      </c>
      <c r="R18" s="210">
        <v>2</v>
      </c>
      <c r="S18" s="91">
        <f t="shared" si="1"/>
        <v>65</v>
      </c>
      <c r="U18" s="31"/>
      <c r="V18" s="31"/>
      <c r="X18" s="31"/>
    </row>
    <row r="19" spans="1:24" x14ac:dyDescent="0.25">
      <c r="A19" s="32">
        <v>5</v>
      </c>
      <c r="B19" s="166" t="s">
        <v>53</v>
      </c>
      <c r="C19" s="207">
        <v>10</v>
      </c>
      <c r="D19" s="176">
        <v>4.0999999999999996</v>
      </c>
      <c r="E19" s="176">
        <v>4.08</v>
      </c>
      <c r="F19" s="208">
        <v>46</v>
      </c>
      <c r="G19" s="207">
        <v>11</v>
      </c>
      <c r="H19" s="176">
        <v>4.5454545454545459</v>
      </c>
      <c r="I19" s="176">
        <v>4.16</v>
      </c>
      <c r="J19" s="208">
        <v>13</v>
      </c>
      <c r="K19" s="488">
        <v>10</v>
      </c>
      <c r="L19" s="176">
        <v>4.3</v>
      </c>
      <c r="M19" s="176">
        <v>4.22</v>
      </c>
      <c r="N19" s="208">
        <v>43</v>
      </c>
      <c r="O19" s="207">
        <v>9</v>
      </c>
      <c r="P19" s="176">
        <v>3.8888888888888888</v>
      </c>
      <c r="Q19" s="176">
        <v>4</v>
      </c>
      <c r="R19" s="208">
        <v>58</v>
      </c>
      <c r="S19" s="91">
        <f t="shared" si="1"/>
        <v>160</v>
      </c>
      <c r="U19" s="31"/>
      <c r="V19" s="31"/>
      <c r="X19" s="31"/>
    </row>
    <row r="20" spans="1:24" x14ac:dyDescent="0.25">
      <c r="A20" s="32">
        <v>6</v>
      </c>
      <c r="B20" s="167" t="s">
        <v>149</v>
      </c>
      <c r="C20" s="211">
        <v>4</v>
      </c>
      <c r="D20" s="178">
        <v>3.25</v>
      </c>
      <c r="E20" s="178">
        <v>4.08</v>
      </c>
      <c r="F20" s="212">
        <v>101</v>
      </c>
      <c r="G20" s="211">
        <v>6</v>
      </c>
      <c r="H20" s="178">
        <v>4</v>
      </c>
      <c r="I20" s="178">
        <v>4.16</v>
      </c>
      <c r="J20" s="212">
        <v>57</v>
      </c>
      <c r="K20" s="489">
        <v>3</v>
      </c>
      <c r="L20" s="178">
        <v>3.6666666666666665</v>
      </c>
      <c r="M20" s="178">
        <v>4.22</v>
      </c>
      <c r="N20" s="212">
        <v>91</v>
      </c>
      <c r="O20" s="211"/>
      <c r="P20" s="178"/>
      <c r="Q20" s="178">
        <v>4</v>
      </c>
      <c r="R20" s="212">
        <v>103</v>
      </c>
      <c r="S20" s="91">
        <f t="shared" si="1"/>
        <v>352</v>
      </c>
      <c r="U20" s="31"/>
      <c r="V20" s="31"/>
      <c r="X20" s="31"/>
    </row>
    <row r="21" spans="1:24" x14ac:dyDescent="0.25">
      <c r="A21" s="32">
        <v>7</v>
      </c>
      <c r="B21" s="166" t="s">
        <v>145</v>
      </c>
      <c r="C21" s="207">
        <v>22</v>
      </c>
      <c r="D21" s="176">
        <v>3.8636363636363638</v>
      </c>
      <c r="E21" s="176">
        <v>4.08</v>
      </c>
      <c r="F21" s="208">
        <v>73</v>
      </c>
      <c r="G21" s="207">
        <v>7</v>
      </c>
      <c r="H21" s="176">
        <v>4.2857142857142856</v>
      </c>
      <c r="I21" s="176">
        <v>4.16</v>
      </c>
      <c r="J21" s="208">
        <v>39</v>
      </c>
      <c r="K21" s="488">
        <v>3</v>
      </c>
      <c r="L21" s="176">
        <v>4.666666666666667</v>
      </c>
      <c r="M21" s="176">
        <v>4.22</v>
      </c>
      <c r="N21" s="208">
        <v>8</v>
      </c>
      <c r="O21" s="207">
        <v>4</v>
      </c>
      <c r="P21" s="176">
        <v>4</v>
      </c>
      <c r="Q21" s="176">
        <v>4</v>
      </c>
      <c r="R21" s="208">
        <v>48</v>
      </c>
      <c r="S21" s="91">
        <f t="shared" si="1"/>
        <v>168</v>
      </c>
      <c r="U21" s="31"/>
      <c r="V21" s="31"/>
      <c r="X21" s="31"/>
    </row>
    <row r="22" spans="1:24" x14ac:dyDescent="0.25">
      <c r="A22" s="32">
        <v>8</v>
      </c>
      <c r="B22" s="166" t="s">
        <v>47</v>
      </c>
      <c r="C22" s="207">
        <v>2</v>
      </c>
      <c r="D22" s="176">
        <v>3.5</v>
      </c>
      <c r="E22" s="176">
        <v>4.08</v>
      </c>
      <c r="F22" s="208">
        <v>92</v>
      </c>
      <c r="G22" s="207">
        <v>1</v>
      </c>
      <c r="H22" s="176">
        <v>5</v>
      </c>
      <c r="I22" s="176">
        <v>4.16</v>
      </c>
      <c r="J22" s="208">
        <v>1</v>
      </c>
      <c r="K22" s="488">
        <v>5</v>
      </c>
      <c r="L22" s="176">
        <v>4</v>
      </c>
      <c r="M22" s="176">
        <v>4.22</v>
      </c>
      <c r="N22" s="208">
        <v>61</v>
      </c>
      <c r="O22" s="207">
        <v>2</v>
      </c>
      <c r="P22" s="176">
        <v>3.5</v>
      </c>
      <c r="Q22" s="176">
        <v>4</v>
      </c>
      <c r="R22" s="208">
        <v>79</v>
      </c>
      <c r="S22" s="91">
        <f t="shared" si="1"/>
        <v>233</v>
      </c>
      <c r="U22" s="31"/>
      <c r="V22" s="31"/>
      <c r="X22" s="31"/>
    </row>
    <row r="23" spans="1:24" x14ac:dyDescent="0.25">
      <c r="A23" s="32">
        <v>9</v>
      </c>
      <c r="B23" s="166" t="s">
        <v>196</v>
      </c>
      <c r="C23" s="207">
        <v>5</v>
      </c>
      <c r="D23" s="176">
        <v>3.2</v>
      </c>
      <c r="E23" s="176">
        <v>4.08</v>
      </c>
      <c r="F23" s="208">
        <v>102</v>
      </c>
      <c r="G23" s="207">
        <v>3</v>
      </c>
      <c r="H23" s="176">
        <v>4.333333333333333</v>
      </c>
      <c r="I23" s="176">
        <v>4.16</v>
      </c>
      <c r="J23" s="208">
        <v>31</v>
      </c>
      <c r="K23" s="488">
        <v>2</v>
      </c>
      <c r="L23" s="176">
        <v>4</v>
      </c>
      <c r="M23" s="176">
        <v>4.22</v>
      </c>
      <c r="N23" s="208">
        <v>63</v>
      </c>
      <c r="O23" s="207">
        <v>5</v>
      </c>
      <c r="P23" s="176">
        <v>3.8</v>
      </c>
      <c r="Q23" s="176">
        <v>4</v>
      </c>
      <c r="R23" s="208">
        <v>61</v>
      </c>
      <c r="S23" s="91">
        <f t="shared" si="1"/>
        <v>257</v>
      </c>
      <c r="U23" s="31"/>
      <c r="V23" s="31"/>
      <c r="X23" s="31"/>
    </row>
    <row r="24" spans="1:24" x14ac:dyDescent="0.25">
      <c r="A24" s="32">
        <v>10</v>
      </c>
      <c r="B24" s="166" t="s">
        <v>150</v>
      </c>
      <c r="C24" s="207"/>
      <c r="D24" s="176"/>
      <c r="E24" s="176">
        <v>4.08</v>
      </c>
      <c r="F24" s="208">
        <v>107</v>
      </c>
      <c r="G24" s="207"/>
      <c r="H24" s="176"/>
      <c r="I24" s="176">
        <v>4.16</v>
      </c>
      <c r="J24" s="208">
        <v>109</v>
      </c>
      <c r="K24" s="488">
        <v>1</v>
      </c>
      <c r="L24" s="176">
        <v>4</v>
      </c>
      <c r="M24" s="176">
        <v>4.22</v>
      </c>
      <c r="N24" s="208">
        <v>62</v>
      </c>
      <c r="O24" s="207"/>
      <c r="P24" s="176"/>
      <c r="Q24" s="176">
        <v>4</v>
      </c>
      <c r="R24" s="208">
        <v>103</v>
      </c>
      <c r="S24" s="91">
        <f t="shared" si="1"/>
        <v>381</v>
      </c>
      <c r="U24" s="31"/>
      <c r="V24" s="31"/>
      <c r="X24" s="31"/>
    </row>
    <row r="25" spans="1:24" x14ac:dyDescent="0.25">
      <c r="A25" s="32">
        <v>11</v>
      </c>
      <c r="B25" s="167" t="s">
        <v>146</v>
      </c>
      <c r="C25" s="211">
        <v>12</v>
      </c>
      <c r="D25" s="178">
        <v>3.4166666666666665</v>
      </c>
      <c r="E25" s="178">
        <v>4.08</v>
      </c>
      <c r="F25" s="212">
        <v>98</v>
      </c>
      <c r="G25" s="211">
        <v>4</v>
      </c>
      <c r="H25" s="178">
        <v>3.75</v>
      </c>
      <c r="I25" s="178">
        <v>4.16</v>
      </c>
      <c r="J25" s="212">
        <v>84</v>
      </c>
      <c r="K25" s="489">
        <v>3</v>
      </c>
      <c r="L25" s="178">
        <v>4.333333333333333</v>
      </c>
      <c r="M25" s="178">
        <v>4.22</v>
      </c>
      <c r="N25" s="212">
        <v>38</v>
      </c>
      <c r="O25" s="211">
        <v>5</v>
      </c>
      <c r="P25" s="178">
        <v>3.4</v>
      </c>
      <c r="Q25" s="178">
        <v>4</v>
      </c>
      <c r="R25" s="212">
        <v>85</v>
      </c>
      <c r="S25" s="91">
        <f t="shared" si="1"/>
        <v>305</v>
      </c>
      <c r="U25" s="31"/>
      <c r="V25" s="31"/>
      <c r="X25" s="31"/>
    </row>
    <row r="26" spans="1:24" ht="15.75" thickBot="1" x14ac:dyDescent="0.3">
      <c r="A26" s="32">
        <v>12</v>
      </c>
      <c r="B26" s="166" t="s">
        <v>147</v>
      </c>
      <c r="C26" s="207">
        <v>1</v>
      </c>
      <c r="D26" s="176">
        <v>4</v>
      </c>
      <c r="E26" s="176">
        <v>4.08</v>
      </c>
      <c r="F26" s="208">
        <v>54</v>
      </c>
      <c r="G26" s="207">
        <v>1</v>
      </c>
      <c r="H26" s="176">
        <v>5</v>
      </c>
      <c r="I26" s="176">
        <v>4.16</v>
      </c>
      <c r="J26" s="208">
        <v>2</v>
      </c>
      <c r="K26" s="488">
        <v>1</v>
      </c>
      <c r="L26" s="176">
        <v>5</v>
      </c>
      <c r="M26" s="176">
        <v>4.22</v>
      </c>
      <c r="N26" s="208">
        <v>2</v>
      </c>
      <c r="O26" s="207">
        <v>4</v>
      </c>
      <c r="P26" s="176">
        <v>4.25</v>
      </c>
      <c r="Q26" s="176">
        <v>4</v>
      </c>
      <c r="R26" s="208">
        <v>29</v>
      </c>
      <c r="S26" s="91">
        <f t="shared" si="1"/>
        <v>87</v>
      </c>
      <c r="U26" s="31"/>
      <c r="V26" s="31"/>
      <c r="X26" s="31"/>
    </row>
    <row r="27" spans="1:24" ht="15.75" thickBot="1" x14ac:dyDescent="0.3">
      <c r="A27" s="85"/>
      <c r="B27" s="100" t="s">
        <v>114</v>
      </c>
      <c r="C27" s="156">
        <f>SUM(C28:C44)</f>
        <v>109</v>
      </c>
      <c r="D27" s="101">
        <f>AVERAGE(D28:D44)</f>
        <v>3.7889754689754698</v>
      </c>
      <c r="E27" s="101">
        <v>4.08</v>
      </c>
      <c r="F27" s="157"/>
      <c r="G27" s="156">
        <f>SUM(G28:G44)</f>
        <v>106</v>
      </c>
      <c r="H27" s="101">
        <f>AVERAGE(H28:H44)</f>
        <v>3.8907895923520925</v>
      </c>
      <c r="I27" s="101">
        <v>4.16</v>
      </c>
      <c r="J27" s="157"/>
      <c r="K27" s="480">
        <f>SUM(K28:K44)</f>
        <v>125</v>
      </c>
      <c r="L27" s="101">
        <f>AVERAGE(L28:L44)</f>
        <v>3.9795107698251719</v>
      </c>
      <c r="M27" s="101">
        <v>4.22</v>
      </c>
      <c r="N27" s="157"/>
      <c r="O27" s="156">
        <f>SUM(O28:O44)</f>
        <v>88</v>
      </c>
      <c r="P27" s="101">
        <f>AVERAGE(P28:P44)</f>
        <v>3.704738562091503</v>
      </c>
      <c r="Q27" s="101">
        <v>4</v>
      </c>
      <c r="R27" s="157"/>
      <c r="S27" s="95"/>
      <c r="U27" s="31"/>
      <c r="V27" s="31"/>
      <c r="X27" s="31"/>
    </row>
    <row r="28" spans="1:24" x14ac:dyDescent="0.25">
      <c r="A28" s="111">
        <v>1</v>
      </c>
      <c r="B28" s="67" t="s">
        <v>74</v>
      </c>
      <c r="C28" s="229">
        <v>22</v>
      </c>
      <c r="D28" s="230">
        <v>4.1818181818181817</v>
      </c>
      <c r="E28" s="230">
        <v>4.08</v>
      </c>
      <c r="F28" s="231">
        <v>39</v>
      </c>
      <c r="G28" s="229">
        <v>28</v>
      </c>
      <c r="H28" s="230">
        <v>4.2857142857142856</v>
      </c>
      <c r="I28" s="230">
        <v>4.16</v>
      </c>
      <c r="J28" s="231">
        <v>40</v>
      </c>
      <c r="K28" s="490">
        <v>29</v>
      </c>
      <c r="L28" s="230">
        <v>4.5862068965517242</v>
      </c>
      <c r="M28" s="230">
        <v>4.22</v>
      </c>
      <c r="N28" s="231">
        <v>14</v>
      </c>
      <c r="O28" s="229">
        <v>10</v>
      </c>
      <c r="P28" s="230">
        <v>4.4000000000000004</v>
      </c>
      <c r="Q28" s="230">
        <v>4</v>
      </c>
      <c r="R28" s="231">
        <v>15</v>
      </c>
      <c r="S28" s="90">
        <f t="shared" ref="S28:S44" si="2">R28+N28+J28+F28</f>
        <v>108</v>
      </c>
      <c r="U28" s="31"/>
      <c r="V28" s="31"/>
      <c r="X28" s="31"/>
    </row>
    <row r="29" spans="1:24" x14ac:dyDescent="0.25">
      <c r="A29" s="34">
        <v>2</v>
      </c>
      <c r="B29" s="110" t="s">
        <v>120</v>
      </c>
      <c r="C29" s="235">
        <v>10</v>
      </c>
      <c r="D29" s="236">
        <v>3.7</v>
      </c>
      <c r="E29" s="236">
        <v>4.08</v>
      </c>
      <c r="F29" s="237">
        <v>84</v>
      </c>
      <c r="G29" s="235">
        <v>11</v>
      </c>
      <c r="H29" s="236">
        <v>4.2727272727272725</v>
      </c>
      <c r="I29" s="236">
        <v>4.16</v>
      </c>
      <c r="J29" s="237">
        <v>42</v>
      </c>
      <c r="K29" s="491">
        <v>7</v>
      </c>
      <c r="L29" s="236">
        <v>3.8571428571428572</v>
      </c>
      <c r="M29" s="236">
        <v>4.22</v>
      </c>
      <c r="N29" s="237">
        <v>83</v>
      </c>
      <c r="O29" s="235">
        <v>4</v>
      </c>
      <c r="P29" s="236">
        <v>3.5</v>
      </c>
      <c r="Q29" s="236">
        <v>4</v>
      </c>
      <c r="R29" s="237">
        <v>80</v>
      </c>
      <c r="S29" s="92">
        <f t="shared" si="2"/>
        <v>289</v>
      </c>
      <c r="U29" s="31"/>
      <c r="V29" s="31"/>
      <c r="X29" s="31"/>
    </row>
    <row r="30" spans="1:24" x14ac:dyDescent="0.25">
      <c r="A30" s="32">
        <v>3</v>
      </c>
      <c r="B30" s="164" t="s">
        <v>68</v>
      </c>
      <c r="C30" s="205">
        <v>12</v>
      </c>
      <c r="D30" s="174">
        <v>4</v>
      </c>
      <c r="E30" s="174">
        <v>4.08</v>
      </c>
      <c r="F30" s="206">
        <v>55</v>
      </c>
      <c r="G30" s="205">
        <v>9</v>
      </c>
      <c r="H30" s="174">
        <v>4.2222222222222223</v>
      </c>
      <c r="I30" s="174">
        <v>4.16</v>
      </c>
      <c r="J30" s="206">
        <v>46</v>
      </c>
      <c r="K30" s="485">
        <v>5</v>
      </c>
      <c r="L30" s="174">
        <v>4</v>
      </c>
      <c r="M30" s="174">
        <v>4.22</v>
      </c>
      <c r="N30" s="206">
        <v>64</v>
      </c>
      <c r="O30" s="205">
        <v>6</v>
      </c>
      <c r="P30" s="174">
        <v>4.666666666666667</v>
      </c>
      <c r="Q30" s="174">
        <v>4</v>
      </c>
      <c r="R30" s="206">
        <v>5</v>
      </c>
      <c r="S30" s="91">
        <f t="shared" si="2"/>
        <v>170</v>
      </c>
      <c r="U30" s="31"/>
      <c r="V30" s="31"/>
      <c r="X30" s="31"/>
    </row>
    <row r="31" spans="1:24" x14ac:dyDescent="0.25">
      <c r="A31" s="32">
        <v>4</v>
      </c>
      <c r="B31" s="164" t="s">
        <v>151</v>
      </c>
      <c r="C31" s="205">
        <v>5</v>
      </c>
      <c r="D31" s="174">
        <v>2.6</v>
      </c>
      <c r="E31" s="174">
        <v>4.08</v>
      </c>
      <c r="F31" s="206">
        <v>106</v>
      </c>
      <c r="G31" s="205">
        <v>5</v>
      </c>
      <c r="H31" s="174">
        <v>4.4000000000000004</v>
      </c>
      <c r="I31" s="174">
        <v>4.16</v>
      </c>
      <c r="J31" s="206">
        <v>22</v>
      </c>
      <c r="K31" s="485">
        <v>6</v>
      </c>
      <c r="L31" s="174">
        <v>4.333333333333333</v>
      </c>
      <c r="M31" s="174">
        <v>4.22</v>
      </c>
      <c r="N31" s="206">
        <v>39</v>
      </c>
      <c r="O31" s="205">
        <v>3</v>
      </c>
      <c r="P31" s="174">
        <v>4.666666666666667</v>
      </c>
      <c r="Q31" s="174">
        <v>4</v>
      </c>
      <c r="R31" s="206">
        <v>6</v>
      </c>
      <c r="S31" s="91">
        <f t="shared" si="2"/>
        <v>173</v>
      </c>
      <c r="U31" s="31"/>
      <c r="V31" s="31"/>
      <c r="X31" s="31"/>
    </row>
    <row r="32" spans="1:24" x14ac:dyDescent="0.25">
      <c r="A32" s="32">
        <v>5</v>
      </c>
      <c r="B32" s="164" t="s">
        <v>66</v>
      </c>
      <c r="C32" s="205">
        <v>8</v>
      </c>
      <c r="D32" s="174">
        <v>3.75</v>
      </c>
      <c r="E32" s="174">
        <v>4.08</v>
      </c>
      <c r="F32" s="206">
        <v>80</v>
      </c>
      <c r="G32" s="205">
        <v>3</v>
      </c>
      <c r="H32" s="174">
        <v>4</v>
      </c>
      <c r="I32" s="174">
        <v>4.16</v>
      </c>
      <c r="J32" s="206">
        <v>58</v>
      </c>
      <c r="K32" s="485">
        <v>12</v>
      </c>
      <c r="L32" s="174">
        <v>4.25</v>
      </c>
      <c r="M32" s="174">
        <v>4.22</v>
      </c>
      <c r="N32" s="206">
        <v>48</v>
      </c>
      <c r="O32" s="205">
        <v>4</v>
      </c>
      <c r="P32" s="174">
        <v>4.25</v>
      </c>
      <c r="Q32" s="174">
        <v>4</v>
      </c>
      <c r="R32" s="206">
        <v>30</v>
      </c>
      <c r="S32" s="91">
        <f t="shared" si="2"/>
        <v>216</v>
      </c>
      <c r="U32" s="31"/>
      <c r="V32" s="31"/>
      <c r="X32" s="31"/>
    </row>
    <row r="33" spans="1:24" x14ac:dyDescent="0.25">
      <c r="A33" s="32">
        <v>6</v>
      </c>
      <c r="B33" s="164" t="s">
        <v>41</v>
      </c>
      <c r="C33" s="205">
        <v>8</v>
      </c>
      <c r="D33" s="174">
        <v>3.75</v>
      </c>
      <c r="E33" s="174">
        <v>4.08</v>
      </c>
      <c r="F33" s="206">
        <v>81</v>
      </c>
      <c r="G33" s="205">
        <v>1</v>
      </c>
      <c r="H33" s="174">
        <v>4</v>
      </c>
      <c r="I33" s="174">
        <v>4.16</v>
      </c>
      <c r="J33" s="206">
        <v>59</v>
      </c>
      <c r="K33" s="485">
        <v>1</v>
      </c>
      <c r="L33" s="174">
        <v>4</v>
      </c>
      <c r="M33" s="174">
        <v>4.22</v>
      </c>
      <c r="N33" s="206">
        <v>66</v>
      </c>
      <c r="O33" s="205">
        <v>6</v>
      </c>
      <c r="P33" s="174">
        <v>2.8333333333333335</v>
      </c>
      <c r="Q33" s="174">
        <v>4</v>
      </c>
      <c r="R33" s="206">
        <v>101</v>
      </c>
      <c r="S33" s="91">
        <f t="shared" si="2"/>
        <v>307</v>
      </c>
      <c r="U33" s="31"/>
      <c r="V33" s="31"/>
      <c r="X33" s="31"/>
    </row>
    <row r="34" spans="1:24" x14ac:dyDescent="0.25">
      <c r="A34" s="32">
        <v>7</v>
      </c>
      <c r="B34" s="164" t="s">
        <v>152</v>
      </c>
      <c r="C34" s="205">
        <v>4</v>
      </c>
      <c r="D34" s="174">
        <v>4</v>
      </c>
      <c r="E34" s="174">
        <v>4.08</v>
      </c>
      <c r="F34" s="206">
        <v>56</v>
      </c>
      <c r="G34" s="205"/>
      <c r="H34" s="174"/>
      <c r="I34" s="174">
        <v>4.16</v>
      </c>
      <c r="J34" s="206">
        <v>109</v>
      </c>
      <c r="K34" s="485">
        <v>5</v>
      </c>
      <c r="L34" s="174">
        <v>4.2</v>
      </c>
      <c r="M34" s="174">
        <v>4.22</v>
      </c>
      <c r="N34" s="206">
        <v>54</v>
      </c>
      <c r="O34" s="205">
        <v>1</v>
      </c>
      <c r="P34" s="174">
        <v>3</v>
      </c>
      <c r="Q34" s="174">
        <v>4</v>
      </c>
      <c r="R34" s="206">
        <v>95</v>
      </c>
      <c r="S34" s="91">
        <f t="shared" si="2"/>
        <v>314</v>
      </c>
      <c r="U34" s="31"/>
      <c r="V34" s="31"/>
      <c r="X34" s="31"/>
    </row>
    <row r="35" spans="1:24" x14ac:dyDescent="0.25">
      <c r="A35" s="32">
        <v>8</v>
      </c>
      <c r="B35" s="164" t="s">
        <v>109</v>
      </c>
      <c r="C35" s="205">
        <v>1</v>
      </c>
      <c r="D35" s="174">
        <v>3</v>
      </c>
      <c r="E35" s="174">
        <v>4.08</v>
      </c>
      <c r="F35" s="206">
        <v>103</v>
      </c>
      <c r="G35" s="205">
        <v>3</v>
      </c>
      <c r="H35" s="174">
        <v>4</v>
      </c>
      <c r="I35" s="174">
        <v>4.16</v>
      </c>
      <c r="J35" s="206">
        <v>60</v>
      </c>
      <c r="K35" s="485">
        <v>5</v>
      </c>
      <c r="L35" s="174">
        <v>3.8</v>
      </c>
      <c r="M35" s="174">
        <v>4.22</v>
      </c>
      <c r="N35" s="206">
        <v>86</v>
      </c>
      <c r="O35" s="205">
        <v>8</v>
      </c>
      <c r="P35" s="174">
        <v>3.375</v>
      </c>
      <c r="Q35" s="174">
        <v>4</v>
      </c>
      <c r="R35" s="206">
        <v>87</v>
      </c>
      <c r="S35" s="91">
        <f t="shared" si="2"/>
        <v>336</v>
      </c>
      <c r="U35" s="31"/>
      <c r="V35" s="31"/>
      <c r="X35" s="31"/>
    </row>
    <row r="36" spans="1:24" ht="15" customHeight="1" x14ac:dyDescent="0.25">
      <c r="A36" s="32">
        <v>9</v>
      </c>
      <c r="B36" s="164" t="s">
        <v>40</v>
      </c>
      <c r="C36" s="205"/>
      <c r="D36" s="174"/>
      <c r="E36" s="174">
        <v>4.08</v>
      </c>
      <c r="F36" s="206">
        <v>107</v>
      </c>
      <c r="G36" s="205">
        <v>4</v>
      </c>
      <c r="H36" s="174">
        <v>3</v>
      </c>
      <c r="I36" s="174">
        <v>4.16</v>
      </c>
      <c r="J36" s="206">
        <v>103</v>
      </c>
      <c r="K36" s="485">
        <v>5</v>
      </c>
      <c r="L36" s="174">
        <v>3.8</v>
      </c>
      <c r="M36" s="174">
        <v>4.22</v>
      </c>
      <c r="N36" s="206">
        <v>87</v>
      </c>
      <c r="O36" s="205">
        <v>5</v>
      </c>
      <c r="P36" s="174">
        <v>3.8</v>
      </c>
      <c r="Q36" s="174">
        <v>4</v>
      </c>
      <c r="R36" s="206">
        <v>62</v>
      </c>
      <c r="S36" s="91">
        <f t="shared" si="2"/>
        <v>359</v>
      </c>
      <c r="U36" s="31"/>
      <c r="V36" s="31"/>
      <c r="X36" s="31"/>
    </row>
    <row r="37" spans="1:24" x14ac:dyDescent="0.25">
      <c r="A37" s="32">
        <v>10</v>
      </c>
      <c r="B37" s="164" t="s">
        <v>153</v>
      </c>
      <c r="C37" s="205"/>
      <c r="D37" s="174"/>
      <c r="E37" s="174">
        <v>4.08</v>
      </c>
      <c r="F37" s="206">
        <v>107</v>
      </c>
      <c r="G37" s="205">
        <v>4</v>
      </c>
      <c r="H37" s="174">
        <v>3</v>
      </c>
      <c r="I37" s="174">
        <v>4.16</v>
      </c>
      <c r="J37" s="206">
        <v>104</v>
      </c>
      <c r="K37" s="485">
        <v>2</v>
      </c>
      <c r="L37" s="174">
        <v>3.5</v>
      </c>
      <c r="M37" s="174">
        <v>4.22</v>
      </c>
      <c r="N37" s="206">
        <v>99</v>
      </c>
      <c r="O37" s="205">
        <v>4</v>
      </c>
      <c r="P37" s="174">
        <v>3</v>
      </c>
      <c r="Q37" s="174">
        <v>4</v>
      </c>
      <c r="R37" s="206">
        <v>96</v>
      </c>
      <c r="S37" s="91">
        <f t="shared" si="2"/>
        <v>406</v>
      </c>
      <c r="U37" s="31"/>
      <c r="V37" s="31"/>
      <c r="X37" s="31"/>
    </row>
    <row r="38" spans="1:24" x14ac:dyDescent="0.25">
      <c r="A38" s="32">
        <v>11</v>
      </c>
      <c r="B38" s="164" t="s">
        <v>154</v>
      </c>
      <c r="C38" s="205">
        <v>11</v>
      </c>
      <c r="D38" s="174">
        <v>4.0909090909090908</v>
      </c>
      <c r="E38" s="174">
        <v>4.08</v>
      </c>
      <c r="F38" s="206">
        <v>48</v>
      </c>
      <c r="G38" s="205">
        <v>11</v>
      </c>
      <c r="H38" s="174">
        <v>3.3636363636363638</v>
      </c>
      <c r="I38" s="174">
        <v>4.16</v>
      </c>
      <c r="J38" s="206">
        <v>100</v>
      </c>
      <c r="K38" s="485">
        <v>13</v>
      </c>
      <c r="L38" s="174">
        <v>4</v>
      </c>
      <c r="M38" s="174">
        <v>4.22</v>
      </c>
      <c r="N38" s="206">
        <v>65</v>
      </c>
      <c r="O38" s="205">
        <v>4</v>
      </c>
      <c r="P38" s="174">
        <v>3.5</v>
      </c>
      <c r="Q38" s="174">
        <v>4</v>
      </c>
      <c r="R38" s="206">
        <v>81</v>
      </c>
      <c r="S38" s="91">
        <f t="shared" si="2"/>
        <v>294</v>
      </c>
      <c r="U38" s="31"/>
      <c r="V38" s="31"/>
      <c r="X38" s="31"/>
    </row>
    <row r="39" spans="1:24" x14ac:dyDescent="0.25">
      <c r="A39" s="32">
        <v>12</v>
      </c>
      <c r="B39" s="164" t="s">
        <v>44</v>
      </c>
      <c r="C39" s="205">
        <v>3</v>
      </c>
      <c r="D39" s="174">
        <v>4</v>
      </c>
      <c r="E39" s="174">
        <v>4.08</v>
      </c>
      <c r="F39" s="206">
        <v>57</v>
      </c>
      <c r="G39" s="205">
        <v>3</v>
      </c>
      <c r="H39" s="174">
        <v>4.333333333333333</v>
      </c>
      <c r="I39" s="174">
        <v>4.16</v>
      </c>
      <c r="J39" s="206">
        <v>32</v>
      </c>
      <c r="K39" s="485">
        <v>5</v>
      </c>
      <c r="L39" s="174">
        <v>4.2</v>
      </c>
      <c r="M39" s="174">
        <v>4.22</v>
      </c>
      <c r="N39" s="206">
        <v>55</v>
      </c>
      <c r="O39" s="205">
        <v>2</v>
      </c>
      <c r="P39" s="174">
        <v>4.5</v>
      </c>
      <c r="Q39" s="174">
        <v>4</v>
      </c>
      <c r="R39" s="206">
        <v>10</v>
      </c>
      <c r="S39" s="91">
        <f t="shared" si="2"/>
        <v>154</v>
      </c>
      <c r="U39" s="31"/>
      <c r="V39" s="31"/>
      <c r="X39" s="31"/>
    </row>
    <row r="40" spans="1:24" x14ac:dyDescent="0.25">
      <c r="A40" s="32">
        <v>13</v>
      </c>
      <c r="B40" s="164" t="s">
        <v>155</v>
      </c>
      <c r="C40" s="205">
        <v>5</v>
      </c>
      <c r="D40" s="174">
        <v>3.6</v>
      </c>
      <c r="E40" s="174">
        <v>4.08</v>
      </c>
      <c r="F40" s="206">
        <v>88</v>
      </c>
      <c r="G40" s="205">
        <v>6</v>
      </c>
      <c r="H40" s="174">
        <v>3.5</v>
      </c>
      <c r="I40" s="174">
        <v>4.16</v>
      </c>
      <c r="J40" s="206">
        <v>94</v>
      </c>
      <c r="K40" s="485">
        <v>3</v>
      </c>
      <c r="L40" s="174">
        <v>3.3333333333333335</v>
      </c>
      <c r="M40" s="174">
        <v>4.22</v>
      </c>
      <c r="N40" s="206">
        <v>102</v>
      </c>
      <c r="O40" s="205">
        <v>3</v>
      </c>
      <c r="P40" s="174">
        <v>3</v>
      </c>
      <c r="Q40" s="174">
        <v>4</v>
      </c>
      <c r="R40" s="206">
        <v>97</v>
      </c>
      <c r="S40" s="91">
        <f t="shared" si="2"/>
        <v>381</v>
      </c>
      <c r="U40" s="31"/>
      <c r="V40" s="31"/>
      <c r="X40" s="31"/>
    </row>
    <row r="41" spans="1:24" x14ac:dyDescent="0.25">
      <c r="A41" s="32">
        <v>14</v>
      </c>
      <c r="B41" s="164" t="s">
        <v>65</v>
      </c>
      <c r="C41" s="205">
        <v>2</v>
      </c>
      <c r="D41" s="174">
        <v>4.5</v>
      </c>
      <c r="E41" s="174">
        <v>4.08</v>
      </c>
      <c r="F41" s="206">
        <v>10</v>
      </c>
      <c r="G41" s="205">
        <v>2</v>
      </c>
      <c r="H41" s="174">
        <v>4</v>
      </c>
      <c r="I41" s="174">
        <v>4.16</v>
      </c>
      <c r="J41" s="206">
        <v>61</v>
      </c>
      <c r="K41" s="485">
        <v>3</v>
      </c>
      <c r="L41" s="174">
        <v>3.6666666666666665</v>
      </c>
      <c r="M41" s="174">
        <v>4.22</v>
      </c>
      <c r="N41" s="206">
        <v>92</v>
      </c>
      <c r="O41" s="205">
        <v>6</v>
      </c>
      <c r="P41" s="174">
        <v>3.3333333333333335</v>
      </c>
      <c r="Q41" s="174">
        <v>4</v>
      </c>
      <c r="R41" s="206">
        <v>88</v>
      </c>
      <c r="S41" s="91">
        <f t="shared" si="2"/>
        <v>251</v>
      </c>
      <c r="U41" s="31"/>
      <c r="V41" s="31"/>
      <c r="X41" s="31"/>
    </row>
    <row r="42" spans="1:24" x14ac:dyDescent="0.25">
      <c r="A42" s="32">
        <v>15</v>
      </c>
      <c r="B42" s="164" t="s">
        <v>156</v>
      </c>
      <c r="C42" s="205">
        <v>6</v>
      </c>
      <c r="D42" s="174">
        <v>3.8333333333333335</v>
      </c>
      <c r="E42" s="174">
        <v>4.08</v>
      </c>
      <c r="F42" s="206">
        <v>74</v>
      </c>
      <c r="G42" s="205">
        <v>4</v>
      </c>
      <c r="H42" s="174">
        <v>4</v>
      </c>
      <c r="I42" s="174">
        <v>4.16</v>
      </c>
      <c r="J42" s="206">
        <v>62</v>
      </c>
      <c r="K42" s="485">
        <v>8</v>
      </c>
      <c r="L42" s="174">
        <v>3.625</v>
      </c>
      <c r="M42" s="174">
        <v>4.22</v>
      </c>
      <c r="N42" s="206">
        <v>96</v>
      </c>
      <c r="O42" s="205">
        <v>3</v>
      </c>
      <c r="P42" s="174">
        <v>3.6666666666666665</v>
      </c>
      <c r="Q42" s="174">
        <v>4</v>
      </c>
      <c r="R42" s="206">
        <v>70</v>
      </c>
      <c r="S42" s="91">
        <f t="shared" si="2"/>
        <v>302</v>
      </c>
      <c r="U42" s="31"/>
      <c r="V42" s="31"/>
      <c r="X42" s="31"/>
    </row>
    <row r="43" spans="1:24" x14ac:dyDescent="0.25">
      <c r="A43" s="32">
        <v>16</v>
      </c>
      <c r="B43" s="164" t="s">
        <v>35</v>
      </c>
      <c r="C43" s="205">
        <v>5</v>
      </c>
      <c r="D43" s="174">
        <v>4.4000000000000004</v>
      </c>
      <c r="E43" s="174">
        <v>4.08</v>
      </c>
      <c r="F43" s="206">
        <v>16</v>
      </c>
      <c r="G43" s="205">
        <v>8</v>
      </c>
      <c r="H43" s="174">
        <v>3.625</v>
      </c>
      <c r="I43" s="174">
        <v>4.16</v>
      </c>
      <c r="J43" s="206">
        <v>88</v>
      </c>
      <c r="K43" s="485">
        <v>8</v>
      </c>
      <c r="L43" s="174">
        <v>4.375</v>
      </c>
      <c r="M43" s="174">
        <v>4.22</v>
      </c>
      <c r="N43" s="206">
        <v>34</v>
      </c>
      <c r="O43" s="205">
        <v>9</v>
      </c>
      <c r="P43" s="174">
        <v>3.8888888888888888</v>
      </c>
      <c r="Q43" s="174">
        <v>4</v>
      </c>
      <c r="R43" s="206">
        <v>59</v>
      </c>
      <c r="S43" s="91">
        <f t="shared" si="2"/>
        <v>197</v>
      </c>
      <c r="U43" s="31"/>
      <c r="V43" s="31"/>
      <c r="X43" s="31"/>
    </row>
    <row r="44" spans="1:24" ht="15.75" thickBot="1" x14ac:dyDescent="0.3">
      <c r="A44" s="32">
        <v>17</v>
      </c>
      <c r="B44" s="164" t="s">
        <v>42</v>
      </c>
      <c r="C44" s="205">
        <v>7</v>
      </c>
      <c r="D44" s="174">
        <v>3.4285714285714284</v>
      </c>
      <c r="E44" s="174">
        <v>4.08</v>
      </c>
      <c r="F44" s="206">
        <v>97</v>
      </c>
      <c r="G44" s="205">
        <v>4</v>
      </c>
      <c r="H44" s="174">
        <v>4.25</v>
      </c>
      <c r="I44" s="174">
        <v>4.16</v>
      </c>
      <c r="J44" s="206">
        <v>43</v>
      </c>
      <c r="K44" s="485">
        <v>8</v>
      </c>
      <c r="L44" s="174">
        <v>4.125</v>
      </c>
      <c r="M44" s="174">
        <v>4.22</v>
      </c>
      <c r="N44" s="206">
        <v>57</v>
      </c>
      <c r="O44" s="205">
        <v>10</v>
      </c>
      <c r="P44" s="174">
        <v>3.6</v>
      </c>
      <c r="Q44" s="174">
        <v>4</v>
      </c>
      <c r="R44" s="206">
        <v>74</v>
      </c>
      <c r="S44" s="96">
        <f t="shared" si="2"/>
        <v>271</v>
      </c>
      <c r="U44" s="31"/>
      <c r="V44" s="31"/>
      <c r="X44" s="31"/>
    </row>
    <row r="45" spans="1:24" ht="15.75" thickBot="1" x14ac:dyDescent="0.3">
      <c r="A45" s="85"/>
      <c r="B45" s="87" t="s">
        <v>115</v>
      </c>
      <c r="C45" s="154">
        <f>SUM(C46:C65)</f>
        <v>150</v>
      </c>
      <c r="D45" s="99">
        <f>AVERAGE(D46:D65)</f>
        <v>4.0438942636311053</v>
      </c>
      <c r="E45" s="99">
        <v>4.08</v>
      </c>
      <c r="F45" s="155"/>
      <c r="G45" s="154">
        <f>SUM(G46:G65)</f>
        <v>165</v>
      </c>
      <c r="H45" s="99">
        <f>AVERAGE(H46:H65)</f>
        <v>3.8598351689160508</v>
      </c>
      <c r="I45" s="99">
        <v>4.16</v>
      </c>
      <c r="J45" s="155"/>
      <c r="K45" s="479">
        <f>SUM(K46:K65)</f>
        <v>132</v>
      </c>
      <c r="L45" s="99">
        <f>AVERAGE(L46:L65)</f>
        <v>3.9657232524420021</v>
      </c>
      <c r="M45" s="99">
        <v>4.22</v>
      </c>
      <c r="N45" s="155"/>
      <c r="O45" s="154">
        <f>SUM(O46:O65)</f>
        <v>136</v>
      </c>
      <c r="P45" s="99">
        <f>AVERAGE(P46:P65)</f>
        <v>3.8500473484848481</v>
      </c>
      <c r="Q45" s="99">
        <v>4</v>
      </c>
      <c r="R45" s="155"/>
      <c r="S45" s="95"/>
      <c r="U45" s="31"/>
      <c r="V45" s="31"/>
      <c r="X45" s="31"/>
    </row>
    <row r="46" spans="1:24" ht="15" customHeight="1" x14ac:dyDescent="0.25">
      <c r="A46" s="102">
        <v>1</v>
      </c>
      <c r="B46" s="67" t="s">
        <v>128</v>
      </c>
      <c r="C46" s="229">
        <v>22</v>
      </c>
      <c r="D46" s="230">
        <v>4.2727272727272725</v>
      </c>
      <c r="E46" s="230">
        <v>4.08</v>
      </c>
      <c r="F46" s="231">
        <v>27</v>
      </c>
      <c r="G46" s="229">
        <v>15</v>
      </c>
      <c r="H46" s="230">
        <v>4.333333333333333</v>
      </c>
      <c r="I46" s="230">
        <v>4.16</v>
      </c>
      <c r="J46" s="231">
        <v>33</v>
      </c>
      <c r="K46" s="490">
        <v>14</v>
      </c>
      <c r="L46" s="230">
        <v>4.5</v>
      </c>
      <c r="M46" s="230">
        <v>4.22</v>
      </c>
      <c r="N46" s="231">
        <v>19</v>
      </c>
      <c r="O46" s="229">
        <v>16</v>
      </c>
      <c r="P46" s="230">
        <v>4.375</v>
      </c>
      <c r="Q46" s="230">
        <v>4</v>
      </c>
      <c r="R46" s="231">
        <v>17</v>
      </c>
      <c r="S46" s="90">
        <f t="shared" ref="S46:S65" si="3">R46+N46+J46+F46</f>
        <v>96</v>
      </c>
      <c r="U46" s="31"/>
      <c r="V46" s="31"/>
      <c r="X46" s="31"/>
    </row>
    <row r="47" spans="1:24" ht="15" customHeight="1" x14ac:dyDescent="0.25">
      <c r="A47" s="112">
        <v>2</v>
      </c>
      <c r="B47" s="217" t="s">
        <v>125</v>
      </c>
      <c r="C47" s="205">
        <v>6</v>
      </c>
      <c r="D47" s="174">
        <v>4.166666666666667</v>
      </c>
      <c r="E47" s="174">
        <v>4.08</v>
      </c>
      <c r="F47" s="206">
        <v>43</v>
      </c>
      <c r="G47" s="205">
        <v>5</v>
      </c>
      <c r="H47" s="174">
        <v>4.4000000000000004</v>
      </c>
      <c r="I47" s="174">
        <v>4.16</v>
      </c>
      <c r="J47" s="206">
        <v>23</v>
      </c>
      <c r="K47" s="485">
        <v>4</v>
      </c>
      <c r="L47" s="174">
        <v>4</v>
      </c>
      <c r="M47" s="174">
        <v>4.22</v>
      </c>
      <c r="N47" s="206">
        <v>67</v>
      </c>
      <c r="O47" s="205">
        <v>1</v>
      </c>
      <c r="P47" s="174">
        <v>5</v>
      </c>
      <c r="Q47" s="174">
        <v>4</v>
      </c>
      <c r="R47" s="206">
        <v>3</v>
      </c>
      <c r="S47" s="91">
        <f t="shared" si="3"/>
        <v>136</v>
      </c>
      <c r="U47" s="31"/>
      <c r="V47" s="31"/>
      <c r="X47" s="31"/>
    </row>
    <row r="48" spans="1:24" ht="15" customHeight="1" x14ac:dyDescent="0.25">
      <c r="A48" s="103">
        <v>3</v>
      </c>
      <c r="B48" s="164" t="s">
        <v>77</v>
      </c>
      <c r="C48" s="205">
        <v>17</v>
      </c>
      <c r="D48" s="174">
        <v>4</v>
      </c>
      <c r="E48" s="174">
        <v>4.08</v>
      </c>
      <c r="F48" s="206">
        <v>58</v>
      </c>
      <c r="G48" s="205">
        <v>12</v>
      </c>
      <c r="H48" s="174">
        <v>3.8333333333333335</v>
      </c>
      <c r="I48" s="174">
        <v>4.16</v>
      </c>
      <c r="J48" s="206">
        <v>79</v>
      </c>
      <c r="K48" s="485">
        <v>16</v>
      </c>
      <c r="L48" s="174">
        <v>4.3125</v>
      </c>
      <c r="M48" s="174">
        <v>4.22</v>
      </c>
      <c r="N48" s="206">
        <v>42</v>
      </c>
      <c r="O48" s="205">
        <v>8</v>
      </c>
      <c r="P48" s="174">
        <v>4.375</v>
      </c>
      <c r="Q48" s="174">
        <v>4</v>
      </c>
      <c r="R48" s="206">
        <v>18</v>
      </c>
      <c r="S48" s="91">
        <f t="shared" si="3"/>
        <v>197</v>
      </c>
      <c r="U48" s="31"/>
      <c r="V48" s="31"/>
      <c r="X48" s="31"/>
    </row>
    <row r="49" spans="1:24" ht="15" customHeight="1" x14ac:dyDescent="0.25">
      <c r="A49" s="103">
        <v>4</v>
      </c>
      <c r="B49" s="164" t="s">
        <v>86</v>
      </c>
      <c r="C49" s="205">
        <v>28</v>
      </c>
      <c r="D49" s="174">
        <v>4.4285714285714288</v>
      </c>
      <c r="E49" s="174">
        <v>4.08</v>
      </c>
      <c r="F49" s="206">
        <v>14</v>
      </c>
      <c r="G49" s="205">
        <v>36</v>
      </c>
      <c r="H49" s="174">
        <v>3.9722222222222223</v>
      </c>
      <c r="I49" s="174">
        <v>4.16</v>
      </c>
      <c r="J49" s="206">
        <v>74</v>
      </c>
      <c r="K49" s="485">
        <v>26</v>
      </c>
      <c r="L49" s="174">
        <v>4.2692307692307692</v>
      </c>
      <c r="M49" s="174">
        <v>4.22</v>
      </c>
      <c r="N49" s="206">
        <v>46</v>
      </c>
      <c r="O49" s="205">
        <v>36</v>
      </c>
      <c r="P49" s="174">
        <v>4.25</v>
      </c>
      <c r="Q49" s="174">
        <v>4</v>
      </c>
      <c r="R49" s="206">
        <v>31</v>
      </c>
      <c r="S49" s="91">
        <f t="shared" si="3"/>
        <v>165</v>
      </c>
      <c r="U49" s="31"/>
      <c r="V49" s="31"/>
      <c r="X49" s="31"/>
    </row>
    <row r="50" spans="1:24" ht="15" customHeight="1" x14ac:dyDescent="0.25">
      <c r="A50" s="103">
        <v>5</v>
      </c>
      <c r="B50" s="164" t="s">
        <v>32</v>
      </c>
      <c r="C50" s="205">
        <v>9</v>
      </c>
      <c r="D50" s="174">
        <v>4.333333333333333</v>
      </c>
      <c r="E50" s="174">
        <v>4.08</v>
      </c>
      <c r="F50" s="206">
        <v>20</v>
      </c>
      <c r="G50" s="205">
        <v>8</v>
      </c>
      <c r="H50" s="174">
        <v>3.625</v>
      </c>
      <c r="I50" s="174">
        <v>4.16</v>
      </c>
      <c r="J50" s="206">
        <v>89</v>
      </c>
      <c r="K50" s="485">
        <v>5</v>
      </c>
      <c r="L50" s="174">
        <v>4.5999999999999996</v>
      </c>
      <c r="M50" s="174">
        <v>4.22</v>
      </c>
      <c r="N50" s="206">
        <v>11</v>
      </c>
      <c r="O50" s="205">
        <v>4</v>
      </c>
      <c r="P50" s="174">
        <v>3.5</v>
      </c>
      <c r="Q50" s="174">
        <v>4</v>
      </c>
      <c r="R50" s="206">
        <v>82</v>
      </c>
      <c r="S50" s="91">
        <f t="shared" si="3"/>
        <v>202</v>
      </c>
      <c r="U50" s="31"/>
      <c r="V50" s="31"/>
      <c r="X50" s="31"/>
    </row>
    <row r="51" spans="1:24" ht="15" customHeight="1" x14ac:dyDescent="0.25">
      <c r="A51" s="103">
        <v>6</v>
      </c>
      <c r="B51" s="164" t="s">
        <v>31</v>
      </c>
      <c r="C51" s="205">
        <v>13</v>
      </c>
      <c r="D51" s="174">
        <v>4.3076923076923075</v>
      </c>
      <c r="E51" s="174">
        <v>4.08</v>
      </c>
      <c r="F51" s="206">
        <v>25</v>
      </c>
      <c r="G51" s="205">
        <v>5</v>
      </c>
      <c r="H51" s="174">
        <v>4.2</v>
      </c>
      <c r="I51" s="174">
        <v>4.16</v>
      </c>
      <c r="J51" s="206">
        <v>48</v>
      </c>
      <c r="K51" s="485">
        <v>3</v>
      </c>
      <c r="L51" s="174">
        <v>4.333333333333333</v>
      </c>
      <c r="M51" s="174">
        <v>4.22</v>
      </c>
      <c r="N51" s="206">
        <v>41</v>
      </c>
      <c r="O51" s="205">
        <v>6</v>
      </c>
      <c r="P51" s="174">
        <v>4.333333333333333</v>
      </c>
      <c r="Q51" s="174">
        <v>4</v>
      </c>
      <c r="R51" s="206">
        <v>22</v>
      </c>
      <c r="S51" s="91">
        <f t="shared" si="3"/>
        <v>136</v>
      </c>
      <c r="U51" s="31"/>
      <c r="V51" s="31"/>
      <c r="X51" s="31"/>
    </row>
    <row r="52" spans="1:24" ht="15" customHeight="1" x14ac:dyDescent="0.25">
      <c r="A52" s="103">
        <v>7</v>
      </c>
      <c r="B52" s="169" t="s">
        <v>158</v>
      </c>
      <c r="C52" s="215">
        <v>3</v>
      </c>
      <c r="D52" s="180">
        <v>4.666666666666667</v>
      </c>
      <c r="E52" s="180">
        <v>4.08</v>
      </c>
      <c r="F52" s="216">
        <v>7</v>
      </c>
      <c r="G52" s="215">
        <v>1</v>
      </c>
      <c r="H52" s="180">
        <v>3</v>
      </c>
      <c r="I52" s="180">
        <v>4.16</v>
      </c>
      <c r="J52" s="216">
        <v>105</v>
      </c>
      <c r="K52" s="492">
        <v>3</v>
      </c>
      <c r="L52" s="180">
        <v>4.333333333333333</v>
      </c>
      <c r="M52" s="180">
        <v>4.22</v>
      </c>
      <c r="N52" s="216">
        <v>40</v>
      </c>
      <c r="O52" s="215"/>
      <c r="P52" s="180"/>
      <c r="Q52" s="180">
        <v>4</v>
      </c>
      <c r="R52" s="216">
        <v>103</v>
      </c>
      <c r="S52" s="91">
        <f t="shared" si="3"/>
        <v>255</v>
      </c>
      <c r="U52" s="31"/>
      <c r="V52" s="31"/>
      <c r="X52" s="31"/>
    </row>
    <row r="53" spans="1:24" ht="15" customHeight="1" x14ac:dyDescent="0.25">
      <c r="A53" s="103">
        <v>8</v>
      </c>
      <c r="B53" s="164" t="s">
        <v>195</v>
      </c>
      <c r="C53" s="205">
        <v>10</v>
      </c>
      <c r="D53" s="174">
        <v>4.4000000000000004</v>
      </c>
      <c r="E53" s="174">
        <v>4.08</v>
      </c>
      <c r="F53" s="206">
        <v>17</v>
      </c>
      <c r="G53" s="205">
        <v>17</v>
      </c>
      <c r="H53" s="174">
        <v>4.4117647058823533</v>
      </c>
      <c r="I53" s="174">
        <v>4.16</v>
      </c>
      <c r="J53" s="206">
        <v>20</v>
      </c>
      <c r="K53" s="485">
        <v>8</v>
      </c>
      <c r="L53" s="174">
        <v>4.5</v>
      </c>
      <c r="M53" s="174">
        <v>4.22</v>
      </c>
      <c r="N53" s="206">
        <v>20</v>
      </c>
      <c r="O53" s="205">
        <v>9</v>
      </c>
      <c r="P53" s="174">
        <v>4</v>
      </c>
      <c r="Q53" s="174">
        <v>4</v>
      </c>
      <c r="R53" s="206">
        <v>49</v>
      </c>
      <c r="S53" s="91">
        <f t="shared" si="3"/>
        <v>106</v>
      </c>
      <c r="U53" s="31"/>
      <c r="V53" s="31"/>
      <c r="X53" s="31"/>
    </row>
    <row r="54" spans="1:24" ht="15" customHeight="1" x14ac:dyDescent="0.25">
      <c r="A54" s="103">
        <v>9</v>
      </c>
      <c r="B54" s="164" t="s">
        <v>75</v>
      </c>
      <c r="C54" s="205">
        <v>3</v>
      </c>
      <c r="D54" s="174">
        <v>3</v>
      </c>
      <c r="E54" s="174">
        <v>4.08</v>
      </c>
      <c r="F54" s="206">
        <v>104</v>
      </c>
      <c r="G54" s="205">
        <v>6</v>
      </c>
      <c r="H54" s="174">
        <v>3.6666666666666665</v>
      </c>
      <c r="I54" s="174">
        <v>4.16</v>
      </c>
      <c r="J54" s="206">
        <v>86</v>
      </c>
      <c r="K54" s="485">
        <v>6</v>
      </c>
      <c r="L54" s="174">
        <v>3</v>
      </c>
      <c r="M54" s="174">
        <v>4.22</v>
      </c>
      <c r="N54" s="206">
        <v>103</v>
      </c>
      <c r="O54" s="205">
        <v>15</v>
      </c>
      <c r="P54" s="174">
        <v>3.7333333333333334</v>
      </c>
      <c r="Q54" s="174">
        <v>4</v>
      </c>
      <c r="R54" s="206">
        <v>65</v>
      </c>
      <c r="S54" s="91">
        <f t="shared" si="3"/>
        <v>358</v>
      </c>
      <c r="U54" s="31"/>
      <c r="V54" s="31"/>
      <c r="X54" s="31"/>
    </row>
    <row r="55" spans="1:24" ht="15" customHeight="1" x14ac:dyDescent="0.25">
      <c r="A55" s="103">
        <v>10</v>
      </c>
      <c r="B55" s="164" t="s">
        <v>62</v>
      </c>
      <c r="C55" s="205">
        <v>2</v>
      </c>
      <c r="D55" s="174">
        <v>3</v>
      </c>
      <c r="E55" s="174">
        <v>4.08</v>
      </c>
      <c r="F55" s="206">
        <v>105</v>
      </c>
      <c r="G55" s="205">
        <v>4</v>
      </c>
      <c r="H55" s="174">
        <v>4.25</v>
      </c>
      <c r="I55" s="174">
        <v>4.16</v>
      </c>
      <c r="J55" s="206">
        <v>44</v>
      </c>
      <c r="K55" s="485">
        <v>1</v>
      </c>
      <c r="L55" s="174">
        <v>4</v>
      </c>
      <c r="M55" s="174">
        <v>4.22</v>
      </c>
      <c r="N55" s="206">
        <v>68</v>
      </c>
      <c r="O55" s="205">
        <v>4</v>
      </c>
      <c r="P55" s="174">
        <v>4</v>
      </c>
      <c r="Q55" s="174">
        <v>4</v>
      </c>
      <c r="R55" s="206">
        <v>50</v>
      </c>
      <c r="S55" s="91">
        <f t="shared" si="3"/>
        <v>267</v>
      </c>
      <c r="U55" s="31"/>
      <c r="V55" s="31"/>
      <c r="X55" s="31"/>
    </row>
    <row r="56" spans="1:24" ht="15" customHeight="1" x14ac:dyDescent="0.25">
      <c r="A56" s="103">
        <v>11</v>
      </c>
      <c r="B56" s="166" t="s">
        <v>61</v>
      </c>
      <c r="C56" s="207"/>
      <c r="D56" s="176"/>
      <c r="E56" s="176">
        <v>4.08</v>
      </c>
      <c r="F56" s="208">
        <v>107</v>
      </c>
      <c r="G56" s="207">
        <v>3</v>
      </c>
      <c r="H56" s="176">
        <v>4</v>
      </c>
      <c r="I56" s="176">
        <v>4.16</v>
      </c>
      <c r="J56" s="208">
        <v>63</v>
      </c>
      <c r="K56" s="488">
        <v>1</v>
      </c>
      <c r="L56" s="176">
        <v>3</v>
      </c>
      <c r="M56" s="176">
        <v>4.22</v>
      </c>
      <c r="N56" s="208">
        <v>104</v>
      </c>
      <c r="O56" s="207">
        <v>1</v>
      </c>
      <c r="P56" s="176">
        <v>3</v>
      </c>
      <c r="Q56" s="176">
        <v>4</v>
      </c>
      <c r="R56" s="208">
        <v>98</v>
      </c>
      <c r="S56" s="91">
        <f t="shared" si="3"/>
        <v>372</v>
      </c>
      <c r="U56" s="31"/>
      <c r="V56" s="31"/>
      <c r="X56" s="31"/>
    </row>
    <row r="57" spans="1:24" ht="15" customHeight="1" x14ac:dyDescent="0.25">
      <c r="A57" s="103">
        <v>12</v>
      </c>
      <c r="B57" s="167" t="s">
        <v>28</v>
      </c>
      <c r="C57" s="211">
        <v>1</v>
      </c>
      <c r="D57" s="178">
        <v>4</v>
      </c>
      <c r="E57" s="178">
        <v>4.08</v>
      </c>
      <c r="F57" s="212">
        <v>59</v>
      </c>
      <c r="G57" s="211">
        <v>1</v>
      </c>
      <c r="H57" s="178">
        <v>4</v>
      </c>
      <c r="I57" s="178">
        <v>4.16</v>
      </c>
      <c r="J57" s="212">
        <v>64</v>
      </c>
      <c r="K57" s="489"/>
      <c r="L57" s="178"/>
      <c r="M57" s="178">
        <v>4.22</v>
      </c>
      <c r="N57" s="212">
        <v>107</v>
      </c>
      <c r="O57" s="211">
        <v>1</v>
      </c>
      <c r="P57" s="178">
        <v>2</v>
      </c>
      <c r="Q57" s="178">
        <v>4</v>
      </c>
      <c r="R57" s="212">
        <v>102</v>
      </c>
      <c r="S57" s="91">
        <f t="shared" si="3"/>
        <v>332</v>
      </c>
      <c r="U57" s="31"/>
      <c r="V57" s="31"/>
      <c r="X57" s="31"/>
    </row>
    <row r="58" spans="1:24" ht="15" customHeight="1" x14ac:dyDescent="0.25">
      <c r="A58" s="103">
        <v>13</v>
      </c>
      <c r="B58" s="170" t="s">
        <v>194</v>
      </c>
      <c r="C58" s="218">
        <v>4</v>
      </c>
      <c r="D58" s="183">
        <v>4.25</v>
      </c>
      <c r="E58" s="183">
        <v>4.08</v>
      </c>
      <c r="F58" s="219">
        <v>29</v>
      </c>
      <c r="G58" s="218">
        <v>16</v>
      </c>
      <c r="H58" s="183">
        <v>4.1875</v>
      </c>
      <c r="I58" s="183">
        <v>4.16</v>
      </c>
      <c r="J58" s="219">
        <v>51</v>
      </c>
      <c r="K58" s="493">
        <v>5</v>
      </c>
      <c r="L58" s="183">
        <v>4</v>
      </c>
      <c r="M58" s="183">
        <v>4.22</v>
      </c>
      <c r="N58" s="219">
        <v>69</v>
      </c>
      <c r="O58" s="218">
        <v>7</v>
      </c>
      <c r="P58" s="183">
        <v>4.2857142857142856</v>
      </c>
      <c r="Q58" s="183">
        <v>4</v>
      </c>
      <c r="R58" s="219">
        <v>27</v>
      </c>
      <c r="S58" s="91">
        <f t="shared" si="3"/>
        <v>176</v>
      </c>
      <c r="U58" s="31"/>
      <c r="V58" s="31"/>
      <c r="X58" s="31"/>
    </row>
    <row r="59" spans="1:24" ht="15" customHeight="1" x14ac:dyDescent="0.25">
      <c r="A59" s="103">
        <v>14</v>
      </c>
      <c r="B59" s="164" t="s">
        <v>200</v>
      </c>
      <c r="C59" s="205">
        <v>1</v>
      </c>
      <c r="D59" s="174">
        <v>4</v>
      </c>
      <c r="E59" s="174">
        <v>4.08</v>
      </c>
      <c r="F59" s="206">
        <v>60</v>
      </c>
      <c r="G59" s="205">
        <v>2</v>
      </c>
      <c r="H59" s="174">
        <v>4</v>
      </c>
      <c r="I59" s="174">
        <v>4.16</v>
      </c>
      <c r="J59" s="206">
        <v>65</v>
      </c>
      <c r="K59" s="485"/>
      <c r="L59" s="174"/>
      <c r="M59" s="174">
        <v>4.22</v>
      </c>
      <c r="N59" s="206">
        <v>108</v>
      </c>
      <c r="O59" s="205"/>
      <c r="P59" s="174"/>
      <c r="Q59" s="174">
        <v>4</v>
      </c>
      <c r="R59" s="206">
        <v>103</v>
      </c>
      <c r="S59" s="91">
        <f t="shared" si="3"/>
        <v>336</v>
      </c>
      <c r="U59" s="31"/>
      <c r="V59" s="31"/>
      <c r="X59" s="31"/>
    </row>
    <row r="60" spans="1:24" ht="15" customHeight="1" x14ac:dyDescent="0.25">
      <c r="A60" s="103">
        <v>15</v>
      </c>
      <c r="B60" s="164" t="s">
        <v>157</v>
      </c>
      <c r="C60" s="205">
        <v>5</v>
      </c>
      <c r="D60" s="174">
        <v>3.8</v>
      </c>
      <c r="E60" s="174">
        <v>4.08</v>
      </c>
      <c r="F60" s="206">
        <v>75</v>
      </c>
      <c r="G60" s="205">
        <v>7</v>
      </c>
      <c r="H60" s="174">
        <v>3.5714285714285716</v>
      </c>
      <c r="I60" s="174">
        <v>4.16</v>
      </c>
      <c r="J60" s="206">
        <v>91</v>
      </c>
      <c r="K60" s="485">
        <v>18</v>
      </c>
      <c r="L60" s="174">
        <v>3.7222222222222223</v>
      </c>
      <c r="M60" s="174">
        <v>4.22</v>
      </c>
      <c r="N60" s="206">
        <v>88</v>
      </c>
      <c r="O60" s="205">
        <v>7</v>
      </c>
      <c r="P60" s="174">
        <v>3.7142857142857144</v>
      </c>
      <c r="Q60" s="174">
        <v>4</v>
      </c>
      <c r="R60" s="206">
        <v>68</v>
      </c>
      <c r="S60" s="91">
        <f t="shared" si="3"/>
        <v>322</v>
      </c>
      <c r="U60" s="31"/>
      <c r="V60" s="31"/>
      <c r="X60" s="31"/>
    </row>
    <row r="61" spans="1:24" ht="15" customHeight="1" x14ac:dyDescent="0.25">
      <c r="A61" s="103">
        <v>16</v>
      </c>
      <c r="B61" s="164" t="s">
        <v>30</v>
      </c>
      <c r="C61" s="205">
        <v>6</v>
      </c>
      <c r="D61" s="174">
        <v>4</v>
      </c>
      <c r="E61" s="174">
        <v>4.08</v>
      </c>
      <c r="F61" s="206">
        <v>61</v>
      </c>
      <c r="G61" s="205">
        <v>1</v>
      </c>
      <c r="H61" s="174">
        <v>2</v>
      </c>
      <c r="I61" s="174">
        <v>4.16</v>
      </c>
      <c r="J61" s="206">
        <v>108</v>
      </c>
      <c r="K61" s="485">
        <v>6</v>
      </c>
      <c r="L61" s="174">
        <v>3.6666666666666665</v>
      </c>
      <c r="M61" s="174">
        <v>4.22</v>
      </c>
      <c r="N61" s="206">
        <v>93</v>
      </c>
      <c r="O61" s="205">
        <v>8</v>
      </c>
      <c r="P61" s="174">
        <v>3.125</v>
      </c>
      <c r="Q61" s="174">
        <v>4</v>
      </c>
      <c r="R61" s="206">
        <v>94</v>
      </c>
      <c r="S61" s="91">
        <f t="shared" si="3"/>
        <v>356</v>
      </c>
      <c r="U61" s="31"/>
      <c r="V61" s="31"/>
      <c r="X61" s="31"/>
    </row>
    <row r="62" spans="1:24" ht="15" customHeight="1" x14ac:dyDescent="0.25">
      <c r="A62" s="103">
        <v>17</v>
      </c>
      <c r="B62" s="164" t="s">
        <v>76</v>
      </c>
      <c r="C62" s="205">
        <v>1</v>
      </c>
      <c r="D62" s="174">
        <v>5</v>
      </c>
      <c r="E62" s="174">
        <v>4.08</v>
      </c>
      <c r="F62" s="206">
        <v>2</v>
      </c>
      <c r="G62" s="205">
        <v>2</v>
      </c>
      <c r="H62" s="174">
        <v>3.5</v>
      </c>
      <c r="I62" s="174">
        <v>4.16</v>
      </c>
      <c r="J62" s="206">
        <v>95</v>
      </c>
      <c r="K62" s="485">
        <v>2</v>
      </c>
      <c r="L62" s="174">
        <v>3.5</v>
      </c>
      <c r="M62" s="174">
        <v>4.22</v>
      </c>
      <c r="N62" s="206">
        <v>100</v>
      </c>
      <c r="O62" s="205">
        <v>2</v>
      </c>
      <c r="P62" s="174">
        <v>4</v>
      </c>
      <c r="Q62" s="174">
        <v>4</v>
      </c>
      <c r="R62" s="206">
        <v>51</v>
      </c>
      <c r="S62" s="91">
        <f t="shared" si="3"/>
        <v>248</v>
      </c>
      <c r="U62" s="31"/>
      <c r="V62" s="31"/>
      <c r="X62" s="31"/>
    </row>
    <row r="63" spans="1:24" ht="15" customHeight="1" x14ac:dyDescent="0.25">
      <c r="A63" s="103">
        <v>18</v>
      </c>
      <c r="B63" s="164" t="s">
        <v>33</v>
      </c>
      <c r="C63" s="205">
        <v>8</v>
      </c>
      <c r="D63" s="174">
        <v>3.75</v>
      </c>
      <c r="E63" s="174">
        <v>4.08</v>
      </c>
      <c r="F63" s="206">
        <v>82</v>
      </c>
      <c r="G63" s="205">
        <v>11</v>
      </c>
      <c r="H63" s="174">
        <v>4.5454545454545459</v>
      </c>
      <c r="I63" s="174">
        <v>4.16</v>
      </c>
      <c r="J63" s="206">
        <v>14</v>
      </c>
      <c r="K63" s="485">
        <v>14</v>
      </c>
      <c r="L63" s="174">
        <v>3.7142857142857144</v>
      </c>
      <c r="M63" s="174">
        <v>4.22</v>
      </c>
      <c r="N63" s="206">
        <v>89</v>
      </c>
      <c r="O63" s="205">
        <v>11</v>
      </c>
      <c r="P63" s="174">
        <v>3.9090909090909092</v>
      </c>
      <c r="Q63" s="174">
        <v>4</v>
      </c>
      <c r="R63" s="206">
        <v>56</v>
      </c>
      <c r="S63" s="91">
        <f t="shared" si="3"/>
        <v>241</v>
      </c>
      <c r="U63" s="31"/>
      <c r="V63" s="31"/>
      <c r="X63" s="31"/>
    </row>
    <row r="64" spans="1:24" ht="15" customHeight="1" x14ac:dyDescent="0.25">
      <c r="A64" s="103">
        <v>19</v>
      </c>
      <c r="B64" s="164" t="s">
        <v>199</v>
      </c>
      <c r="C64" s="205">
        <v>3</v>
      </c>
      <c r="D64" s="174">
        <v>3.3333333333333335</v>
      </c>
      <c r="E64" s="174">
        <v>4.08</v>
      </c>
      <c r="F64" s="206">
        <v>100</v>
      </c>
      <c r="G64" s="205">
        <v>5</v>
      </c>
      <c r="H64" s="174">
        <v>4.2</v>
      </c>
      <c r="I64" s="174">
        <v>4.16</v>
      </c>
      <c r="J64" s="206">
        <v>49</v>
      </c>
      <c r="K64" s="485"/>
      <c r="L64" s="174"/>
      <c r="M64" s="174">
        <v>4.22</v>
      </c>
      <c r="N64" s="206">
        <v>108</v>
      </c>
      <c r="O64" s="205"/>
      <c r="P64" s="174"/>
      <c r="Q64" s="174">
        <v>4</v>
      </c>
      <c r="R64" s="206">
        <v>103</v>
      </c>
      <c r="S64" s="91">
        <f t="shared" si="3"/>
        <v>360</v>
      </c>
      <c r="U64" s="31"/>
      <c r="V64" s="31"/>
      <c r="X64" s="31"/>
    </row>
    <row r="65" spans="1:24" ht="15" customHeight="1" thickBot="1" x14ac:dyDescent="0.3">
      <c r="A65" s="103">
        <v>20</v>
      </c>
      <c r="B65" s="164" t="s">
        <v>198</v>
      </c>
      <c r="C65" s="205">
        <v>8</v>
      </c>
      <c r="D65" s="174">
        <v>4.125</v>
      </c>
      <c r="E65" s="174">
        <v>4.08</v>
      </c>
      <c r="F65" s="206">
        <v>45</v>
      </c>
      <c r="G65" s="205">
        <v>8</v>
      </c>
      <c r="H65" s="174">
        <v>3.5</v>
      </c>
      <c r="I65" s="174">
        <v>4.16</v>
      </c>
      <c r="J65" s="206">
        <v>96</v>
      </c>
      <c r="K65" s="485"/>
      <c r="L65" s="174"/>
      <c r="M65" s="174">
        <v>4.22</v>
      </c>
      <c r="N65" s="206">
        <v>108</v>
      </c>
      <c r="O65" s="205"/>
      <c r="P65" s="174"/>
      <c r="Q65" s="174">
        <v>4</v>
      </c>
      <c r="R65" s="206">
        <v>103</v>
      </c>
      <c r="S65" s="91">
        <f t="shared" si="3"/>
        <v>352</v>
      </c>
      <c r="U65" s="31"/>
      <c r="V65" s="31"/>
      <c r="X65" s="31"/>
    </row>
    <row r="66" spans="1:24" ht="15" customHeight="1" thickBot="1" x14ac:dyDescent="0.3">
      <c r="A66" s="85"/>
      <c r="B66" s="87" t="s">
        <v>116</v>
      </c>
      <c r="C66" s="154">
        <f>SUM(C67:C80)</f>
        <v>166</v>
      </c>
      <c r="D66" s="99">
        <f>AVERAGE(D67:D80)</f>
        <v>4.117057335754815</v>
      </c>
      <c r="E66" s="99">
        <v>4.08</v>
      </c>
      <c r="F66" s="155"/>
      <c r="G66" s="154">
        <f>SUM(G67:G80)</f>
        <v>111</v>
      </c>
      <c r="H66" s="99">
        <f>AVERAGE(H67:H80)</f>
        <v>4.1261689656099589</v>
      </c>
      <c r="I66" s="99">
        <v>4.16</v>
      </c>
      <c r="J66" s="155"/>
      <c r="K66" s="479">
        <f>SUM(K67:K80)</f>
        <v>86</v>
      </c>
      <c r="L66" s="99">
        <f>AVERAGE(L67:L80)</f>
        <v>4.2138605442176873</v>
      </c>
      <c r="M66" s="99">
        <v>4.22</v>
      </c>
      <c r="N66" s="155"/>
      <c r="O66" s="154">
        <f>SUM(O67:O80)</f>
        <v>77</v>
      </c>
      <c r="P66" s="99">
        <f>AVERAGE(P67:P80)</f>
        <v>3.970783845783846</v>
      </c>
      <c r="Q66" s="99">
        <v>4</v>
      </c>
      <c r="R66" s="155"/>
      <c r="S66" s="95"/>
      <c r="U66" s="31"/>
      <c r="V66" s="31"/>
      <c r="X66" s="31"/>
    </row>
    <row r="67" spans="1:24" x14ac:dyDescent="0.25">
      <c r="A67" s="34">
        <v>1</v>
      </c>
      <c r="B67" s="66" t="s">
        <v>130</v>
      </c>
      <c r="C67" s="226">
        <v>9</v>
      </c>
      <c r="D67" s="189">
        <v>4.2222222222222223</v>
      </c>
      <c r="E67" s="189">
        <v>4.08</v>
      </c>
      <c r="F67" s="204">
        <v>34</v>
      </c>
      <c r="G67" s="226">
        <v>7</v>
      </c>
      <c r="H67" s="189">
        <v>4.5714285714285712</v>
      </c>
      <c r="I67" s="189">
        <v>4.16</v>
      </c>
      <c r="J67" s="204">
        <v>10</v>
      </c>
      <c r="K67" s="494">
        <v>8</v>
      </c>
      <c r="L67" s="189">
        <v>4.375</v>
      </c>
      <c r="M67" s="189">
        <v>4.22</v>
      </c>
      <c r="N67" s="204">
        <v>35</v>
      </c>
      <c r="O67" s="226">
        <v>6</v>
      </c>
      <c r="P67" s="189">
        <v>4.166666666666667</v>
      </c>
      <c r="Q67" s="189">
        <v>4</v>
      </c>
      <c r="R67" s="204">
        <v>33</v>
      </c>
      <c r="S67" s="92">
        <f t="shared" ref="S67:S80" si="4">R67+N67+J67+F67</f>
        <v>112</v>
      </c>
      <c r="U67" s="31"/>
      <c r="V67" s="31"/>
      <c r="X67" s="31"/>
    </row>
    <row r="68" spans="1:24" x14ac:dyDescent="0.25">
      <c r="A68" s="32">
        <v>2</v>
      </c>
      <c r="B68" s="162" t="s">
        <v>88</v>
      </c>
      <c r="C68" s="222">
        <v>13</v>
      </c>
      <c r="D68" s="184">
        <v>4.4615384615384617</v>
      </c>
      <c r="E68" s="184">
        <v>4.08</v>
      </c>
      <c r="F68" s="223">
        <v>13</v>
      </c>
      <c r="G68" s="222">
        <v>11</v>
      </c>
      <c r="H68" s="184">
        <v>4.5454545454545459</v>
      </c>
      <c r="I68" s="184">
        <v>4.16</v>
      </c>
      <c r="J68" s="223">
        <v>15</v>
      </c>
      <c r="K68" s="495">
        <v>9</v>
      </c>
      <c r="L68" s="184">
        <v>4.4444444444444446</v>
      </c>
      <c r="M68" s="184">
        <v>4.22</v>
      </c>
      <c r="N68" s="223">
        <v>27</v>
      </c>
      <c r="O68" s="222">
        <v>9</v>
      </c>
      <c r="P68" s="184">
        <v>4.1111111111111107</v>
      </c>
      <c r="Q68" s="184">
        <v>4</v>
      </c>
      <c r="R68" s="223">
        <v>38</v>
      </c>
      <c r="S68" s="91">
        <f t="shared" si="4"/>
        <v>93</v>
      </c>
      <c r="U68" s="31"/>
      <c r="V68" s="31"/>
      <c r="X68" s="31"/>
    </row>
    <row r="69" spans="1:24" x14ac:dyDescent="0.25">
      <c r="A69" s="32">
        <v>3</v>
      </c>
      <c r="B69" s="162" t="s">
        <v>159</v>
      </c>
      <c r="C69" s="222">
        <v>17</v>
      </c>
      <c r="D69" s="184">
        <v>4.1764705882352944</v>
      </c>
      <c r="E69" s="184">
        <v>4.08</v>
      </c>
      <c r="F69" s="223">
        <v>41</v>
      </c>
      <c r="G69" s="222">
        <v>14</v>
      </c>
      <c r="H69" s="184">
        <v>4.3571428571428568</v>
      </c>
      <c r="I69" s="184">
        <v>4.16</v>
      </c>
      <c r="J69" s="223">
        <v>27</v>
      </c>
      <c r="K69" s="495">
        <v>7</v>
      </c>
      <c r="L69" s="184">
        <v>4.5714285714285712</v>
      </c>
      <c r="M69" s="184">
        <v>4.22</v>
      </c>
      <c r="N69" s="223">
        <v>16</v>
      </c>
      <c r="O69" s="222">
        <v>11</v>
      </c>
      <c r="P69" s="184">
        <v>4.2727272727272725</v>
      </c>
      <c r="Q69" s="184">
        <v>4</v>
      </c>
      <c r="R69" s="223">
        <v>28</v>
      </c>
      <c r="S69" s="91">
        <f t="shared" si="4"/>
        <v>112</v>
      </c>
      <c r="U69" s="31"/>
      <c r="V69" s="31"/>
      <c r="X69" s="31"/>
    </row>
    <row r="70" spans="1:24" x14ac:dyDescent="0.25">
      <c r="A70" s="32">
        <v>4</v>
      </c>
      <c r="B70" s="162" t="s">
        <v>160</v>
      </c>
      <c r="C70" s="222">
        <v>7</v>
      </c>
      <c r="D70" s="184">
        <v>4.4285714285714288</v>
      </c>
      <c r="E70" s="184">
        <v>4.08</v>
      </c>
      <c r="F70" s="223">
        <v>15</v>
      </c>
      <c r="G70" s="222">
        <v>4</v>
      </c>
      <c r="H70" s="184">
        <v>4.5</v>
      </c>
      <c r="I70" s="184">
        <v>4.16</v>
      </c>
      <c r="J70" s="223">
        <v>17</v>
      </c>
      <c r="K70" s="495">
        <v>3</v>
      </c>
      <c r="L70" s="184">
        <v>4.666666666666667</v>
      </c>
      <c r="M70" s="184">
        <v>4.22</v>
      </c>
      <c r="N70" s="223">
        <v>9</v>
      </c>
      <c r="O70" s="222">
        <v>1</v>
      </c>
      <c r="P70" s="184">
        <v>4</v>
      </c>
      <c r="Q70" s="184">
        <v>4</v>
      </c>
      <c r="R70" s="223">
        <v>52</v>
      </c>
      <c r="S70" s="91">
        <f t="shared" si="4"/>
        <v>93</v>
      </c>
      <c r="U70" s="31"/>
      <c r="V70" s="31"/>
      <c r="X70" s="31"/>
    </row>
    <row r="71" spans="1:24" x14ac:dyDescent="0.25">
      <c r="A71" s="32">
        <v>5</v>
      </c>
      <c r="B71" s="162" t="s">
        <v>131</v>
      </c>
      <c r="C71" s="222">
        <v>10</v>
      </c>
      <c r="D71" s="184">
        <v>4.0999999999999996</v>
      </c>
      <c r="E71" s="184">
        <v>4.08</v>
      </c>
      <c r="F71" s="223">
        <v>47</v>
      </c>
      <c r="G71" s="222">
        <v>5</v>
      </c>
      <c r="H71" s="184">
        <v>5</v>
      </c>
      <c r="I71" s="184">
        <v>4.16</v>
      </c>
      <c r="J71" s="223">
        <v>3</v>
      </c>
      <c r="K71" s="495">
        <v>7</v>
      </c>
      <c r="L71" s="184">
        <v>3.8571428571428572</v>
      </c>
      <c r="M71" s="184">
        <v>4.22</v>
      </c>
      <c r="N71" s="223">
        <v>84</v>
      </c>
      <c r="O71" s="222">
        <v>4</v>
      </c>
      <c r="P71" s="184">
        <v>4.5</v>
      </c>
      <c r="Q71" s="184">
        <v>4</v>
      </c>
      <c r="R71" s="223">
        <v>11</v>
      </c>
      <c r="S71" s="91">
        <f t="shared" si="4"/>
        <v>145</v>
      </c>
      <c r="U71" s="31"/>
      <c r="V71" s="31"/>
      <c r="X71" s="31"/>
    </row>
    <row r="72" spans="1:24" x14ac:dyDescent="0.25">
      <c r="A72" s="32">
        <v>6</v>
      </c>
      <c r="B72" s="171" t="s">
        <v>161</v>
      </c>
      <c r="C72" s="224">
        <v>4</v>
      </c>
      <c r="D72" s="185">
        <v>4.25</v>
      </c>
      <c r="E72" s="185">
        <v>4.08</v>
      </c>
      <c r="F72" s="225">
        <v>30</v>
      </c>
      <c r="G72" s="224">
        <v>2</v>
      </c>
      <c r="H72" s="185">
        <v>4.5</v>
      </c>
      <c r="I72" s="185">
        <v>4.16</v>
      </c>
      <c r="J72" s="225">
        <v>18</v>
      </c>
      <c r="K72" s="496">
        <v>2</v>
      </c>
      <c r="L72" s="185">
        <v>4.5</v>
      </c>
      <c r="M72" s="185">
        <v>4.22</v>
      </c>
      <c r="N72" s="225">
        <v>21</v>
      </c>
      <c r="O72" s="224">
        <v>2</v>
      </c>
      <c r="P72" s="185">
        <v>3.5</v>
      </c>
      <c r="Q72" s="185">
        <v>4</v>
      </c>
      <c r="R72" s="225">
        <v>83</v>
      </c>
      <c r="S72" s="91">
        <f t="shared" si="4"/>
        <v>152</v>
      </c>
      <c r="U72" s="31"/>
      <c r="V72" s="31"/>
      <c r="X72" s="31"/>
    </row>
    <row r="73" spans="1:24" x14ac:dyDescent="0.25">
      <c r="A73" s="32">
        <v>7</v>
      </c>
      <c r="B73" s="162" t="s">
        <v>163</v>
      </c>
      <c r="C73" s="222">
        <v>9</v>
      </c>
      <c r="D73" s="184">
        <v>4.333333333333333</v>
      </c>
      <c r="E73" s="184">
        <v>4.08</v>
      </c>
      <c r="F73" s="223">
        <v>21</v>
      </c>
      <c r="G73" s="222">
        <v>6</v>
      </c>
      <c r="H73" s="184">
        <v>4</v>
      </c>
      <c r="I73" s="184">
        <v>4.16</v>
      </c>
      <c r="J73" s="223">
        <v>66</v>
      </c>
      <c r="K73" s="495">
        <v>5</v>
      </c>
      <c r="L73" s="184">
        <v>4</v>
      </c>
      <c r="M73" s="184">
        <v>4.22</v>
      </c>
      <c r="N73" s="223">
        <v>70</v>
      </c>
      <c r="O73" s="222">
        <v>2</v>
      </c>
      <c r="P73" s="184">
        <v>4</v>
      </c>
      <c r="Q73" s="184">
        <v>4</v>
      </c>
      <c r="R73" s="223">
        <v>53</v>
      </c>
      <c r="S73" s="105">
        <f t="shared" si="4"/>
        <v>210</v>
      </c>
      <c r="U73" s="31"/>
      <c r="V73" s="31"/>
      <c r="X73" s="31"/>
    </row>
    <row r="74" spans="1:24" x14ac:dyDescent="0.25">
      <c r="A74" s="32">
        <v>8</v>
      </c>
      <c r="B74" s="162" t="s">
        <v>162</v>
      </c>
      <c r="C74" s="222">
        <v>20</v>
      </c>
      <c r="D74" s="184">
        <v>3.9</v>
      </c>
      <c r="E74" s="184">
        <v>4.08</v>
      </c>
      <c r="F74" s="223">
        <v>72</v>
      </c>
      <c r="G74" s="222">
        <v>9</v>
      </c>
      <c r="H74" s="184">
        <v>4.333333333333333</v>
      </c>
      <c r="I74" s="184">
        <v>4.16</v>
      </c>
      <c r="J74" s="223">
        <v>34</v>
      </c>
      <c r="K74" s="495">
        <v>12</v>
      </c>
      <c r="L74" s="184">
        <v>4.5</v>
      </c>
      <c r="M74" s="184">
        <v>4.22</v>
      </c>
      <c r="N74" s="223">
        <v>22</v>
      </c>
      <c r="O74" s="222">
        <v>13</v>
      </c>
      <c r="P74" s="184">
        <v>4.384615384615385</v>
      </c>
      <c r="Q74" s="184">
        <v>4</v>
      </c>
      <c r="R74" s="223">
        <v>19</v>
      </c>
      <c r="S74" s="91">
        <f t="shared" si="4"/>
        <v>147</v>
      </c>
      <c r="U74" s="31"/>
      <c r="V74" s="31"/>
      <c r="X74" s="31"/>
    </row>
    <row r="75" spans="1:24" x14ac:dyDescent="0.25">
      <c r="A75" s="32">
        <v>9</v>
      </c>
      <c r="B75" s="162" t="s">
        <v>23</v>
      </c>
      <c r="C75" s="222">
        <v>9</v>
      </c>
      <c r="D75" s="184">
        <v>4</v>
      </c>
      <c r="E75" s="184">
        <v>4.08</v>
      </c>
      <c r="F75" s="223">
        <v>62</v>
      </c>
      <c r="G75" s="222">
        <v>7</v>
      </c>
      <c r="H75" s="184">
        <v>4</v>
      </c>
      <c r="I75" s="184">
        <v>4.16</v>
      </c>
      <c r="J75" s="223">
        <v>67</v>
      </c>
      <c r="K75" s="495">
        <v>7</v>
      </c>
      <c r="L75" s="184">
        <v>3.7142857142857144</v>
      </c>
      <c r="M75" s="184">
        <v>4.22</v>
      </c>
      <c r="N75" s="223">
        <v>90</v>
      </c>
      <c r="O75" s="222">
        <v>4</v>
      </c>
      <c r="P75" s="184">
        <v>3.25</v>
      </c>
      <c r="Q75" s="184">
        <v>4</v>
      </c>
      <c r="R75" s="223">
        <v>92</v>
      </c>
      <c r="S75" s="91">
        <f t="shared" si="4"/>
        <v>311</v>
      </c>
      <c r="U75" s="31"/>
      <c r="V75" s="31"/>
      <c r="X75" s="31"/>
    </row>
    <row r="76" spans="1:24" x14ac:dyDescent="0.25">
      <c r="A76" s="32">
        <v>10</v>
      </c>
      <c r="B76" s="162" t="s">
        <v>132</v>
      </c>
      <c r="C76" s="222">
        <v>20</v>
      </c>
      <c r="D76" s="184">
        <v>3.6</v>
      </c>
      <c r="E76" s="184">
        <v>4.08</v>
      </c>
      <c r="F76" s="223">
        <v>89</v>
      </c>
      <c r="G76" s="222">
        <v>7</v>
      </c>
      <c r="H76" s="184">
        <v>3.4285714285714284</v>
      </c>
      <c r="I76" s="184">
        <v>4.16</v>
      </c>
      <c r="J76" s="223">
        <v>99</v>
      </c>
      <c r="K76" s="495">
        <v>6</v>
      </c>
      <c r="L76" s="184">
        <v>4</v>
      </c>
      <c r="M76" s="184">
        <v>4.22</v>
      </c>
      <c r="N76" s="223">
        <v>71</v>
      </c>
      <c r="O76" s="222">
        <v>7</v>
      </c>
      <c r="P76" s="184">
        <v>3.5714285714285716</v>
      </c>
      <c r="Q76" s="184">
        <v>4</v>
      </c>
      <c r="R76" s="223">
        <v>75</v>
      </c>
      <c r="S76" s="91">
        <f t="shared" si="4"/>
        <v>334</v>
      </c>
      <c r="U76" s="31"/>
      <c r="V76" s="31"/>
      <c r="X76" s="31"/>
    </row>
    <row r="77" spans="1:24" x14ac:dyDescent="0.25">
      <c r="A77" s="32">
        <v>11</v>
      </c>
      <c r="B77" s="162" t="s">
        <v>165</v>
      </c>
      <c r="C77" s="222">
        <v>1</v>
      </c>
      <c r="D77" s="184">
        <v>4</v>
      </c>
      <c r="E77" s="184">
        <v>4.08</v>
      </c>
      <c r="F77" s="223">
        <v>63</v>
      </c>
      <c r="G77" s="222">
        <v>4</v>
      </c>
      <c r="H77" s="184">
        <v>3</v>
      </c>
      <c r="I77" s="184">
        <v>4.16</v>
      </c>
      <c r="J77" s="223">
        <v>106</v>
      </c>
      <c r="K77" s="495">
        <v>2</v>
      </c>
      <c r="L77" s="184">
        <v>4</v>
      </c>
      <c r="M77" s="184">
        <v>4.22</v>
      </c>
      <c r="N77" s="223">
        <v>72</v>
      </c>
      <c r="O77" s="222"/>
      <c r="P77" s="184"/>
      <c r="Q77" s="184">
        <v>4</v>
      </c>
      <c r="R77" s="223">
        <v>103</v>
      </c>
      <c r="S77" s="91">
        <f t="shared" si="4"/>
        <v>344</v>
      </c>
      <c r="U77" s="31"/>
      <c r="V77" s="31"/>
      <c r="X77" s="31"/>
    </row>
    <row r="78" spans="1:24" x14ac:dyDescent="0.25">
      <c r="A78" s="32">
        <v>12</v>
      </c>
      <c r="B78" s="162" t="s">
        <v>166</v>
      </c>
      <c r="C78" s="222">
        <v>5</v>
      </c>
      <c r="D78" s="184">
        <v>3.8</v>
      </c>
      <c r="E78" s="184">
        <v>4.08</v>
      </c>
      <c r="F78" s="223">
        <v>76</v>
      </c>
      <c r="G78" s="222">
        <v>2</v>
      </c>
      <c r="H78" s="184">
        <v>3.5</v>
      </c>
      <c r="I78" s="184">
        <v>4.16</v>
      </c>
      <c r="J78" s="223">
        <v>97</v>
      </c>
      <c r="K78" s="495">
        <v>2</v>
      </c>
      <c r="L78" s="184">
        <v>4</v>
      </c>
      <c r="M78" s="184">
        <v>4.22</v>
      </c>
      <c r="N78" s="223">
        <v>73</v>
      </c>
      <c r="O78" s="222"/>
      <c r="P78" s="184"/>
      <c r="Q78" s="184">
        <v>4</v>
      </c>
      <c r="R78" s="223">
        <v>103</v>
      </c>
      <c r="S78" s="91">
        <f t="shared" si="4"/>
        <v>349</v>
      </c>
      <c r="U78" s="31"/>
      <c r="V78" s="31"/>
      <c r="X78" s="31"/>
    </row>
    <row r="79" spans="1:24" x14ac:dyDescent="0.25">
      <c r="A79" s="32">
        <v>13</v>
      </c>
      <c r="B79" s="162" t="s">
        <v>133</v>
      </c>
      <c r="C79" s="222">
        <v>12</v>
      </c>
      <c r="D79" s="184">
        <v>4.333333333333333</v>
      </c>
      <c r="E79" s="184">
        <v>4.08</v>
      </c>
      <c r="F79" s="223">
        <v>22</v>
      </c>
      <c r="G79" s="222">
        <v>10</v>
      </c>
      <c r="H79" s="184">
        <v>3.9</v>
      </c>
      <c r="I79" s="184">
        <v>4.16</v>
      </c>
      <c r="J79" s="223">
        <v>78</v>
      </c>
      <c r="K79" s="495">
        <v>7</v>
      </c>
      <c r="L79" s="184">
        <v>4.1428571428571432</v>
      </c>
      <c r="M79" s="184">
        <v>4.22</v>
      </c>
      <c r="N79" s="223">
        <v>56</v>
      </c>
      <c r="O79" s="222">
        <v>4</v>
      </c>
      <c r="P79" s="184">
        <v>3.75</v>
      </c>
      <c r="Q79" s="184">
        <v>4</v>
      </c>
      <c r="R79" s="223">
        <v>64</v>
      </c>
      <c r="S79" s="91">
        <f t="shared" si="4"/>
        <v>220</v>
      </c>
      <c r="U79" s="31"/>
      <c r="V79" s="31"/>
      <c r="X79" s="31"/>
    </row>
    <row r="80" spans="1:24" ht="15.75" thickBot="1" x14ac:dyDescent="0.3">
      <c r="A80" s="32">
        <v>14</v>
      </c>
      <c r="B80" s="171" t="s">
        <v>164</v>
      </c>
      <c r="C80" s="224">
        <v>30</v>
      </c>
      <c r="D80" s="185">
        <v>4.0333333333333332</v>
      </c>
      <c r="E80" s="185">
        <v>4.08</v>
      </c>
      <c r="F80" s="225">
        <v>51</v>
      </c>
      <c r="G80" s="224">
        <v>23</v>
      </c>
      <c r="H80" s="185">
        <v>4.1304347826086953</v>
      </c>
      <c r="I80" s="185">
        <v>4.16</v>
      </c>
      <c r="J80" s="225">
        <v>54</v>
      </c>
      <c r="K80" s="496">
        <v>9</v>
      </c>
      <c r="L80" s="185">
        <v>4.2222222222222223</v>
      </c>
      <c r="M80" s="185">
        <v>4.22</v>
      </c>
      <c r="N80" s="225">
        <v>53</v>
      </c>
      <c r="O80" s="224">
        <v>14</v>
      </c>
      <c r="P80" s="185">
        <v>4.1428571428571432</v>
      </c>
      <c r="Q80" s="185">
        <v>4</v>
      </c>
      <c r="R80" s="225">
        <v>36</v>
      </c>
      <c r="S80" s="91">
        <f t="shared" si="4"/>
        <v>194</v>
      </c>
      <c r="U80" s="31"/>
      <c r="V80" s="31"/>
      <c r="X80" s="31"/>
    </row>
    <row r="81" spans="1:24" ht="15.75" thickBot="1" x14ac:dyDescent="0.3">
      <c r="A81" s="85"/>
      <c r="B81" s="88" t="s">
        <v>119</v>
      </c>
      <c r="C81" s="158">
        <f>SUM(C82:C112)</f>
        <v>415</v>
      </c>
      <c r="D81" s="106">
        <f>AVERAGE(D82:D112)</f>
        <v>3.9916893075436897</v>
      </c>
      <c r="E81" s="106">
        <v>4.08</v>
      </c>
      <c r="F81" s="159"/>
      <c r="G81" s="158">
        <f>SUM(G82:G112)</f>
        <v>376</v>
      </c>
      <c r="H81" s="106">
        <f>AVERAGE(H82:H112)</f>
        <v>4.1311365545257726</v>
      </c>
      <c r="I81" s="106">
        <v>4.16</v>
      </c>
      <c r="J81" s="159"/>
      <c r="K81" s="481">
        <f>SUM(K82:K112)</f>
        <v>349</v>
      </c>
      <c r="L81" s="106">
        <f>AVERAGE(L82:L112)</f>
        <v>4.1662266004750981</v>
      </c>
      <c r="M81" s="106">
        <v>4.22</v>
      </c>
      <c r="N81" s="159"/>
      <c r="O81" s="158">
        <f>SUM(O82:O112)</f>
        <v>348</v>
      </c>
      <c r="P81" s="106">
        <f>AVERAGE(P82:P112)</f>
        <v>3.9430328652828655</v>
      </c>
      <c r="Q81" s="106">
        <v>4</v>
      </c>
      <c r="R81" s="159"/>
      <c r="S81" s="95"/>
      <c r="U81" s="31"/>
      <c r="V81" s="31"/>
      <c r="X81" s="31"/>
    </row>
    <row r="82" spans="1:24" x14ac:dyDescent="0.25">
      <c r="A82" s="34">
        <v>1</v>
      </c>
      <c r="B82" s="162" t="s">
        <v>167</v>
      </c>
      <c r="C82" s="222">
        <v>6</v>
      </c>
      <c r="D82" s="184">
        <v>4.666666666666667</v>
      </c>
      <c r="E82" s="184">
        <v>4.08</v>
      </c>
      <c r="F82" s="223">
        <v>8</v>
      </c>
      <c r="G82" s="222">
        <v>6</v>
      </c>
      <c r="H82" s="184">
        <v>4.333333333333333</v>
      </c>
      <c r="I82" s="184">
        <v>4.16</v>
      </c>
      <c r="J82" s="223">
        <v>35</v>
      </c>
      <c r="K82" s="495">
        <v>3</v>
      </c>
      <c r="L82" s="184">
        <v>4</v>
      </c>
      <c r="M82" s="184">
        <v>4.22</v>
      </c>
      <c r="N82" s="223">
        <v>74</v>
      </c>
      <c r="O82" s="222">
        <v>3</v>
      </c>
      <c r="P82" s="184">
        <v>4.333333333333333</v>
      </c>
      <c r="Q82" s="184">
        <v>4</v>
      </c>
      <c r="R82" s="223">
        <v>23</v>
      </c>
      <c r="S82" s="90">
        <f t="shared" ref="S82:S112" si="5">R82+N82+J82+F82</f>
        <v>140</v>
      </c>
      <c r="U82" s="31"/>
      <c r="V82" s="31"/>
      <c r="X82" s="31"/>
    </row>
    <row r="83" spans="1:24" x14ac:dyDescent="0.25">
      <c r="A83" s="32">
        <v>2</v>
      </c>
      <c r="B83" s="162" t="s">
        <v>60</v>
      </c>
      <c r="C83" s="222">
        <v>11</v>
      </c>
      <c r="D83" s="184">
        <v>3.4545454545454546</v>
      </c>
      <c r="E83" s="184">
        <v>4.08</v>
      </c>
      <c r="F83" s="223">
        <v>95</v>
      </c>
      <c r="G83" s="222">
        <v>3</v>
      </c>
      <c r="H83" s="184">
        <v>3.6666666666666665</v>
      </c>
      <c r="I83" s="184">
        <v>4.16</v>
      </c>
      <c r="J83" s="223">
        <v>87</v>
      </c>
      <c r="K83" s="495">
        <v>2</v>
      </c>
      <c r="L83" s="184">
        <v>4</v>
      </c>
      <c r="M83" s="184">
        <v>4.22</v>
      </c>
      <c r="N83" s="223">
        <v>77</v>
      </c>
      <c r="O83" s="222">
        <v>2</v>
      </c>
      <c r="P83" s="184">
        <v>4</v>
      </c>
      <c r="Q83" s="184">
        <v>4</v>
      </c>
      <c r="R83" s="223">
        <v>54</v>
      </c>
      <c r="S83" s="91">
        <f t="shared" si="5"/>
        <v>313</v>
      </c>
      <c r="U83" s="31"/>
      <c r="V83" s="31"/>
      <c r="X83" s="31"/>
    </row>
    <row r="84" spans="1:24" x14ac:dyDescent="0.25">
      <c r="A84" s="32">
        <v>3</v>
      </c>
      <c r="B84" s="162" t="s">
        <v>168</v>
      </c>
      <c r="C84" s="222">
        <v>12</v>
      </c>
      <c r="D84" s="184">
        <v>4.083333333333333</v>
      </c>
      <c r="E84" s="184">
        <v>4.08</v>
      </c>
      <c r="F84" s="223">
        <v>49</v>
      </c>
      <c r="G84" s="222">
        <v>11</v>
      </c>
      <c r="H84" s="184">
        <v>3.8181818181818183</v>
      </c>
      <c r="I84" s="184">
        <v>4.16</v>
      </c>
      <c r="J84" s="223">
        <v>81</v>
      </c>
      <c r="K84" s="495">
        <v>6</v>
      </c>
      <c r="L84" s="184">
        <v>4.666666666666667</v>
      </c>
      <c r="M84" s="184">
        <v>4.22</v>
      </c>
      <c r="N84" s="223">
        <v>10</v>
      </c>
      <c r="O84" s="222">
        <v>5</v>
      </c>
      <c r="P84" s="184">
        <v>4.4000000000000004</v>
      </c>
      <c r="Q84" s="184">
        <v>4</v>
      </c>
      <c r="R84" s="223">
        <v>16</v>
      </c>
      <c r="S84" s="91">
        <f t="shared" si="5"/>
        <v>156</v>
      </c>
      <c r="U84" s="31"/>
      <c r="V84" s="31"/>
      <c r="X84" s="31"/>
    </row>
    <row r="85" spans="1:24" x14ac:dyDescent="0.25">
      <c r="A85" s="32">
        <v>4</v>
      </c>
      <c r="B85" s="162" t="s">
        <v>169</v>
      </c>
      <c r="C85" s="222">
        <v>10</v>
      </c>
      <c r="D85" s="184">
        <v>4.2</v>
      </c>
      <c r="E85" s="184">
        <v>4.08</v>
      </c>
      <c r="F85" s="223">
        <v>37</v>
      </c>
      <c r="G85" s="222">
        <v>6</v>
      </c>
      <c r="H85" s="184">
        <v>3.8333333333333335</v>
      </c>
      <c r="I85" s="184">
        <v>4.16</v>
      </c>
      <c r="J85" s="223">
        <v>80</v>
      </c>
      <c r="K85" s="495">
        <v>11</v>
      </c>
      <c r="L85" s="184">
        <v>3.9090909090909092</v>
      </c>
      <c r="M85" s="184">
        <v>4.22</v>
      </c>
      <c r="N85" s="223">
        <v>82</v>
      </c>
      <c r="O85" s="222">
        <v>13</v>
      </c>
      <c r="P85" s="184">
        <v>4.0769230769230766</v>
      </c>
      <c r="Q85" s="184">
        <v>4</v>
      </c>
      <c r="R85" s="223">
        <v>42</v>
      </c>
      <c r="S85" s="91">
        <f t="shared" si="5"/>
        <v>241</v>
      </c>
      <c r="U85" s="31"/>
      <c r="V85" s="31"/>
      <c r="X85" s="31"/>
    </row>
    <row r="86" spans="1:24" x14ac:dyDescent="0.25">
      <c r="A86" s="32">
        <v>5</v>
      </c>
      <c r="B86" s="162" t="s">
        <v>170</v>
      </c>
      <c r="C86" s="222">
        <v>25</v>
      </c>
      <c r="D86" s="184">
        <v>4.32</v>
      </c>
      <c r="E86" s="184">
        <v>4.08</v>
      </c>
      <c r="F86" s="223">
        <v>23</v>
      </c>
      <c r="G86" s="222">
        <v>16</v>
      </c>
      <c r="H86" s="184">
        <v>4.6875</v>
      </c>
      <c r="I86" s="184">
        <v>4.16</v>
      </c>
      <c r="J86" s="223">
        <v>6</v>
      </c>
      <c r="K86" s="495">
        <v>31</v>
      </c>
      <c r="L86" s="184">
        <v>4.290322580645161</v>
      </c>
      <c r="M86" s="184">
        <v>4.22</v>
      </c>
      <c r="N86" s="223">
        <v>45</v>
      </c>
      <c r="O86" s="222">
        <v>8</v>
      </c>
      <c r="P86" s="184">
        <v>4.375</v>
      </c>
      <c r="Q86" s="184">
        <v>4</v>
      </c>
      <c r="R86" s="223">
        <v>20</v>
      </c>
      <c r="S86" s="91">
        <f t="shared" si="5"/>
        <v>94</v>
      </c>
      <c r="U86" s="31"/>
      <c r="V86" s="31"/>
      <c r="X86" s="31"/>
    </row>
    <row r="87" spans="1:24" x14ac:dyDescent="0.25">
      <c r="A87" s="32">
        <v>6</v>
      </c>
      <c r="B87" s="162" t="s">
        <v>171</v>
      </c>
      <c r="C87" s="222">
        <v>14</v>
      </c>
      <c r="D87" s="184">
        <v>4</v>
      </c>
      <c r="E87" s="184">
        <v>4.08</v>
      </c>
      <c r="F87" s="223">
        <v>64</v>
      </c>
      <c r="G87" s="222">
        <v>18</v>
      </c>
      <c r="H87" s="184">
        <v>4.6111111111111107</v>
      </c>
      <c r="I87" s="184">
        <v>4.16</v>
      </c>
      <c r="J87" s="223">
        <v>9</v>
      </c>
      <c r="K87" s="495">
        <v>11</v>
      </c>
      <c r="L87" s="184">
        <v>4.3636363636363633</v>
      </c>
      <c r="M87" s="184">
        <v>4.22</v>
      </c>
      <c r="N87" s="223">
        <v>36</v>
      </c>
      <c r="O87" s="222">
        <v>26</v>
      </c>
      <c r="P87" s="184">
        <v>3.7307692307692308</v>
      </c>
      <c r="Q87" s="184">
        <v>4</v>
      </c>
      <c r="R87" s="223">
        <v>66</v>
      </c>
      <c r="S87" s="91">
        <f t="shared" si="5"/>
        <v>175</v>
      </c>
      <c r="U87" s="31"/>
      <c r="V87" s="31"/>
      <c r="X87" s="31"/>
    </row>
    <row r="88" spans="1:24" x14ac:dyDescent="0.25">
      <c r="A88" s="32">
        <v>7</v>
      </c>
      <c r="B88" s="162" t="s">
        <v>21</v>
      </c>
      <c r="C88" s="222">
        <v>3</v>
      </c>
      <c r="D88" s="184">
        <v>3.6666666666666665</v>
      </c>
      <c r="E88" s="184">
        <v>4.08</v>
      </c>
      <c r="F88" s="223">
        <v>85</v>
      </c>
      <c r="G88" s="222">
        <v>5</v>
      </c>
      <c r="H88" s="184">
        <v>3.6</v>
      </c>
      <c r="I88" s="184">
        <v>4.16</v>
      </c>
      <c r="J88" s="223">
        <v>90</v>
      </c>
      <c r="K88" s="495">
        <v>5</v>
      </c>
      <c r="L88" s="184">
        <v>4.5999999999999996</v>
      </c>
      <c r="M88" s="184">
        <v>4.22</v>
      </c>
      <c r="N88" s="223">
        <v>12</v>
      </c>
      <c r="O88" s="222">
        <v>3</v>
      </c>
      <c r="P88" s="184">
        <v>3.6666666666666665</v>
      </c>
      <c r="Q88" s="184">
        <v>4</v>
      </c>
      <c r="R88" s="223">
        <v>71</v>
      </c>
      <c r="S88" s="91">
        <f t="shared" si="5"/>
        <v>258</v>
      </c>
      <c r="U88" s="31"/>
      <c r="V88" s="31"/>
      <c r="X88" s="31"/>
    </row>
    <row r="89" spans="1:24" x14ac:dyDescent="0.25">
      <c r="A89" s="32">
        <v>8</v>
      </c>
      <c r="B89" s="162" t="s">
        <v>172</v>
      </c>
      <c r="C89" s="222">
        <v>8</v>
      </c>
      <c r="D89" s="184">
        <v>3.75</v>
      </c>
      <c r="E89" s="184">
        <v>4.08</v>
      </c>
      <c r="F89" s="223">
        <v>83</v>
      </c>
      <c r="G89" s="222">
        <v>2</v>
      </c>
      <c r="H89" s="184">
        <v>4</v>
      </c>
      <c r="I89" s="184">
        <v>4.16</v>
      </c>
      <c r="J89" s="223">
        <v>68</v>
      </c>
      <c r="K89" s="495">
        <v>7</v>
      </c>
      <c r="L89" s="184">
        <v>4.4285714285714288</v>
      </c>
      <c r="M89" s="184">
        <v>4.22</v>
      </c>
      <c r="N89" s="223">
        <v>28</v>
      </c>
      <c r="O89" s="222">
        <v>5</v>
      </c>
      <c r="P89" s="184">
        <v>3.4</v>
      </c>
      <c r="Q89" s="184">
        <v>4</v>
      </c>
      <c r="R89" s="223">
        <v>86</v>
      </c>
      <c r="S89" s="91">
        <f t="shared" si="5"/>
        <v>265</v>
      </c>
      <c r="U89" s="31"/>
      <c r="V89" s="31"/>
      <c r="X89" s="31"/>
    </row>
    <row r="90" spans="1:24" x14ac:dyDescent="0.25">
      <c r="A90" s="32">
        <v>9</v>
      </c>
      <c r="B90" s="162" t="s">
        <v>173</v>
      </c>
      <c r="C90" s="222">
        <v>5</v>
      </c>
      <c r="D90" s="184">
        <v>3.8</v>
      </c>
      <c r="E90" s="184">
        <v>4.08</v>
      </c>
      <c r="F90" s="223">
        <v>77</v>
      </c>
      <c r="G90" s="222">
        <v>10</v>
      </c>
      <c r="H90" s="184">
        <v>4.2</v>
      </c>
      <c r="I90" s="184">
        <v>4.16</v>
      </c>
      <c r="J90" s="223">
        <v>50</v>
      </c>
      <c r="K90" s="495">
        <v>6</v>
      </c>
      <c r="L90" s="184">
        <v>4.5</v>
      </c>
      <c r="M90" s="184">
        <v>4.22</v>
      </c>
      <c r="N90" s="223">
        <v>24</v>
      </c>
      <c r="O90" s="222">
        <v>6</v>
      </c>
      <c r="P90" s="184">
        <v>4.333333333333333</v>
      </c>
      <c r="Q90" s="184">
        <v>4</v>
      </c>
      <c r="R90" s="223">
        <v>24</v>
      </c>
      <c r="S90" s="91">
        <f t="shared" si="5"/>
        <v>175</v>
      </c>
      <c r="U90" s="31"/>
      <c r="V90" s="31"/>
      <c r="X90" s="31"/>
    </row>
    <row r="91" spans="1:24" x14ac:dyDescent="0.25">
      <c r="A91" s="32">
        <v>10</v>
      </c>
      <c r="B91" s="162" t="s">
        <v>174</v>
      </c>
      <c r="C91" s="222">
        <v>16</v>
      </c>
      <c r="D91" s="184">
        <v>4.3125</v>
      </c>
      <c r="E91" s="184">
        <v>4.08</v>
      </c>
      <c r="F91" s="223">
        <v>24</v>
      </c>
      <c r="G91" s="222">
        <v>16</v>
      </c>
      <c r="H91" s="184">
        <v>4.25</v>
      </c>
      <c r="I91" s="184">
        <v>4.16</v>
      </c>
      <c r="J91" s="223">
        <v>45</v>
      </c>
      <c r="K91" s="495">
        <v>9</v>
      </c>
      <c r="L91" s="184">
        <v>4.7777777777777777</v>
      </c>
      <c r="M91" s="184">
        <v>4.22</v>
      </c>
      <c r="N91" s="223">
        <v>5</v>
      </c>
      <c r="O91" s="222">
        <v>11</v>
      </c>
      <c r="P91" s="184">
        <v>3.7272727272727271</v>
      </c>
      <c r="Q91" s="184">
        <v>4</v>
      </c>
      <c r="R91" s="223">
        <v>67</v>
      </c>
      <c r="S91" s="91">
        <f t="shared" si="5"/>
        <v>141</v>
      </c>
      <c r="U91" s="31"/>
      <c r="V91" s="31"/>
      <c r="X91" s="31"/>
    </row>
    <row r="92" spans="1:24" x14ac:dyDescent="0.25">
      <c r="A92" s="32">
        <v>11</v>
      </c>
      <c r="B92" s="162" t="s">
        <v>193</v>
      </c>
      <c r="C92" s="222">
        <v>4</v>
      </c>
      <c r="D92" s="184">
        <v>4</v>
      </c>
      <c r="E92" s="184">
        <v>4.08</v>
      </c>
      <c r="F92" s="223">
        <v>65</v>
      </c>
      <c r="G92" s="222">
        <v>5</v>
      </c>
      <c r="H92" s="184">
        <v>4</v>
      </c>
      <c r="I92" s="184">
        <v>4.16</v>
      </c>
      <c r="J92" s="223">
        <v>69</v>
      </c>
      <c r="K92" s="495">
        <v>6</v>
      </c>
      <c r="L92" s="184">
        <v>4</v>
      </c>
      <c r="M92" s="184">
        <v>4.22</v>
      </c>
      <c r="N92" s="223">
        <v>78</v>
      </c>
      <c r="O92" s="222">
        <v>3</v>
      </c>
      <c r="P92" s="184">
        <v>3.6666666666666665</v>
      </c>
      <c r="Q92" s="184">
        <v>4</v>
      </c>
      <c r="R92" s="223">
        <v>72</v>
      </c>
      <c r="S92" s="91">
        <f t="shared" si="5"/>
        <v>284</v>
      </c>
      <c r="U92" s="31"/>
      <c r="V92" s="31"/>
      <c r="X92" s="31"/>
    </row>
    <row r="93" spans="1:24" x14ac:dyDescent="0.25">
      <c r="A93" s="32">
        <v>12</v>
      </c>
      <c r="B93" s="162" t="s">
        <v>192</v>
      </c>
      <c r="C93" s="222">
        <v>7</v>
      </c>
      <c r="D93" s="184">
        <v>4</v>
      </c>
      <c r="E93" s="184">
        <v>4.08</v>
      </c>
      <c r="F93" s="223">
        <v>66</v>
      </c>
      <c r="G93" s="222">
        <v>10</v>
      </c>
      <c r="H93" s="184">
        <v>4.3</v>
      </c>
      <c r="I93" s="184">
        <v>4.16</v>
      </c>
      <c r="J93" s="223">
        <v>38</v>
      </c>
      <c r="K93" s="495">
        <v>7</v>
      </c>
      <c r="L93" s="184">
        <v>5</v>
      </c>
      <c r="M93" s="184">
        <v>4.22</v>
      </c>
      <c r="N93" s="223">
        <v>3</v>
      </c>
      <c r="O93" s="222">
        <v>8</v>
      </c>
      <c r="P93" s="184">
        <v>4.5</v>
      </c>
      <c r="Q93" s="184">
        <v>4</v>
      </c>
      <c r="R93" s="223">
        <v>12</v>
      </c>
      <c r="S93" s="91">
        <f t="shared" si="5"/>
        <v>119</v>
      </c>
      <c r="U93" s="31"/>
      <c r="V93" s="31"/>
      <c r="X93" s="31"/>
    </row>
    <row r="94" spans="1:24" x14ac:dyDescent="0.25">
      <c r="A94" s="32">
        <v>13</v>
      </c>
      <c r="B94" s="162" t="s">
        <v>175</v>
      </c>
      <c r="C94" s="222">
        <v>10</v>
      </c>
      <c r="D94" s="184">
        <v>3.4</v>
      </c>
      <c r="E94" s="184">
        <v>4.08</v>
      </c>
      <c r="F94" s="223">
        <v>99</v>
      </c>
      <c r="G94" s="222">
        <v>9</v>
      </c>
      <c r="H94" s="184">
        <v>3.5555555555555554</v>
      </c>
      <c r="I94" s="184">
        <v>4.16</v>
      </c>
      <c r="J94" s="223">
        <v>93</v>
      </c>
      <c r="K94" s="495">
        <v>7</v>
      </c>
      <c r="L94" s="184">
        <v>3.5714285714285716</v>
      </c>
      <c r="M94" s="184">
        <v>4.22</v>
      </c>
      <c r="N94" s="223">
        <v>98</v>
      </c>
      <c r="O94" s="222">
        <v>11</v>
      </c>
      <c r="P94" s="184">
        <v>3.2727272727272729</v>
      </c>
      <c r="Q94" s="184">
        <v>4</v>
      </c>
      <c r="R94" s="223">
        <v>91</v>
      </c>
      <c r="S94" s="91">
        <f t="shared" si="5"/>
        <v>381</v>
      </c>
      <c r="U94" s="31"/>
      <c r="V94" s="31"/>
      <c r="X94" s="31"/>
    </row>
    <row r="95" spans="1:24" x14ac:dyDescent="0.25">
      <c r="A95" s="32">
        <v>14</v>
      </c>
      <c r="B95" s="162" t="s">
        <v>176</v>
      </c>
      <c r="C95" s="222">
        <v>8</v>
      </c>
      <c r="D95" s="184">
        <v>4.25</v>
      </c>
      <c r="E95" s="184">
        <v>4.08</v>
      </c>
      <c r="F95" s="223">
        <v>31</v>
      </c>
      <c r="G95" s="222">
        <v>7</v>
      </c>
      <c r="H95" s="184">
        <v>3.5714285714285716</v>
      </c>
      <c r="I95" s="184">
        <v>4.16</v>
      </c>
      <c r="J95" s="223">
        <v>92</v>
      </c>
      <c r="K95" s="495">
        <v>4</v>
      </c>
      <c r="L95" s="184">
        <v>3</v>
      </c>
      <c r="M95" s="184">
        <v>4.22</v>
      </c>
      <c r="N95" s="223">
        <v>105</v>
      </c>
      <c r="O95" s="222">
        <v>8</v>
      </c>
      <c r="P95" s="184">
        <v>3.875</v>
      </c>
      <c r="Q95" s="184">
        <v>4</v>
      </c>
      <c r="R95" s="223">
        <v>60</v>
      </c>
      <c r="S95" s="91">
        <f t="shared" si="5"/>
        <v>288</v>
      </c>
      <c r="U95" s="31"/>
      <c r="V95" s="31"/>
      <c r="X95" s="31"/>
    </row>
    <row r="96" spans="1:24" x14ac:dyDescent="0.25">
      <c r="A96" s="113">
        <v>15</v>
      </c>
      <c r="B96" s="162" t="s">
        <v>177</v>
      </c>
      <c r="C96" s="222">
        <v>9</v>
      </c>
      <c r="D96" s="184">
        <v>3.4444444444444446</v>
      </c>
      <c r="E96" s="184">
        <v>4.08</v>
      </c>
      <c r="F96" s="223">
        <v>96</v>
      </c>
      <c r="G96" s="222">
        <v>11</v>
      </c>
      <c r="H96" s="184">
        <v>3.8181818181818183</v>
      </c>
      <c r="I96" s="184">
        <v>4.16</v>
      </c>
      <c r="J96" s="223">
        <v>82</v>
      </c>
      <c r="K96" s="495">
        <v>11</v>
      </c>
      <c r="L96" s="184">
        <v>3.9090909090909092</v>
      </c>
      <c r="M96" s="184">
        <v>4.22</v>
      </c>
      <c r="N96" s="223">
        <v>81</v>
      </c>
      <c r="O96" s="222">
        <v>8</v>
      </c>
      <c r="P96" s="184">
        <v>3.625</v>
      </c>
      <c r="Q96" s="184">
        <v>4</v>
      </c>
      <c r="R96" s="223">
        <v>73</v>
      </c>
      <c r="S96" s="92">
        <f t="shared" si="5"/>
        <v>332</v>
      </c>
      <c r="U96" s="31"/>
      <c r="V96" s="31"/>
      <c r="X96" s="31"/>
    </row>
    <row r="97" spans="1:24" x14ac:dyDescent="0.25">
      <c r="A97" s="32">
        <v>16</v>
      </c>
      <c r="B97" s="162" t="s">
        <v>191</v>
      </c>
      <c r="C97" s="222">
        <v>3</v>
      </c>
      <c r="D97" s="184">
        <v>3.6666666666666665</v>
      </c>
      <c r="E97" s="184">
        <v>4.08</v>
      </c>
      <c r="F97" s="223">
        <v>86</v>
      </c>
      <c r="G97" s="222">
        <v>4</v>
      </c>
      <c r="H97" s="184">
        <v>3</v>
      </c>
      <c r="I97" s="184">
        <v>4.16</v>
      </c>
      <c r="J97" s="223">
        <v>107</v>
      </c>
      <c r="K97" s="495">
        <v>3</v>
      </c>
      <c r="L97" s="184">
        <v>3.6666666666666665</v>
      </c>
      <c r="M97" s="184">
        <v>4.22</v>
      </c>
      <c r="N97" s="223">
        <v>94</v>
      </c>
      <c r="O97" s="222">
        <v>5</v>
      </c>
      <c r="P97" s="184">
        <v>4.2</v>
      </c>
      <c r="Q97" s="184">
        <v>4</v>
      </c>
      <c r="R97" s="223">
        <v>32</v>
      </c>
      <c r="S97" s="91">
        <f t="shared" si="5"/>
        <v>319</v>
      </c>
      <c r="U97" s="31"/>
      <c r="V97" s="31"/>
      <c r="X97" s="31"/>
    </row>
    <row r="98" spans="1:24" x14ac:dyDescent="0.25">
      <c r="A98" s="32">
        <v>17</v>
      </c>
      <c r="B98" s="162" t="s">
        <v>178</v>
      </c>
      <c r="C98" s="222">
        <v>9</v>
      </c>
      <c r="D98" s="184">
        <v>3.5555555555555554</v>
      </c>
      <c r="E98" s="184">
        <v>4.08</v>
      </c>
      <c r="F98" s="223">
        <v>91</v>
      </c>
      <c r="G98" s="222">
        <v>8</v>
      </c>
      <c r="H98" s="184">
        <v>3.5</v>
      </c>
      <c r="I98" s="184">
        <v>4.16</v>
      </c>
      <c r="J98" s="223">
        <v>98</v>
      </c>
      <c r="K98" s="495">
        <v>16</v>
      </c>
      <c r="L98" s="184">
        <v>3.625</v>
      </c>
      <c r="M98" s="184">
        <v>4.22</v>
      </c>
      <c r="N98" s="223">
        <v>97</v>
      </c>
      <c r="O98" s="222">
        <v>9</v>
      </c>
      <c r="P98" s="184">
        <v>3.5555555555555554</v>
      </c>
      <c r="Q98" s="184">
        <v>4</v>
      </c>
      <c r="R98" s="223">
        <v>76</v>
      </c>
      <c r="S98" s="91">
        <f t="shared" si="5"/>
        <v>362</v>
      </c>
      <c r="U98" s="31"/>
      <c r="V98" s="31"/>
      <c r="X98" s="31"/>
    </row>
    <row r="99" spans="1:24" x14ac:dyDescent="0.25">
      <c r="A99" s="32">
        <v>18</v>
      </c>
      <c r="B99" s="162" t="s">
        <v>179</v>
      </c>
      <c r="C99" s="222"/>
      <c r="D99" s="184"/>
      <c r="E99" s="184">
        <v>4.08</v>
      </c>
      <c r="F99" s="223">
        <v>107</v>
      </c>
      <c r="G99" s="222">
        <v>4</v>
      </c>
      <c r="H99" s="184">
        <v>4.75</v>
      </c>
      <c r="I99" s="184">
        <v>4.16</v>
      </c>
      <c r="J99" s="223">
        <v>5</v>
      </c>
      <c r="K99" s="495">
        <v>2</v>
      </c>
      <c r="L99" s="184">
        <v>3.5</v>
      </c>
      <c r="M99" s="184">
        <v>4.22</v>
      </c>
      <c r="N99" s="223">
        <v>101</v>
      </c>
      <c r="O99" s="222">
        <v>6</v>
      </c>
      <c r="P99" s="184">
        <v>3.3333333333333335</v>
      </c>
      <c r="Q99" s="184">
        <v>4</v>
      </c>
      <c r="R99" s="223">
        <v>89</v>
      </c>
      <c r="S99" s="91">
        <f t="shared" si="5"/>
        <v>302</v>
      </c>
      <c r="U99" s="31"/>
      <c r="V99" s="31"/>
      <c r="X99" s="31"/>
    </row>
    <row r="100" spans="1:24" x14ac:dyDescent="0.25">
      <c r="A100" s="32">
        <v>19</v>
      </c>
      <c r="B100" s="162" t="s">
        <v>180</v>
      </c>
      <c r="C100" s="222">
        <v>14</v>
      </c>
      <c r="D100" s="184">
        <v>4.2857142857142856</v>
      </c>
      <c r="E100" s="184">
        <v>4.08</v>
      </c>
      <c r="F100" s="223">
        <v>26</v>
      </c>
      <c r="G100" s="222">
        <v>9</v>
      </c>
      <c r="H100" s="184">
        <v>4.7777777777777777</v>
      </c>
      <c r="I100" s="184">
        <v>4.16</v>
      </c>
      <c r="J100" s="223">
        <v>4</v>
      </c>
      <c r="K100" s="495">
        <v>12</v>
      </c>
      <c r="L100" s="184">
        <v>4.25</v>
      </c>
      <c r="M100" s="184">
        <v>4.22</v>
      </c>
      <c r="N100" s="223">
        <v>49</v>
      </c>
      <c r="O100" s="222">
        <v>7</v>
      </c>
      <c r="P100" s="184">
        <v>4.1428571428571432</v>
      </c>
      <c r="Q100" s="184">
        <v>4</v>
      </c>
      <c r="R100" s="223">
        <v>37</v>
      </c>
      <c r="S100" s="91">
        <f t="shared" si="5"/>
        <v>116</v>
      </c>
      <c r="U100" s="31"/>
      <c r="V100" s="31"/>
      <c r="X100" s="31"/>
    </row>
    <row r="101" spans="1:24" x14ac:dyDescent="0.25">
      <c r="A101" s="32">
        <v>20</v>
      </c>
      <c r="B101" s="162" t="s">
        <v>182</v>
      </c>
      <c r="C101" s="222">
        <v>29</v>
      </c>
      <c r="D101" s="184">
        <v>3.9310344827586206</v>
      </c>
      <c r="E101" s="184">
        <v>4.08</v>
      </c>
      <c r="F101" s="223">
        <v>71</v>
      </c>
      <c r="G101" s="222">
        <v>22</v>
      </c>
      <c r="H101" s="184">
        <v>4</v>
      </c>
      <c r="I101" s="184">
        <v>4.16</v>
      </c>
      <c r="J101" s="223">
        <v>70</v>
      </c>
      <c r="K101" s="495">
        <v>14</v>
      </c>
      <c r="L101" s="184">
        <v>4.0714285714285712</v>
      </c>
      <c r="M101" s="184">
        <v>4.22</v>
      </c>
      <c r="N101" s="223">
        <v>59</v>
      </c>
      <c r="O101" s="222">
        <v>20</v>
      </c>
      <c r="P101" s="184">
        <v>4.1500000000000004</v>
      </c>
      <c r="Q101" s="184">
        <v>4</v>
      </c>
      <c r="R101" s="223">
        <v>35</v>
      </c>
      <c r="S101" s="91">
        <f t="shared" si="5"/>
        <v>235</v>
      </c>
      <c r="U101" s="31"/>
      <c r="V101" s="31"/>
      <c r="X101" s="31"/>
    </row>
    <row r="102" spans="1:24" x14ac:dyDescent="0.25">
      <c r="A102" s="32">
        <v>21</v>
      </c>
      <c r="B102" s="162" t="s">
        <v>181</v>
      </c>
      <c r="C102" s="222">
        <v>40</v>
      </c>
      <c r="D102" s="184">
        <v>4.7</v>
      </c>
      <c r="E102" s="184">
        <v>4.08</v>
      </c>
      <c r="F102" s="223">
        <v>6</v>
      </c>
      <c r="G102" s="222">
        <v>31</v>
      </c>
      <c r="H102" s="184">
        <v>4.5483870967741939</v>
      </c>
      <c r="I102" s="184">
        <v>4.16</v>
      </c>
      <c r="J102" s="223">
        <v>11</v>
      </c>
      <c r="K102" s="495">
        <v>27</v>
      </c>
      <c r="L102" s="184">
        <v>4.7037037037037033</v>
      </c>
      <c r="M102" s="184">
        <v>4.22</v>
      </c>
      <c r="N102" s="223">
        <v>6</v>
      </c>
      <c r="O102" s="222">
        <v>32</v>
      </c>
      <c r="P102" s="184">
        <v>4.09375</v>
      </c>
      <c r="Q102" s="184">
        <v>4</v>
      </c>
      <c r="R102" s="223">
        <v>40</v>
      </c>
      <c r="S102" s="91">
        <f t="shared" si="5"/>
        <v>63</v>
      </c>
      <c r="U102" s="31"/>
      <c r="V102" s="31"/>
      <c r="X102" s="31"/>
    </row>
    <row r="103" spans="1:24" x14ac:dyDescent="0.25">
      <c r="A103" s="32">
        <v>22</v>
      </c>
      <c r="B103" s="162" t="s">
        <v>183</v>
      </c>
      <c r="C103" s="222">
        <v>11</v>
      </c>
      <c r="D103" s="184">
        <v>4</v>
      </c>
      <c r="E103" s="184">
        <v>4.08</v>
      </c>
      <c r="F103" s="223">
        <v>67</v>
      </c>
      <c r="G103" s="222">
        <v>6</v>
      </c>
      <c r="H103" s="184">
        <v>4.333333333333333</v>
      </c>
      <c r="I103" s="184">
        <v>4.16</v>
      </c>
      <c r="J103" s="223">
        <v>36</v>
      </c>
      <c r="K103" s="495">
        <v>4</v>
      </c>
      <c r="L103" s="184">
        <v>4.25</v>
      </c>
      <c r="M103" s="184">
        <v>4.22</v>
      </c>
      <c r="N103" s="223">
        <v>50</v>
      </c>
      <c r="O103" s="222">
        <v>11</v>
      </c>
      <c r="P103" s="184">
        <v>3.4545454545454546</v>
      </c>
      <c r="Q103" s="184">
        <v>4</v>
      </c>
      <c r="R103" s="223">
        <v>84</v>
      </c>
      <c r="S103" s="92">
        <f t="shared" si="5"/>
        <v>237</v>
      </c>
      <c r="U103" s="31"/>
      <c r="V103" s="31"/>
      <c r="X103" s="31"/>
    </row>
    <row r="104" spans="1:24" x14ac:dyDescent="0.25">
      <c r="A104" s="32">
        <v>23</v>
      </c>
      <c r="B104" s="162" t="s">
        <v>190</v>
      </c>
      <c r="C104" s="222">
        <v>4</v>
      </c>
      <c r="D104" s="184">
        <v>3.5</v>
      </c>
      <c r="E104" s="184">
        <v>4.08</v>
      </c>
      <c r="F104" s="223">
        <v>93</v>
      </c>
      <c r="G104" s="222">
        <v>8</v>
      </c>
      <c r="H104" s="184">
        <v>4.125</v>
      </c>
      <c r="I104" s="184">
        <v>4.16</v>
      </c>
      <c r="J104" s="223">
        <v>55</v>
      </c>
      <c r="K104" s="495">
        <v>10</v>
      </c>
      <c r="L104" s="184">
        <v>4</v>
      </c>
      <c r="M104" s="184">
        <v>4.22</v>
      </c>
      <c r="N104" s="223">
        <v>76</v>
      </c>
      <c r="O104" s="222">
        <v>11</v>
      </c>
      <c r="P104" s="184">
        <v>3.5454545454545454</v>
      </c>
      <c r="Q104" s="184">
        <v>4</v>
      </c>
      <c r="R104" s="223">
        <v>77</v>
      </c>
      <c r="S104" s="91">
        <f t="shared" si="5"/>
        <v>301</v>
      </c>
      <c r="U104" s="31"/>
      <c r="V104" s="31"/>
      <c r="X104" s="31"/>
    </row>
    <row r="105" spans="1:24" x14ac:dyDescent="0.25">
      <c r="A105" s="32">
        <v>24</v>
      </c>
      <c r="B105" s="162" t="s">
        <v>188</v>
      </c>
      <c r="C105" s="222">
        <v>27</v>
      </c>
      <c r="D105" s="184">
        <v>3.9629629629629628</v>
      </c>
      <c r="E105" s="184">
        <v>4.08</v>
      </c>
      <c r="F105" s="223">
        <v>69</v>
      </c>
      <c r="G105" s="222">
        <v>24</v>
      </c>
      <c r="H105" s="184">
        <v>4.083333333333333</v>
      </c>
      <c r="I105" s="184">
        <v>4.16</v>
      </c>
      <c r="J105" s="223">
        <v>56</v>
      </c>
      <c r="K105" s="495">
        <v>35</v>
      </c>
      <c r="L105" s="184">
        <v>4.4000000000000004</v>
      </c>
      <c r="M105" s="184">
        <v>4.22</v>
      </c>
      <c r="N105" s="223">
        <v>33</v>
      </c>
      <c r="O105" s="222">
        <v>32</v>
      </c>
      <c r="P105" s="184">
        <v>4.09375</v>
      </c>
      <c r="Q105" s="184">
        <v>4</v>
      </c>
      <c r="R105" s="223">
        <v>41</v>
      </c>
      <c r="S105" s="91">
        <f t="shared" si="5"/>
        <v>199</v>
      </c>
      <c r="U105" s="31"/>
      <c r="V105" s="31"/>
      <c r="X105" s="31"/>
    </row>
    <row r="106" spans="1:24" x14ac:dyDescent="0.25">
      <c r="A106" s="32">
        <v>25</v>
      </c>
      <c r="B106" s="162" t="s">
        <v>184</v>
      </c>
      <c r="C106" s="222">
        <v>23</v>
      </c>
      <c r="D106" s="184">
        <v>4.1739130434782608</v>
      </c>
      <c r="E106" s="184">
        <v>4.08</v>
      </c>
      <c r="F106" s="223">
        <v>42</v>
      </c>
      <c r="G106" s="222">
        <v>27</v>
      </c>
      <c r="H106" s="184">
        <v>4.333333333333333</v>
      </c>
      <c r="I106" s="184">
        <v>4.16</v>
      </c>
      <c r="J106" s="223">
        <v>37</v>
      </c>
      <c r="K106" s="495">
        <v>32</v>
      </c>
      <c r="L106" s="184">
        <v>4.09375</v>
      </c>
      <c r="M106" s="184">
        <v>4.22</v>
      </c>
      <c r="N106" s="223">
        <v>58</v>
      </c>
      <c r="O106" s="222">
        <v>25</v>
      </c>
      <c r="P106" s="184">
        <v>4.5199999999999996</v>
      </c>
      <c r="Q106" s="184">
        <v>4</v>
      </c>
      <c r="R106" s="223">
        <v>8</v>
      </c>
      <c r="S106" s="91">
        <f t="shared" si="5"/>
        <v>145</v>
      </c>
      <c r="U106" s="31"/>
      <c r="V106" s="31"/>
      <c r="X106" s="31"/>
    </row>
    <row r="107" spans="1:24" x14ac:dyDescent="0.25">
      <c r="A107" s="32">
        <v>26</v>
      </c>
      <c r="B107" s="162" t="s">
        <v>14</v>
      </c>
      <c r="C107" s="222">
        <v>26</v>
      </c>
      <c r="D107" s="184">
        <v>4.2307692307692308</v>
      </c>
      <c r="E107" s="184">
        <v>4.08</v>
      </c>
      <c r="F107" s="223">
        <v>33</v>
      </c>
      <c r="G107" s="222">
        <v>19</v>
      </c>
      <c r="H107" s="184">
        <v>4.6315789473684212</v>
      </c>
      <c r="I107" s="184">
        <v>4.16</v>
      </c>
      <c r="J107" s="223">
        <v>8</v>
      </c>
      <c r="K107" s="495">
        <v>17</v>
      </c>
      <c r="L107" s="184">
        <v>4.5882352941176467</v>
      </c>
      <c r="M107" s="184">
        <v>4.22</v>
      </c>
      <c r="N107" s="223">
        <v>13</v>
      </c>
      <c r="O107" s="222">
        <v>18</v>
      </c>
      <c r="P107" s="184">
        <v>4.333333333333333</v>
      </c>
      <c r="Q107" s="184">
        <v>4</v>
      </c>
      <c r="R107" s="223">
        <v>25</v>
      </c>
      <c r="S107" s="91">
        <f t="shared" si="5"/>
        <v>79</v>
      </c>
      <c r="U107" s="31"/>
      <c r="V107" s="31"/>
      <c r="X107" s="31"/>
    </row>
    <row r="108" spans="1:24" x14ac:dyDescent="0.25">
      <c r="A108" s="32">
        <v>27</v>
      </c>
      <c r="B108" s="162" t="s">
        <v>187</v>
      </c>
      <c r="C108" s="222">
        <v>19</v>
      </c>
      <c r="D108" s="184">
        <v>4.4736842105263159</v>
      </c>
      <c r="E108" s="184">
        <v>4.08</v>
      </c>
      <c r="F108" s="223">
        <v>11</v>
      </c>
      <c r="G108" s="222">
        <v>21</v>
      </c>
      <c r="H108" s="184">
        <v>4.4761904761904763</v>
      </c>
      <c r="I108" s="184">
        <v>4.16</v>
      </c>
      <c r="J108" s="223">
        <v>19</v>
      </c>
      <c r="K108" s="495">
        <v>24</v>
      </c>
      <c r="L108" s="184">
        <v>4.25</v>
      </c>
      <c r="M108" s="184">
        <v>4.22</v>
      </c>
      <c r="N108" s="223">
        <v>51</v>
      </c>
      <c r="O108" s="222">
        <v>35</v>
      </c>
      <c r="P108" s="184">
        <v>4.1714285714285717</v>
      </c>
      <c r="Q108" s="184">
        <v>4</v>
      </c>
      <c r="R108" s="223">
        <v>34</v>
      </c>
      <c r="S108" s="91">
        <f t="shared" si="5"/>
        <v>115</v>
      </c>
      <c r="U108" s="31"/>
      <c r="V108" s="31"/>
      <c r="X108" s="31"/>
    </row>
    <row r="109" spans="1:24" x14ac:dyDescent="0.25">
      <c r="A109" s="32">
        <v>28</v>
      </c>
      <c r="B109" s="162" t="s">
        <v>186</v>
      </c>
      <c r="C109" s="222">
        <v>11</v>
      </c>
      <c r="D109" s="184">
        <v>4</v>
      </c>
      <c r="E109" s="184">
        <v>4.08</v>
      </c>
      <c r="F109" s="223">
        <v>68</v>
      </c>
      <c r="G109" s="222">
        <v>14</v>
      </c>
      <c r="H109" s="184">
        <v>4.3571428571428568</v>
      </c>
      <c r="I109" s="184">
        <v>4.16</v>
      </c>
      <c r="J109" s="223">
        <v>28</v>
      </c>
      <c r="K109" s="495">
        <v>12</v>
      </c>
      <c r="L109" s="184">
        <v>4.5</v>
      </c>
      <c r="M109" s="184">
        <v>4.22</v>
      </c>
      <c r="N109" s="223">
        <v>23</v>
      </c>
      <c r="O109" s="222">
        <v>7</v>
      </c>
      <c r="P109" s="184">
        <v>4.4285714285714288</v>
      </c>
      <c r="Q109" s="184">
        <v>4</v>
      </c>
      <c r="R109" s="223">
        <v>14</v>
      </c>
      <c r="S109" s="91">
        <f t="shared" si="5"/>
        <v>133</v>
      </c>
      <c r="U109" s="31"/>
      <c r="V109" s="31"/>
      <c r="X109" s="31"/>
    </row>
    <row r="110" spans="1:24" x14ac:dyDescent="0.25">
      <c r="A110" s="32">
        <v>29</v>
      </c>
      <c r="B110" s="171" t="s">
        <v>185</v>
      </c>
      <c r="C110" s="224">
        <v>18</v>
      </c>
      <c r="D110" s="185">
        <v>4.2222222222222223</v>
      </c>
      <c r="E110" s="185">
        <v>4.08</v>
      </c>
      <c r="F110" s="225">
        <v>35</v>
      </c>
      <c r="G110" s="224">
        <v>22</v>
      </c>
      <c r="H110" s="185">
        <v>4.3636363636363633</v>
      </c>
      <c r="I110" s="185">
        <v>4.16</v>
      </c>
      <c r="J110" s="225">
        <v>25</v>
      </c>
      <c r="K110" s="496">
        <v>14</v>
      </c>
      <c r="L110" s="185">
        <v>4.0714285714285712</v>
      </c>
      <c r="M110" s="185">
        <v>4.22</v>
      </c>
      <c r="N110" s="225">
        <v>60</v>
      </c>
      <c r="O110" s="224">
        <v>7</v>
      </c>
      <c r="P110" s="185">
        <v>3.2857142857142856</v>
      </c>
      <c r="Q110" s="185">
        <v>4</v>
      </c>
      <c r="R110" s="225">
        <v>90</v>
      </c>
      <c r="S110" s="91">
        <f t="shared" si="5"/>
        <v>210</v>
      </c>
      <c r="U110" s="31"/>
      <c r="V110" s="31"/>
      <c r="X110" s="31"/>
    </row>
    <row r="111" spans="1:24" x14ac:dyDescent="0.25">
      <c r="A111" s="32">
        <v>30</v>
      </c>
      <c r="B111" s="171" t="s">
        <v>124</v>
      </c>
      <c r="C111" s="224">
        <v>30</v>
      </c>
      <c r="D111" s="185">
        <v>4.0333333333333332</v>
      </c>
      <c r="E111" s="185">
        <v>4.08</v>
      </c>
      <c r="F111" s="225">
        <v>52</v>
      </c>
      <c r="G111" s="224">
        <v>22</v>
      </c>
      <c r="H111" s="185">
        <v>4.4090909090909092</v>
      </c>
      <c r="I111" s="185">
        <v>4.16</v>
      </c>
      <c r="J111" s="225">
        <v>21</v>
      </c>
      <c r="K111" s="496">
        <v>1</v>
      </c>
      <c r="L111" s="185">
        <v>4</v>
      </c>
      <c r="M111" s="185">
        <v>4.22</v>
      </c>
      <c r="N111" s="225">
        <v>75</v>
      </c>
      <c r="O111" s="224">
        <v>3</v>
      </c>
      <c r="P111" s="185">
        <v>4</v>
      </c>
      <c r="Q111" s="185">
        <v>4</v>
      </c>
      <c r="R111" s="225">
        <v>55</v>
      </c>
      <c r="S111" s="91">
        <f t="shared" si="5"/>
        <v>203</v>
      </c>
      <c r="U111" s="31"/>
      <c r="V111" s="31"/>
      <c r="X111" s="31"/>
    </row>
    <row r="112" spans="1:24" ht="15.75" thickBot="1" x14ac:dyDescent="0.3">
      <c r="A112" s="32">
        <v>31</v>
      </c>
      <c r="B112" s="171" t="s">
        <v>201</v>
      </c>
      <c r="C112" s="224">
        <v>3</v>
      </c>
      <c r="D112" s="185">
        <v>3.6666666666666665</v>
      </c>
      <c r="E112" s="185">
        <v>4.08</v>
      </c>
      <c r="F112" s="225">
        <v>87</v>
      </c>
      <c r="G112" s="224"/>
      <c r="H112" s="185"/>
      <c r="I112" s="185">
        <v>4.16</v>
      </c>
      <c r="J112" s="225">
        <v>109</v>
      </c>
      <c r="K112" s="496"/>
      <c r="L112" s="185"/>
      <c r="M112" s="185">
        <v>4.22</v>
      </c>
      <c r="N112" s="225">
        <v>108</v>
      </c>
      <c r="O112" s="224"/>
      <c r="P112" s="185"/>
      <c r="Q112" s="185">
        <v>4</v>
      </c>
      <c r="R112" s="225">
        <v>103</v>
      </c>
      <c r="S112" s="91">
        <f t="shared" si="5"/>
        <v>407</v>
      </c>
      <c r="U112" s="31"/>
      <c r="V112" s="31"/>
      <c r="X112" s="31"/>
    </row>
    <row r="113" spans="1:24" ht="15.75" thickBot="1" x14ac:dyDescent="0.3">
      <c r="A113" s="85"/>
      <c r="B113" s="88" t="s">
        <v>117</v>
      </c>
      <c r="C113" s="158">
        <f>SUM(C114:C122)</f>
        <v>102</v>
      </c>
      <c r="D113" s="106">
        <f>AVERAGE(D114:D122)</f>
        <v>4.2377946127946124</v>
      </c>
      <c r="E113" s="106">
        <v>4.08</v>
      </c>
      <c r="F113" s="159"/>
      <c r="G113" s="158">
        <f>SUM(G114:G122)</f>
        <v>109</v>
      </c>
      <c r="H113" s="106">
        <f>AVERAGE(H114:H122)</f>
        <v>4.0787217412217407</v>
      </c>
      <c r="I113" s="106">
        <v>4.16</v>
      </c>
      <c r="J113" s="159"/>
      <c r="K113" s="481">
        <f>SUM(K114:K122)</f>
        <v>80</v>
      </c>
      <c r="L113" s="106">
        <f>AVERAGE(L114:L122)</f>
        <v>4.0814397103870785</v>
      </c>
      <c r="M113" s="106">
        <v>4.22</v>
      </c>
      <c r="N113" s="159"/>
      <c r="O113" s="158">
        <f>SUM(O114:O122)</f>
        <v>73</v>
      </c>
      <c r="P113" s="106">
        <f>AVERAGE(P114:P122)</f>
        <v>3.8896632996632996</v>
      </c>
      <c r="Q113" s="106">
        <v>4</v>
      </c>
      <c r="R113" s="159"/>
      <c r="S113" s="95"/>
      <c r="U113" s="31"/>
      <c r="V113" s="31"/>
      <c r="X113" s="31"/>
    </row>
    <row r="114" spans="1:24" x14ac:dyDescent="0.25">
      <c r="A114" s="30">
        <v>1</v>
      </c>
      <c r="B114" s="67" t="s">
        <v>82</v>
      </c>
      <c r="C114" s="227">
        <v>10</v>
      </c>
      <c r="D114" s="187">
        <v>4.9000000000000004</v>
      </c>
      <c r="E114" s="187">
        <v>4.08</v>
      </c>
      <c r="F114" s="228">
        <v>3</v>
      </c>
      <c r="G114" s="227">
        <v>14</v>
      </c>
      <c r="H114" s="187">
        <v>4.2857142857142856</v>
      </c>
      <c r="I114" s="187">
        <v>4.16</v>
      </c>
      <c r="J114" s="228">
        <v>41</v>
      </c>
      <c r="K114" s="497">
        <v>7</v>
      </c>
      <c r="L114" s="187">
        <v>4.4285714285714288</v>
      </c>
      <c r="M114" s="187">
        <v>4.22</v>
      </c>
      <c r="N114" s="228">
        <v>29</v>
      </c>
      <c r="O114" s="227">
        <v>10</v>
      </c>
      <c r="P114" s="187">
        <v>4.7</v>
      </c>
      <c r="Q114" s="187">
        <v>4</v>
      </c>
      <c r="R114" s="228">
        <v>4</v>
      </c>
      <c r="S114" s="90">
        <f t="shared" ref="S114:S121" si="6">R114+N114+J114+F114</f>
        <v>77</v>
      </c>
      <c r="U114" s="31"/>
      <c r="V114" s="31"/>
      <c r="X114" s="31"/>
    </row>
    <row r="115" spans="1:24" x14ac:dyDescent="0.25">
      <c r="A115" s="34">
        <v>2</v>
      </c>
      <c r="B115" s="169" t="s">
        <v>85</v>
      </c>
      <c r="C115" s="215">
        <v>5</v>
      </c>
      <c r="D115" s="180">
        <v>4.8</v>
      </c>
      <c r="E115" s="180">
        <v>4.08</v>
      </c>
      <c r="F115" s="216">
        <v>4</v>
      </c>
      <c r="G115" s="215">
        <v>11</v>
      </c>
      <c r="H115" s="180">
        <v>3.9090909090909092</v>
      </c>
      <c r="I115" s="180">
        <v>4.16</v>
      </c>
      <c r="J115" s="216">
        <v>77</v>
      </c>
      <c r="K115" s="492">
        <v>10</v>
      </c>
      <c r="L115" s="180">
        <v>4.3</v>
      </c>
      <c r="M115" s="180">
        <v>4.22</v>
      </c>
      <c r="N115" s="216">
        <v>44</v>
      </c>
      <c r="O115" s="215">
        <v>7</v>
      </c>
      <c r="P115" s="180">
        <v>3</v>
      </c>
      <c r="Q115" s="180">
        <v>4</v>
      </c>
      <c r="R115" s="216">
        <v>99</v>
      </c>
      <c r="S115" s="91">
        <f t="shared" si="6"/>
        <v>224</v>
      </c>
      <c r="U115" s="31"/>
      <c r="V115" s="31"/>
      <c r="X115" s="31"/>
    </row>
    <row r="116" spans="1:24" x14ac:dyDescent="0.25">
      <c r="A116" s="34">
        <v>3</v>
      </c>
      <c r="B116" s="164" t="s">
        <v>81</v>
      </c>
      <c r="C116" s="205">
        <v>11</v>
      </c>
      <c r="D116" s="174">
        <v>4.1818181818181817</v>
      </c>
      <c r="E116" s="174">
        <v>4.08</v>
      </c>
      <c r="F116" s="206">
        <v>40</v>
      </c>
      <c r="G116" s="205">
        <v>10</v>
      </c>
      <c r="H116" s="174">
        <v>4</v>
      </c>
      <c r="I116" s="174">
        <v>4.16</v>
      </c>
      <c r="J116" s="206">
        <v>71</v>
      </c>
      <c r="K116" s="485">
        <v>12</v>
      </c>
      <c r="L116" s="174">
        <v>4.416666666666667</v>
      </c>
      <c r="M116" s="174">
        <v>4.22</v>
      </c>
      <c r="N116" s="206">
        <v>31</v>
      </c>
      <c r="O116" s="205">
        <v>10</v>
      </c>
      <c r="P116" s="174">
        <v>4.0999999999999996</v>
      </c>
      <c r="Q116" s="174">
        <v>4</v>
      </c>
      <c r="R116" s="206">
        <v>39</v>
      </c>
      <c r="S116" s="91">
        <f t="shared" si="6"/>
        <v>181</v>
      </c>
      <c r="U116" s="31"/>
      <c r="V116" s="31"/>
      <c r="X116" s="31"/>
    </row>
    <row r="117" spans="1:24" x14ac:dyDescent="0.25">
      <c r="A117" s="34">
        <v>4</v>
      </c>
      <c r="B117" s="164" t="s">
        <v>59</v>
      </c>
      <c r="C117" s="205">
        <v>5</v>
      </c>
      <c r="D117" s="174">
        <v>3.6</v>
      </c>
      <c r="E117" s="174">
        <v>4.08</v>
      </c>
      <c r="F117" s="206">
        <v>90</v>
      </c>
      <c r="G117" s="205">
        <v>7</v>
      </c>
      <c r="H117" s="174">
        <v>4.1428571428571432</v>
      </c>
      <c r="I117" s="174">
        <v>4.16</v>
      </c>
      <c r="J117" s="206">
        <v>53</v>
      </c>
      <c r="K117" s="485">
        <v>1</v>
      </c>
      <c r="L117" s="174">
        <v>4</v>
      </c>
      <c r="M117" s="174">
        <v>4.22</v>
      </c>
      <c r="N117" s="206">
        <v>80</v>
      </c>
      <c r="O117" s="205">
        <v>2</v>
      </c>
      <c r="P117" s="174">
        <v>4.5</v>
      </c>
      <c r="Q117" s="174">
        <v>4</v>
      </c>
      <c r="R117" s="206">
        <v>13</v>
      </c>
      <c r="S117" s="91">
        <f t="shared" si="6"/>
        <v>236</v>
      </c>
      <c r="U117" s="31"/>
      <c r="V117" s="31"/>
      <c r="X117" s="31"/>
    </row>
    <row r="118" spans="1:24" x14ac:dyDescent="0.25">
      <c r="A118" s="34">
        <v>5</v>
      </c>
      <c r="B118" s="167" t="s">
        <v>148</v>
      </c>
      <c r="C118" s="211">
        <v>8</v>
      </c>
      <c r="D118" s="178">
        <v>4.75</v>
      </c>
      <c r="E118" s="178">
        <v>4.08</v>
      </c>
      <c r="F118" s="212">
        <v>5</v>
      </c>
      <c r="G118" s="211">
        <v>16</v>
      </c>
      <c r="H118" s="178">
        <v>4.6875</v>
      </c>
      <c r="I118" s="178">
        <v>4.16</v>
      </c>
      <c r="J118" s="212">
        <v>7</v>
      </c>
      <c r="K118" s="489">
        <v>19</v>
      </c>
      <c r="L118" s="178">
        <v>4.4210526315789478</v>
      </c>
      <c r="M118" s="178">
        <v>4.22</v>
      </c>
      <c r="N118" s="212">
        <v>30</v>
      </c>
      <c r="O118" s="211">
        <v>11</v>
      </c>
      <c r="P118" s="178">
        <v>4.3636363636363633</v>
      </c>
      <c r="Q118" s="178">
        <v>4</v>
      </c>
      <c r="R118" s="212">
        <v>21</v>
      </c>
      <c r="S118" s="91">
        <f t="shared" si="6"/>
        <v>63</v>
      </c>
      <c r="U118" s="31"/>
      <c r="V118" s="31"/>
      <c r="X118" s="31"/>
    </row>
    <row r="119" spans="1:24" x14ac:dyDescent="0.25">
      <c r="A119" s="34">
        <v>6</v>
      </c>
      <c r="B119" s="169" t="s">
        <v>83</v>
      </c>
      <c r="C119" s="215">
        <v>8</v>
      </c>
      <c r="D119" s="180">
        <v>4.25</v>
      </c>
      <c r="E119" s="180">
        <v>4.08</v>
      </c>
      <c r="F119" s="216">
        <v>32</v>
      </c>
      <c r="G119" s="215">
        <v>8</v>
      </c>
      <c r="H119" s="180">
        <v>3.75</v>
      </c>
      <c r="I119" s="180">
        <v>4.16</v>
      </c>
      <c r="J119" s="216">
        <v>85</v>
      </c>
      <c r="K119" s="492">
        <v>2</v>
      </c>
      <c r="L119" s="180">
        <v>4.5</v>
      </c>
      <c r="M119" s="180">
        <v>4.22</v>
      </c>
      <c r="N119" s="216">
        <v>25</v>
      </c>
      <c r="O119" s="215">
        <v>4</v>
      </c>
      <c r="P119" s="180">
        <v>3.25</v>
      </c>
      <c r="Q119" s="180">
        <v>4</v>
      </c>
      <c r="R119" s="216">
        <v>93</v>
      </c>
      <c r="S119" s="91">
        <f t="shared" si="6"/>
        <v>235</v>
      </c>
      <c r="U119" s="31"/>
      <c r="V119" s="31"/>
      <c r="X119" s="31"/>
    </row>
    <row r="120" spans="1:24" x14ac:dyDescent="0.25">
      <c r="A120" s="34">
        <v>7</v>
      </c>
      <c r="B120" s="169" t="s">
        <v>58</v>
      </c>
      <c r="C120" s="215">
        <v>2</v>
      </c>
      <c r="D120" s="180">
        <v>3.5</v>
      </c>
      <c r="E120" s="180">
        <v>4.08</v>
      </c>
      <c r="F120" s="216">
        <v>94</v>
      </c>
      <c r="G120" s="215">
        <v>5</v>
      </c>
      <c r="H120" s="180">
        <v>4</v>
      </c>
      <c r="I120" s="180">
        <v>4.16</v>
      </c>
      <c r="J120" s="216">
        <v>72</v>
      </c>
      <c r="K120" s="492">
        <v>2</v>
      </c>
      <c r="L120" s="180">
        <v>3</v>
      </c>
      <c r="M120" s="180">
        <v>4.22</v>
      </c>
      <c r="N120" s="216">
        <v>106</v>
      </c>
      <c r="O120" s="215">
        <v>1</v>
      </c>
      <c r="P120" s="180">
        <v>3</v>
      </c>
      <c r="Q120" s="180">
        <v>4</v>
      </c>
      <c r="R120" s="216">
        <v>100</v>
      </c>
      <c r="S120" s="91">
        <f t="shared" si="6"/>
        <v>372</v>
      </c>
      <c r="U120" s="31"/>
      <c r="V120" s="31"/>
      <c r="X120" s="31"/>
    </row>
    <row r="121" spans="1:24" ht="15" customHeight="1" x14ac:dyDescent="0.25">
      <c r="A121" s="34">
        <v>8</v>
      </c>
      <c r="B121" s="164" t="s">
        <v>189</v>
      </c>
      <c r="C121" s="205">
        <v>48</v>
      </c>
      <c r="D121" s="174">
        <v>3.9583333333333335</v>
      </c>
      <c r="E121" s="174">
        <v>4.08</v>
      </c>
      <c r="F121" s="206">
        <v>70</v>
      </c>
      <c r="G121" s="205">
        <v>8</v>
      </c>
      <c r="H121" s="174">
        <v>4</v>
      </c>
      <c r="I121" s="174">
        <v>4.16</v>
      </c>
      <c r="J121" s="206">
        <v>73</v>
      </c>
      <c r="K121" s="485">
        <v>24</v>
      </c>
      <c r="L121" s="174">
        <v>4</v>
      </c>
      <c r="M121" s="174">
        <v>4.22</v>
      </c>
      <c r="N121" s="206">
        <v>79</v>
      </c>
      <c r="O121" s="205">
        <v>25</v>
      </c>
      <c r="P121" s="174">
        <v>3.76</v>
      </c>
      <c r="Q121" s="174">
        <v>4</v>
      </c>
      <c r="R121" s="206">
        <v>63</v>
      </c>
      <c r="S121" s="91">
        <f t="shared" si="6"/>
        <v>285</v>
      </c>
      <c r="U121" s="31"/>
      <c r="V121" s="31"/>
      <c r="X121" s="31"/>
    </row>
    <row r="122" spans="1:24" ht="15" customHeight="1" thickBot="1" x14ac:dyDescent="0.3">
      <c r="A122" s="33">
        <v>9</v>
      </c>
      <c r="B122" s="203" t="s">
        <v>123</v>
      </c>
      <c r="C122" s="361">
        <v>5</v>
      </c>
      <c r="D122" s="362">
        <v>4.2</v>
      </c>
      <c r="E122" s="362">
        <v>4.08</v>
      </c>
      <c r="F122" s="363">
        <v>38</v>
      </c>
      <c r="G122" s="361">
        <v>30</v>
      </c>
      <c r="H122" s="362">
        <v>3.9333333333333331</v>
      </c>
      <c r="I122" s="362">
        <v>4.16</v>
      </c>
      <c r="J122" s="363">
        <v>76</v>
      </c>
      <c r="K122" s="498">
        <v>3</v>
      </c>
      <c r="L122" s="362">
        <v>3.6666666666666665</v>
      </c>
      <c r="M122" s="362">
        <v>4.22</v>
      </c>
      <c r="N122" s="363">
        <v>95</v>
      </c>
      <c r="O122" s="361">
        <v>3</v>
      </c>
      <c r="P122" s="362">
        <v>4.333333333333333</v>
      </c>
      <c r="Q122" s="362">
        <v>4</v>
      </c>
      <c r="R122" s="363">
        <v>26</v>
      </c>
      <c r="S122" s="93">
        <f>R122+N122+J122+F122</f>
        <v>235</v>
      </c>
      <c r="U122" s="31"/>
      <c r="V122" s="31"/>
      <c r="X122" s="31"/>
    </row>
    <row r="123" spans="1:24" x14ac:dyDescent="0.25">
      <c r="A123" s="97" t="s">
        <v>121</v>
      </c>
      <c r="B123" s="35"/>
      <c r="C123" s="35"/>
      <c r="D123" s="108">
        <f>$D$4</f>
        <v>4.0130531079813734</v>
      </c>
      <c r="E123" s="108"/>
      <c r="F123" s="35"/>
      <c r="G123" s="35"/>
      <c r="H123" s="108">
        <f>$H$4</f>
        <v>4.0542731977729023</v>
      </c>
      <c r="I123" s="108"/>
      <c r="J123" s="35"/>
      <c r="K123" s="35"/>
      <c r="L123" s="108">
        <f>$L$4</f>
        <v>4.144702704946349</v>
      </c>
      <c r="M123" s="108"/>
      <c r="N123" s="35"/>
      <c r="O123" s="35"/>
      <c r="P123" s="108">
        <f>$P$4</f>
        <v>3.9072450234950229</v>
      </c>
      <c r="Q123" s="108"/>
      <c r="R123" s="35"/>
    </row>
    <row r="124" spans="1:24" x14ac:dyDescent="0.25">
      <c r="A124" s="573" t="s">
        <v>122</v>
      </c>
      <c r="D124" s="163">
        <v>4.08</v>
      </c>
      <c r="E124" s="31"/>
      <c r="H124" s="163">
        <v>4.16</v>
      </c>
      <c r="I124" s="31"/>
      <c r="L124" s="163">
        <v>4.22</v>
      </c>
      <c r="M124" s="31"/>
      <c r="P124" s="163">
        <v>4</v>
      </c>
      <c r="Q124" s="31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ontainsBlanks" dxfId="124" priority="14">
      <formula>LEN(TRIM(P4))=0</formula>
    </cfRule>
    <cfRule type="cellIs" dxfId="123" priority="20" operator="equal">
      <formula>$P$123</formula>
    </cfRule>
    <cfRule type="cellIs" dxfId="122" priority="21" operator="lessThan">
      <formula>3.5</formula>
    </cfRule>
    <cfRule type="cellIs" dxfId="121" priority="22" operator="between">
      <formula>$P$123</formula>
      <formula>3.5</formula>
    </cfRule>
    <cfRule type="cellIs" dxfId="120" priority="23" operator="between">
      <formula>4.499</formula>
      <formula>$P$123</formula>
    </cfRule>
    <cfRule type="cellIs" dxfId="119" priority="24" operator="greaterThanOrEqual">
      <formula>4.5</formula>
    </cfRule>
  </conditionalFormatting>
  <conditionalFormatting sqref="L4:L124">
    <cfRule type="containsBlanks" dxfId="118" priority="13">
      <formula>LEN(TRIM(L4))=0</formula>
    </cfRule>
    <cfRule type="cellIs" dxfId="117" priority="15" operator="between">
      <formula>$L$123</formula>
      <formula>4.136</formula>
    </cfRule>
    <cfRule type="cellIs" dxfId="116" priority="16" operator="lessThan">
      <formula>3.5</formula>
    </cfRule>
    <cfRule type="cellIs" dxfId="115" priority="17" operator="between">
      <formula>$L$123</formula>
      <formula>3.5</formula>
    </cfRule>
    <cfRule type="cellIs" dxfId="114" priority="18" operator="between">
      <formula>4.499</formula>
      <formula>$L$123</formula>
    </cfRule>
    <cfRule type="cellIs" dxfId="113" priority="19" operator="greaterThanOrEqual">
      <formula>4.5</formula>
    </cfRule>
  </conditionalFormatting>
  <conditionalFormatting sqref="H4:H124">
    <cfRule type="containsBlanks" dxfId="112" priority="7">
      <formula>LEN(TRIM(H4))=0</formula>
    </cfRule>
    <cfRule type="cellIs" dxfId="111" priority="8" operator="between">
      <formula>$H$123</formula>
      <formula>4.046</formula>
    </cfRule>
    <cfRule type="cellIs" dxfId="110" priority="9" operator="lessThan">
      <formula>3.5</formula>
    </cfRule>
    <cfRule type="cellIs" dxfId="109" priority="10" operator="between">
      <formula>$H$123</formula>
      <formula>3.5</formula>
    </cfRule>
    <cfRule type="cellIs" dxfId="108" priority="11" operator="between">
      <formula>4.499</formula>
      <formula>$H$123</formula>
    </cfRule>
    <cfRule type="cellIs" dxfId="107" priority="12" operator="greaterThanOrEqual">
      <formula>4.5</formula>
    </cfRule>
  </conditionalFormatting>
  <conditionalFormatting sqref="D4:D124">
    <cfRule type="containsBlanks" dxfId="106" priority="1">
      <formula>LEN(TRIM(D4))=0</formula>
    </cfRule>
    <cfRule type="cellIs" dxfId="105" priority="2" operator="equal">
      <formula>$D$123</formula>
    </cfRule>
    <cfRule type="cellIs" dxfId="104" priority="3" operator="lessThan">
      <formula>3.5</formula>
    </cfRule>
    <cfRule type="cellIs" dxfId="103" priority="4" operator="between">
      <formula>$D$123</formula>
      <formula>3.5</formula>
    </cfRule>
    <cfRule type="cellIs" dxfId="102" priority="5" operator="between">
      <formula>4.499</formula>
      <formula>$D$123</formula>
    </cfRule>
    <cfRule type="cellIs" dxfId="101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7109375" customWidth="1"/>
    <col min="3" max="6" width="7.7109375" customWidth="1"/>
    <col min="7" max="10" width="8.7109375" customWidth="1"/>
    <col min="11" max="18" width="7.7109375" customWidth="1"/>
    <col min="19" max="19" width="8.7109375" customWidth="1"/>
    <col min="20" max="20" width="7.85546875" customWidth="1"/>
  </cols>
  <sheetData>
    <row r="1" spans="1:24" ht="409.5" customHeight="1" thickBot="1" x14ac:dyDescent="0.3"/>
    <row r="2" spans="1:24" ht="15" customHeight="1" x14ac:dyDescent="0.25">
      <c r="A2" s="625" t="s">
        <v>57</v>
      </c>
      <c r="B2" s="627" t="s">
        <v>105</v>
      </c>
      <c r="C2" s="629">
        <v>2025</v>
      </c>
      <c r="D2" s="630"/>
      <c r="E2" s="630"/>
      <c r="F2" s="631"/>
      <c r="G2" s="629">
        <v>2024</v>
      </c>
      <c r="H2" s="630"/>
      <c r="I2" s="630"/>
      <c r="J2" s="631"/>
      <c r="K2" s="629">
        <v>2023</v>
      </c>
      <c r="L2" s="630"/>
      <c r="M2" s="630"/>
      <c r="N2" s="631"/>
      <c r="O2" s="629">
        <v>2022</v>
      </c>
      <c r="P2" s="630"/>
      <c r="Q2" s="630"/>
      <c r="R2" s="631"/>
      <c r="S2" s="623" t="s">
        <v>94</v>
      </c>
    </row>
    <row r="3" spans="1:24" ht="45" customHeight="1" thickBot="1" x14ac:dyDescent="0.3">
      <c r="A3" s="626"/>
      <c r="B3" s="628"/>
      <c r="C3" s="160" t="s">
        <v>95</v>
      </c>
      <c r="D3" s="29" t="s">
        <v>96</v>
      </c>
      <c r="E3" s="29" t="s">
        <v>97</v>
      </c>
      <c r="F3" s="161" t="s">
        <v>108</v>
      </c>
      <c r="G3" s="160" t="s">
        <v>95</v>
      </c>
      <c r="H3" s="29" t="s">
        <v>96</v>
      </c>
      <c r="I3" s="29" t="s">
        <v>97</v>
      </c>
      <c r="J3" s="161" t="s">
        <v>108</v>
      </c>
      <c r="K3" s="160" t="s">
        <v>95</v>
      </c>
      <c r="L3" s="29" t="s">
        <v>96</v>
      </c>
      <c r="M3" s="29" t="s">
        <v>97</v>
      </c>
      <c r="N3" s="161" t="s">
        <v>108</v>
      </c>
      <c r="O3" s="160" t="s">
        <v>95</v>
      </c>
      <c r="P3" s="29" t="s">
        <v>96</v>
      </c>
      <c r="Q3" s="29" t="s">
        <v>97</v>
      </c>
      <c r="R3" s="161" t="s">
        <v>108</v>
      </c>
      <c r="S3" s="624"/>
    </row>
    <row r="4" spans="1:24" ht="15" customHeight="1" thickBot="1" x14ac:dyDescent="0.3">
      <c r="A4" s="84"/>
      <c r="B4" s="104" t="s">
        <v>111</v>
      </c>
      <c r="C4" s="150">
        <f>C5+C14+C27+C45+C66+C81+C113</f>
        <v>1128</v>
      </c>
      <c r="D4" s="186">
        <f>AVERAGE(D6:D13,D15:D26,D28:D44,D46:D65,D67:D80,D82:D112,D114:D122)</f>
        <v>4.0130531079813734</v>
      </c>
      <c r="E4" s="186">
        <v>4.08</v>
      </c>
      <c r="F4" s="151"/>
      <c r="G4" s="150">
        <f>G5+G14+G27+G45+G66+G81+G113</f>
        <v>1019</v>
      </c>
      <c r="H4" s="186">
        <f>AVERAGE(H6:H13,H15:H26,H28:H44,H46:H65,H67:H80,H82:H112,H114:H122)</f>
        <v>4.0542731977729023</v>
      </c>
      <c r="I4" s="186">
        <v>4.16</v>
      </c>
      <c r="J4" s="151"/>
      <c r="K4" s="150">
        <f>K5+K14+K27+K45+K66+K81+K113</f>
        <v>885</v>
      </c>
      <c r="L4" s="186">
        <f>AVERAGE(L6:L13,L15:L26,L28:L44,L46:L65,L67:L80,L82:L112,L114:L122)</f>
        <v>4.1447027049463498</v>
      </c>
      <c r="M4" s="186">
        <v>4.22</v>
      </c>
      <c r="N4" s="151"/>
      <c r="O4" s="150">
        <f>O5+O14+O27+O45+O66+O81+O113</f>
        <v>853</v>
      </c>
      <c r="P4" s="186">
        <f>AVERAGE(P6:P13,P15:P26,P28:P44,P46:P65,P67:P80,P82:P112,P114:P122)</f>
        <v>3.9072450234950229</v>
      </c>
      <c r="Q4" s="186">
        <v>4</v>
      </c>
      <c r="R4" s="151"/>
      <c r="S4" s="107"/>
      <c r="U4" s="354"/>
      <c r="V4" s="355"/>
    </row>
    <row r="5" spans="1:24" ht="15" customHeight="1" thickBot="1" x14ac:dyDescent="0.3">
      <c r="A5" s="85"/>
      <c r="B5" s="86" t="s">
        <v>112</v>
      </c>
      <c r="C5" s="152">
        <f>SUM(C6:C13)</f>
        <v>95</v>
      </c>
      <c r="D5" s="175">
        <f>AVERAGE(D6:D13)</f>
        <v>4.3366914335664335</v>
      </c>
      <c r="E5" s="175">
        <v>4.08</v>
      </c>
      <c r="F5" s="153"/>
      <c r="G5" s="152">
        <f>SUM(G6:G13)</f>
        <v>92</v>
      </c>
      <c r="H5" s="175">
        <f>AVERAGE(H6:H13)</f>
        <v>4.0324900793650791</v>
      </c>
      <c r="I5" s="175">
        <v>4.16</v>
      </c>
      <c r="J5" s="153"/>
      <c r="K5" s="152">
        <f>SUM(K6:K13)</f>
        <v>61</v>
      </c>
      <c r="L5" s="175">
        <f>AVERAGE(L6:L13)</f>
        <v>4.4165674603174603</v>
      </c>
      <c r="M5" s="175">
        <v>4.22</v>
      </c>
      <c r="N5" s="153"/>
      <c r="O5" s="152">
        <f>SUM(O6:O13)</f>
        <v>84</v>
      </c>
      <c r="P5" s="175">
        <f>AVERAGE(P6:P13)</f>
        <v>4.0839285714285714</v>
      </c>
      <c r="Q5" s="175">
        <v>4</v>
      </c>
      <c r="R5" s="153"/>
      <c r="S5" s="89"/>
      <c r="U5" s="82"/>
      <c r="V5" s="24" t="s">
        <v>99</v>
      </c>
    </row>
    <row r="6" spans="1:24" ht="15" customHeight="1" x14ac:dyDescent="0.25">
      <c r="A6" s="109">
        <v>1</v>
      </c>
      <c r="B6" s="164" t="s">
        <v>126</v>
      </c>
      <c r="C6" s="205">
        <v>3</v>
      </c>
      <c r="D6" s="174">
        <v>5</v>
      </c>
      <c r="E6" s="174">
        <v>4.08</v>
      </c>
      <c r="F6" s="206">
        <v>1</v>
      </c>
      <c r="G6" s="205">
        <v>42</v>
      </c>
      <c r="H6" s="174">
        <v>4.3571428571428568</v>
      </c>
      <c r="I6" s="174">
        <v>4.16</v>
      </c>
      <c r="J6" s="206">
        <v>26</v>
      </c>
      <c r="K6" s="205">
        <v>4</v>
      </c>
      <c r="L6" s="174">
        <v>4.25</v>
      </c>
      <c r="M6" s="174">
        <v>4.22</v>
      </c>
      <c r="N6" s="206">
        <v>47</v>
      </c>
      <c r="O6" s="205">
        <v>2</v>
      </c>
      <c r="P6" s="174">
        <v>4.5</v>
      </c>
      <c r="Q6" s="174">
        <v>4</v>
      </c>
      <c r="R6" s="206">
        <v>9</v>
      </c>
      <c r="S6" s="90">
        <f t="shared" ref="S6:S13" si="0">R6+N6+J6+F6</f>
        <v>83</v>
      </c>
      <c r="U6" s="40"/>
      <c r="V6" s="24" t="s">
        <v>100</v>
      </c>
    </row>
    <row r="7" spans="1:24" x14ac:dyDescent="0.25">
      <c r="A7" s="34">
        <v>2</v>
      </c>
      <c r="B7" s="164" t="s">
        <v>73</v>
      </c>
      <c r="C7" s="205">
        <v>5</v>
      </c>
      <c r="D7" s="174">
        <v>4.5999999999999996</v>
      </c>
      <c r="E7" s="174">
        <v>4.08</v>
      </c>
      <c r="F7" s="206">
        <v>9</v>
      </c>
      <c r="G7" s="205">
        <v>6</v>
      </c>
      <c r="H7" s="174">
        <v>4.333333333333333</v>
      </c>
      <c r="I7" s="174">
        <v>4.16</v>
      </c>
      <c r="J7" s="206">
        <v>29</v>
      </c>
      <c r="K7" s="205">
        <v>6</v>
      </c>
      <c r="L7" s="174">
        <v>4.333333333333333</v>
      </c>
      <c r="M7" s="174">
        <v>4.22</v>
      </c>
      <c r="N7" s="206">
        <v>37</v>
      </c>
      <c r="O7" s="205">
        <v>6</v>
      </c>
      <c r="P7" s="174">
        <v>3.6666666666666665</v>
      </c>
      <c r="Q7" s="174">
        <v>4</v>
      </c>
      <c r="R7" s="206">
        <v>69</v>
      </c>
      <c r="S7" s="92">
        <f t="shared" si="0"/>
        <v>144</v>
      </c>
      <c r="U7" s="334"/>
      <c r="V7" s="24" t="s">
        <v>101</v>
      </c>
      <c r="X7" s="31"/>
    </row>
    <row r="8" spans="1:24" x14ac:dyDescent="0.25">
      <c r="A8" s="32">
        <v>3</v>
      </c>
      <c r="B8" s="164" t="s">
        <v>197</v>
      </c>
      <c r="C8" s="205">
        <v>3</v>
      </c>
      <c r="D8" s="174">
        <v>4.333333333333333</v>
      </c>
      <c r="E8" s="174">
        <v>4.08</v>
      </c>
      <c r="F8" s="206">
        <v>18</v>
      </c>
      <c r="G8" s="205">
        <v>6</v>
      </c>
      <c r="H8" s="174">
        <v>3.3333333333333335</v>
      </c>
      <c r="I8" s="174">
        <v>4.16</v>
      </c>
      <c r="J8" s="206">
        <v>101</v>
      </c>
      <c r="K8" s="205">
        <v>2</v>
      </c>
      <c r="L8" s="174">
        <v>5</v>
      </c>
      <c r="M8" s="174">
        <v>4.22</v>
      </c>
      <c r="N8" s="206">
        <v>1</v>
      </c>
      <c r="O8" s="205">
        <v>7</v>
      </c>
      <c r="P8" s="174">
        <v>4</v>
      </c>
      <c r="Q8" s="174">
        <v>4</v>
      </c>
      <c r="R8" s="206">
        <v>44</v>
      </c>
      <c r="S8" s="91">
        <f t="shared" si="0"/>
        <v>164</v>
      </c>
      <c r="U8" s="25"/>
      <c r="V8" s="24" t="s">
        <v>102</v>
      </c>
      <c r="X8" s="31"/>
    </row>
    <row r="9" spans="1:24" x14ac:dyDescent="0.25">
      <c r="A9" s="32">
        <v>4</v>
      </c>
      <c r="B9" s="164" t="s">
        <v>127</v>
      </c>
      <c r="C9" s="205">
        <v>3</v>
      </c>
      <c r="D9" s="174">
        <v>4.333333333333333</v>
      </c>
      <c r="E9" s="174">
        <v>4.08</v>
      </c>
      <c r="F9" s="206">
        <v>19</v>
      </c>
      <c r="G9" s="205">
        <v>2</v>
      </c>
      <c r="H9" s="174">
        <v>4.5</v>
      </c>
      <c r="I9" s="174">
        <v>4.16</v>
      </c>
      <c r="J9" s="206">
        <v>16</v>
      </c>
      <c r="K9" s="205">
        <v>7</v>
      </c>
      <c r="L9" s="174">
        <v>4.5714285714285712</v>
      </c>
      <c r="M9" s="174">
        <v>4.22</v>
      </c>
      <c r="N9" s="206">
        <v>15</v>
      </c>
      <c r="O9" s="205">
        <v>6</v>
      </c>
      <c r="P9" s="174">
        <v>4</v>
      </c>
      <c r="Q9" s="174">
        <v>4</v>
      </c>
      <c r="R9" s="206">
        <v>45</v>
      </c>
      <c r="S9" s="91">
        <f t="shared" si="0"/>
        <v>95</v>
      </c>
      <c r="V9" s="31"/>
      <c r="X9" s="31"/>
    </row>
    <row r="10" spans="1:24" x14ac:dyDescent="0.25">
      <c r="A10" s="32">
        <v>5</v>
      </c>
      <c r="B10" s="164" t="s">
        <v>69</v>
      </c>
      <c r="C10" s="205">
        <v>39</v>
      </c>
      <c r="D10" s="174">
        <v>4.2564102564102564</v>
      </c>
      <c r="E10" s="174">
        <v>4.08</v>
      </c>
      <c r="F10" s="206">
        <v>28</v>
      </c>
      <c r="G10" s="205">
        <v>4</v>
      </c>
      <c r="H10" s="174">
        <v>3.25</v>
      </c>
      <c r="I10" s="174">
        <v>4.16</v>
      </c>
      <c r="J10" s="206">
        <v>102</v>
      </c>
      <c r="K10" s="205">
        <v>27</v>
      </c>
      <c r="L10" s="174">
        <v>4.4444444444444446</v>
      </c>
      <c r="M10" s="174">
        <v>4.22</v>
      </c>
      <c r="N10" s="206">
        <v>26</v>
      </c>
      <c r="O10" s="205">
        <v>30</v>
      </c>
      <c r="P10" s="174">
        <v>4.5999999999999996</v>
      </c>
      <c r="Q10" s="174">
        <v>4</v>
      </c>
      <c r="R10" s="206">
        <v>7</v>
      </c>
      <c r="S10" s="91">
        <f t="shared" si="0"/>
        <v>163</v>
      </c>
      <c r="V10" s="31"/>
      <c r="X10" s="31"/>
    </row>
    <row r="11" spans="1:24" x14ac:dyDescent="0.25">
      <c r="A11" s="32">
        <v>6</v>
      </c>
      <c r="B11" s="164" t="s">
        <v>118</v>
      </c>
      <c r="C11" s="205">
        <v>8</v>
      </c>
      <c r="D11" s="174">
        <v>4.125</v>
      </c>
      <c r="E11" s="174">
        <v>4.08</v>
      </c>
      <c r="F11" s="206">
        <v>44</v>
      </c>
      <c r="G11" s="205">
        <v>8</v>
      </c>
      <c r="H11" s="174">
        <v>4.375</v>
      </c>
      <c r="I11" s="174">
        <v>4.16</v>
      </c>
      <c r="J11" s="206">
        <v>24</v>
      </c>
      <c r="K11" s="205">
        <v>5</v>
      </c>
      <c r="L11" s="174">
        <v>4.4000000000000004</v>
      </c>
      <c r="M11" s="174">
        <v>4.22</v>
      </c>
      <c r="N11" s="206">
        <v>32</v>
      </c>
      <c r="O11" s="205">
        <v>1</v>
      </c>
      <c r="P11" s="174">
        <v>4</v>
      </c>
      <c r="Q11" s="174">
        <v>4</v>
      </c>
      <c r="R11" s="206">
        <v>46</v>
      </c>
      <c r="S11" s="92">
        <f t="shared" si="0"/>
        <v>146</v>
      </c>
      <c r="V11" s="31"/>
      <c r="X11" s="31"/>
    </row>
    <row r="12" spans="1:24" x14ac:dyDescent="0.25">
      <c r="A12" s="98">
        <v>7</v>
      </c>
      <c r="B12" s="574" t="s">
        <v>72</v>
      </c>
      <c r="C12" s="205">
        <v>22</v>
      </c>
      <c r="D12" s="174">
        <v>4.0454545454545459</v>
      </c>
      <c r="E12" s="174">
        <v>4.08</v>
      </c>
      <c r="F12" s="206">
        <v>50</v>
      </c>
      <c r="G12" s="205">
        <v>18</v>
      </c>
      <c r="H12" s="174">
        <v>3.9444444444444446</v>
      </c>
      <c r="I12" s="174">
        <v>4.16</v>
      </c>
      <c r="J12" s="206">
        <v>75</v>
      </c>
      <c r="K12" s="205">
        <v>4</v>
      </c>
      <c r="L12" s="174">
        <v>4.5</v>
      </c>
      <c r="M12" s="174">
        <v>4.22</v>
      </c>
      <c r="N12" s="206">
        <v>17</v>
      </c>
      <c r="O12" s="205">
        <v>21</v>
      </c>
      <c r="P12" s="174">
        <v>3.9047619047619047</v>
      </c>
      <c r="Q12" s="174">
        <v>4</v>
      </c>
      <c r="R12" s="206">
        <v>57</v>
      </c>
      <c r="S12" s="91">
        <f t="shared" si="0"/>
        <v>199</v>
      </c>
      <c r="V12" s="31"/>
      <c r="X12" s="31"/>
    </row>
    <row r="13" spans="1:24" ht="15.75" thickBot="1" x14ac:dyDescent="0.3">
      <c r="A13" s="98">
        <v>8</v>
      </c>
      <c r="B13" s="164" t="s">
        <v>144</v>
      </c>
      <c r="C13" s="205">
        <v>12</v>
      </c>
      <c r="D13" s="174">
        <v>4</v>
      </c>
      <c r="E13" s="174">
        <v>4.08</v>
      </c>
      <c r="F13" s="206">
        <v>53</v>
      </c>
      <c r="G13" s="205">
        <v>6</v>
      </c>
      <c r="H13" s="174">
        <v>4.166666666666667</v>
      </c>
      <c r="I13" s="174">
        <v>4.16</v>
      </c>
      <c r="J13" s="206">
        <v>52</v>
      </c>
      <c r="K13" s="205">
        <v>6</v>
      </c>
      <c r="L13" s="174">
        <v>3.8333333333333335</v>
      </c>
      <c r="M13" s="174">
        <v>4.22</v>
      </c>
      <c r="N13" s="206">
        <v>85</v>
      </c>
      <c r="O13" s="205">
        <v>11</v>
      </c>
      <c r="P13" s="174">
        <v>4</v>
      </c>
      <c r="Q13" s="174">
        <v>4</v>
      </c>
      <c r="R13" s="206">
        <v>43</v>
      </c>
      <c r="S13" s="96">
        <f t="shared" si="0"/>
        <v>233</v>
      </c>
      <c r="V13" s="31"/>
      <c r="X13" s="31"/>
    </row>
    <row r="14" spans="1:24" ht="15.75" thickBot="1" x14ac:dyDescent="0.3">
      <c r="A14" s="85"/>
      <c r="B14" s="87" t="s">
        <v>113</v>
      </c>
      <c r="C14" s="154">
        <f>SUM(C15:C26)</f>
        <v>91</v>
      </c>
      <c r="D14" s="99">
        <f>AVERAGE(D15:D26)</f>
        <v>3.7719855901674091</v>
      </c>
      <c r="E14" s="99">
        <v>4.08</v>
      </c>
      <c r="F14" s="155"/>
      <c r="G14" s="154">
        <f>SUM(G15:G26)</f>
        <v>60</v>
      </c>
      <c r="H14" s="99">
        <f>AVERAGE(H15:H26)</f>
        <v>4.3402990948445499</v>
      </c>
      <c r="I14" s="99">
        <v>4.16</v>
      </c>
      <c r="J14" s="155"/>
      <c r="K14" s="154">
        <f>SUM(K15:K26)</f>
        <v>52</v>
      </c>
      <c r="L14" s="99">
        <f>AVERAGE(L15:L26)</f>
        <v>4.3490740740740739</v>
      </c>
      <c r="M14" s="99">
        <v>4.22</v>
      </c>
      <c r="N14" s="155"/>
      <c r="O14" s="154">
        <f>SUM(O15:O26)</f>
        <v>47</v>
      </c>
      <c r="P14" s="99">
        <f>AVERAGE(P15:P26)</f>
        <v>4.033888888888888</v>
      </c>
      <c r="Q14" s="99">
        <v>4</v>
      </c>
      <c r="R14" s="155"/>
      <c r="S14" s="95"/>
      <c r="V14" s="31"/>
      <c r="X14" s="31"/>
    </row>
    <row r="15" spans="1:24" x14ac:dyDescent="0.25">
      <c r="A15" s="30">
        <v>1</v>
      </c>
      <c r="B15" s="166" t="s">
        <v>52</v>
      </c>
      <c r="C15" s="207">
        <v>13</v>
      </c>
      <c r="D15" s="176">
        <v>4.4615384615384617</v>
      </c>
      <c r="E15" s="176">
        <v>4.08</v>
      </c>
      <c r="F15" s="208">
        <v>12</v>
      </c>
      <c r="G15" s="207">
        <v>5</v>
      </c>
      <c r="H15" s="176">
        <v>4.2</v>
      </c>
      <c r="I15" s="176">
        <v>4.16</v>
      </c>
      <c r="J15" s="208">
        <v>47</v>
      </c>
      <c r="K15" s="207">
        <v>6</v>
      </c>
      <c r="L15" s="176">
        <v>4.833333333333333</v>
      </c>
      <c r="M15" s="176">
        <v>4.22</v>
      </c>
      <c r="N15" s="208">
        <v>4</v>
      </c>
      <c r="O15" s="207">
        <v>3</v>
      </c>
      <c r="P15" s="176">
        <v>5</v>
      </c>
      <c r="Q15" s="176">
        <v>4</v>
      </c>
      <c r="R15" s="208">
        <v>2</v>
      </c>
      <c r="S15" s="90">
        <f t="shared" ref="S15:S26" si="1">R15+N15+J15+F15</f>
        <v>65</v>
      </c>
      <c r="V15" s="31"/>
      <c r="X15" s="31"/>
    </row>
    <row r="16" spans="1:24" x14ac:dyDescent="0.25">
      <c r="A16" s="32">
        <v>2</v>
      </c>
      <c r="B16" s="166" t="s">
        <v>50</v>
      </c>
      <c r="C16" s="207">
        <v>10</v>
      </c>
      <c r="D16" s="176">
        <v>4.2</v>
      </c>
      <c r="E16" s="176">
        <v>4.08</v>
      </c>
      <c r="F16" s="208">
        <v>36</v>
      </c>
      <c r="G16" s="207">
        <v>11</v>
      </c>
      <c r="H16" s="176">
        <v>4.5454545454545459</v>
      </c>
      <c r="I16" s="176">
        <v>4.16</v>
      </c>
      <c r="J16" s="208">
        <v>12</v>
      </c>
      <c r="K16" s="207">
        <v>9</v>
      </c>
      <c r="L16" s="176">
        <v>4.2222222222222223</v>
      </c>
      <c r="M16" s="176">
        <v>4.22</v>
      </c>
      <c r="N16" s="208">
        <v>52</v>
      </c>
      <c r="O16" s="207">
        <v>11</v>
      </c>
      <c r="P16" s="176">
        <v>4</v>
      </c>
      <c r="Q16" s="176">
        <v>4</v>
      </c>
      <c r="R16" s="208">
        <v>47</v>
      </c>
      <c r="S16" s="91">
        <f t="shared" si="1"/>
        <v>147</v>
      </c>
      <c r="U16" s="31"/>
      <c r="V16" s="31"/>
      <c r="X16" s="31"/>
    </row>
    <row r="17" spans="1:24" x14ac:dyDescent="0.25">
      <c r="A17" s="32">
        <v>3</v>
      </c>
      <c r="B17" s="164" t="s">
        <v>53</v>
      </c>
      <c r="C17" s="205">
        <v>10</v>
      </c>
      <c r="D17" s="174">
        <v>4.0999999999999996</v>
      </c>
      <c r="E17" s="174">
        <v>4.08</v>
      </c>
      <c r="F17" s="206">
        <v>46</v>
      </c>
      <c r="G17" s="205">
        <v>11</v>
      </c>
      <c r="H17" s="174">
        <v>4.5454545454545459</v>
      </c>
      <c r="I17" s="174">
        <v>4.16</v>
      </c>
      <c r="J17" s="206">
        <v>13</v>
      </c>
      <c r="K17" s="205">
        <v>10</v>
      </c>
      <c r="L17" s="174">
        <v>4.3</v>
      </c>
      <c r="M17" s="174">
        <v>4.22</v>
      </c>
      <c r="N17" s="206">
        <v>43</v>
      </c>
      <c r="O17" s="205">
        <v>9</v>
      </c>
      <c r="P17" s="174">
        <v>3.8888888888888888</v>
      </c>
      <c r="Q17" s="174">
        <v>4</v>
      </c>
      <c r="R17" s="206">
        <v>58</v>
      </c>
      <c r="S17" s="91">
        <f t="shared" si="1"/>
        <v>160</v>
      </c>
      <c r="U17" s="31"/>
      <c r="V17" s="31"/>
      <c r="X17" s="31"/>
    </row>
    <row r="18" spans="1:24" x14ac:dyDescent="0.25">
      <c r="A18" s="32">
        <v>4</v>
      </c>
      <c r="B18" s="165" t="s">
        <v>147</v>
      </c>
      <c r="C18" s="209">
        <v>1</v>
      </c>
      <c r="D18" s="177">
        <v>4</v>
      </c>
      <c r="E18" s="177">
        <v>4.08</v>
      </c>
      <c r="F18" s="210">
        <v>54</v>
      </c>
      <c r="G18" s="209">
        <v>1</v>
      </c>
      <c r="H18" s="177">
        <v>5</v>
      </c>
      <c r="I18" s="177">
        <v>4.16</v>
      </c>
      <c r="J18" s="210">
        <v>2</v>
      </c>
      <c r="K18" s="209">
        <v>1</v>
      </c>
      <c r="L18" s="177">
        <v>5</v>
      </c>
      <c r="M18" s="177">
        <v>4.22</v>
      </c>
      <c r="N18" s="210">
        <v>2</v>
      </c>
      <c r="O18" s="209">
        <v>4</v>
      </c>
      <c r="P18" s="177">
        <v>4.25</v>
      </c>
      <c r="Q18" s="177">
        <v>4</v>
      </c>
      <c r="R18" s="210">
        <v>29</v>
      </c>
      <c r="S18" s="91">
        <f t="shared" si="1"/>
        <v>87</v>
      </c>
      <c r="U18" s="31"/>
      <c r="V18" s="31"/>
      <c r="X18" s="31"/>
    </row>
    <row r="19" spans="1:24" x14ac:dyDescent="0.25">
      <c r="A19" s="32">
        <v>5</v>
      </c>
      <c r="B19" s="166" t="s">
        <v>145</v>
      </c>
      <c r="C19" s="207">
        <v>22</v>
      </c>
      <c r="D19" s="176">
        <v>3.8636363636363638</v>
      </c>
      <c r="E19" s="176">
        <v>4.08</v>
      </c>
      <c r="F19" s="208">
        <v>73</v>
      </c>
      <c r="G19" s="207">
        <v>7</v>
      </c>
      <c r="H19" s="176">
        <v>4.2857142857142856</v>
      </c>
      <c r="I19" s="176">
        <v>4.16</v>
      </c>
      <c r="J19" s="208">
        <v>39</v>
      </c>
      <c r="K19" s="207">
        <v>3</v>
      </c>
      <c r="L19" s="176">
        <v>4.666666666666667</v>
      </c>
      <c r="M19" s="176">
        <v>4.22</v>
      </c>
      <c r="N19" s="208">
        <v>8</v>
      </c>
      <c r="O19" s="207">
        <v>4</v>
      </c>
      <c r="P19" s="176">
        <v>4</v>
      </c>
      <c r="Q19" s="176">
        <v>4</v>
      </c>
      <c r="R19" s="208">
        <v>48</v>
      </c>
      <c r="S19" s="91">
        <f t="shared" si="1"/>
        <v>168</v>
      </c>
      <c r="U19" s="31"/>
      <c r="V19" s="31"/>
      <c r="X19" s="31"/>
    </row>
    <row r="20" spans="1:24" x14ac:dyDescent="0.25">
      <c r="A20" s="32">
        <v>6</v>
      </c>
      <c r="B20" s="164" t="s">
        <v>51</v>
      </c>
      <c r="C20" s="205">
        <v>4</v>
      </c>
      <c r="D20" s="174">
        <v>3.75</v>
      </c>
      <c r="E20" s="174">
        <v>4.08</v>
      </c>
      <c r="F20" s="206">
        <v>79</v>
      </c>
      <c r="G20" s="205">
        <v>8</v>
      </c>
      <c r="H20" s="174">
        <v>3.75</v>
      </c>
      <c r="I20" s="174">
        <v>4.16</v>
      </c>
      <c r="J20" s="206">
        <v>83</v>
      </c>
      <c r="K20" s="205">
        <v>3</v>
      </c>
      <c r="L20" s="174">
        <v>4.666666666666667</v>
      </c>
      <c r="M20" s="174">
        <v>4.22</v>
      </c>
      <c r="N20" s="206">
        <v>7</v>
      </c>
      <c r="O20" s="205">
        <v>2</v>
      </c>
      <c r="P20" s="174">
        <v>3.5</v>
      </c>
      <c r="Q20" s="174">
        <v>4</v>
      </c>
      <c r="R20" s="206">
        <v>78</v>
      </c>
      <c r="S20" s="91">
        <f t="shared" si="1"/>
        <v>247</v>
      </c>
      <c r="U20" s="31"/>
      <c r="V20" s="31"/>
      <c r="X20" s="31"/>
    </row>
    <row r="21" spans="1:24" x14ac:dyDescent="0.25">
      <c r="A21" s="32">
        <v>7</v>
      </c>
      <c r="B21" s="166" t="s">
        <v>49</v>
      </c>
      <c r="C21" s="207">
        <v>8</v>
      </c>
      <c r="D21" s="176">
        <v>3.75</v>
      </c>
      <c r="E21" s="176">
        <v>4.08</v>
      </c>
      <c r="F21" s="208">
        <v>78</v>
      </c>
      <c r="G21" s="207">
        <v>3</v>
      </c>
      <c r="H21" s="176">
        <v>4.333333333333333</v>
      </c>
      <c r="I21" s="176">
        <v>4.16</v>
      </c>
      <c r="J21" s="208">
        <v>30</v>
      </c>
      <c r="K21" s="207">
        <v>6</v>
      </c>
      <c r="L21" s="176">
        <v>4.5</v>
      </c>
      <c r="M21" s="176">
        <v>4.22</v>
      </c>
      <c r="N21" s="208">
        <v>18</v>
      </c>
      <c r="O21" s="207">
        <v>2</v>
      </c>
      <c r="P21" s="176">
        <v>5</v>
      </c>
      <c r="Q21" s="176">
        <v>4</v>
      </c>
      <c r="R21" s="208">
        <v>1</v>
      </c>
      <c r="S21" s="92">
        <f t="shared" si="1"/>
        <v>127</v>
      </c>
      <c r="U21" s="31"/>
      <c r="V21" s="31"/>
      <c r="X21" s="31"/>
    </row>
    <row r="22" spans="1:24" x14ac:dyDescent="0.25">
      <c r="A22" s="32">
        <v>8</v>
      </c>
      <c r="B22" s="167" t="s">
        <v>47</v>
      </c>
      <c r="C22" s="211">
        <v>2</v>
      </c>
      <c r="D22" s="178">
        <v>3.5</v>
      </c>
      <c r="E22" s="178">
        <v>4.08</v>
      </c>
      <c r="F22" s="212">
        <v>92</v>
      </c>
      <c r="G22" s="211">
        <v>1</v>
      </c>
      <c r="H22" s="178">
        <v>5</v>
      </c>
      <c r="I22" s="178">
        <v>4.16</v>
      </c>
      <c r="J22" s="212">
        <v>1</v>
      </c>
      <c r="K22" s="211">
        <v>5</v>
      </c>
      <c r="L22" s="178">
        <v>4</v>
      </c>
      <c r="M22" s="178">
        <v>4.22</v>
      </c>
      <c r="N22" s="212">
        <v>61</v>
      </c>
      <c r="O22" s="211">
        <v>2</v>
      </c>
      <c r="P22" s="178">
        <v>3.5</v>
      </c>
      <c r="Q22" s="178">
        <v>4</v>
      </c>
      <c r="R22" s="212">
        <v>79</v>
      </c>
      <c r="S22" s="91">
        <f t="shared" si="1"/>
        <v>233</v>
      </c>
      <c r="U22" s="31"/>
      <c r="V22" s="31"/>
      <c r="X22" s="31"/>
    </row>
    <row r="23" spans="1:24" x14ac:dyDescent="0.25">
      <c r="A23" s="32">
        <v>9</v>
      </c>
      <c r="B23" s="167" t="s">
        <v>146</v>
      </c>
      <c r="C23" s="211">
        <v>12</v>
      </c>
      <c r="D23" s="178">
        <v>3.4166666666666665</v>
      </c>
      <c r="E23" s="178">
        <v>4.08</v>
      </c>
      <c r="F23" s="212">
        <v>98</v>
      </c>
      <c r="G23" s="211">
        <v>4</v>
      </c>
      <c r="H23" s="178">
        <v>3.75</v>
      </c>
      <c r="I23" s="178">
        <v>4.16</v>
      </c>
      <c r="J23" s="212">
        <v>84</v>
      </c>
      <c r="K23" s="211">
        <v>3</v>
      </c>
      <c r="L23" s="178">
        <v>4.333333333333333</v>
      </c>
      <c r="M23" s="178">
        <v>4.22</v>
      </c>
      <c r="N23" s="212">
        <v>38</v>
      </c>
      <c r="O23" s="211">
        <v>5</v>
      </c>
      <c r="P23" s="178">
        <v>3.4</v>
      </c>
      <c r="Q23" s="178">
        <v>4</v>
      </c>
      <c r="R23" s="212">
        <v>85</v>
      </c>
      <c r="S23" s="91">
        <f t="shared" si="1"/>
        <v>305</v>
      </c>
      <c r="U23" s="31"/>
      <c r="V23" s="31"/>
      <c r="X23" s="31"/>
    </row>
    <row r="24" spans="1:24" x14ac:dyDescent="0.25">
      <c r="A24" s="32">
        <v>10</v>
      </c>
      <c r="B24" s="167" t="s">
        <v>149</v>
      </c>
      <c r="C24" s="211">
        <v>4</v>
      </c>
      <c r="D24" s="178">
        <v>3.25</v>
      </c>
      <c r="E24" s="178">
        <v>4.08</v>
      </c>
      <c r="F24" s="212">
        <v>101</v>
      </c>
      <c r="G24" s="211">
        <v>6</v>
      </c>
      <c r="H24" s="178">
        <v>4</v>
      </c>
      <c r="I24" s="178">
        <v>4.16</v>
      </c>
      <c r="J24" s="212">
        <v>57</v>
      </c>
      <c r="K24" s="211">
        <v>3</v>
      </c>
      <c r="L24" s="178">
        <v>3.6666666666666665</v>
      </c>
      <c r="M24" s="178">
        <v>4.22</v>
      </c>
      <c r="N24" s="212">
        <v>91</v>
      </c>
      <c r="O24" s="211"/>
      <c r="P24" s="178"/>
      <c r="Q24" s="178">
        <v>4</v>
      </c>
      <c r="R24" s="212">
        <v>103</v>
      </c>
      <c r="S24" s="91">
        <f t="shared" si="1"/>
        <v>352</v>
      </c>
      <c r="U24" s="31"/>
      <c r="V24" s="31"/>
      <c r="X24" s="31"/>
    </row>
    <row r="25" spans="1:24" x14ac:dyDescent="0.25">
      <c r="A25" s="32">
        <v>11</v>
      </c>
      <c r="B25" s="168" t="s">
        <v>196</v>
      </c>
      <c r="C25" s="213">
        <v>5</v>
      </c>
      <c r="D25" s="179">
        <v>3.2</v>
      </c>
      <c r="E25" s="179">
        <v>4.08</v>
      </c>
      <c r="F25" s="214">
        <v>102</v>
      </c>
      <c r="G25" s="213">
        <v>3</v>
      </c>
      <c r="H25" s="179">
        <v>4.333333333333333</v>
      </c>
      <c r="I25" s="179">
        <v>4.16</v>
      </c>
      <c r="J25" s="214">
        <v>31</v>
      </c>
      <c r="K25" s="213">
        <v>2</v>
      </c>
      <c r="L25" s="179">
        <v>4</v>
      </c>
      <c r="M25" s="179">
        <v>4.22</v>
      </c>
      <c r="N25" s="214">
        <v>63</v>
      </c>
      <c r="O25" s="213">
        <v>5</v>
      </c>
      <c r="P25" s="179">
        <v>3.8</v>
      </c>
      <c r="Q25" s="179">
        <v>4</v>
      </c>
      <c r="R25" s="214">
        <v>61</v>
      </c>
      <c r="S25" s="91">
        <f t="shared" si="1"/>
        <v>257</v>
      </c>
      <c r="U25" s="31"/>
      <c r="V25" s="31"/>
      <c r="X25" s="31"/>
    </row>
    <row r="26" spans="1:24" ht="15.75" thickBot="1" x14ac:dyDescent="0.3">
      <c r="A26" s="32">
        <v>12</v>
      </c>
      <c r="B26" s="164" t="s">
        <v>150</v>
      </c>
      <c r="C26" s="205"/>
      <c r="D26" s="174"/>
      <c r="E26" s="174">
        <v>4.08</v>
      </c>
      <c r="F26" s="206">
        <v>107</v>
      </c>
      <c r="G26" s="205"/>
      <c r="H26" s="174"/>
      <c r="I26" s="174">
        <v>4.16</v>
      </c>
      <c r="J26" s="206">
        <v>109</v>
      </c>
      <c r="K26" s="205">
        <v>1</v>
      </c>
      <c r="L26" s="174">
        <v>4</v>
      </c>
      <c r="M26" s="174">
        <v>4.22</v>
      </c>
      <c r="N26" s="206">
        <v>62</v>
      </c>
      <c r="O26" s="205"/>
      <c r="P26" s="174"/>
      <c r="Q26" s="174">
        <v>4</v>
      </c>
      <c r="R26" s="206">
        <v>103</v>
      </c>
      <c r="S26" s="91">
        <f t="shared" si="1"/>
        <v>381</v>
      </c>
      <c r="U26" s="31"/>
      <c r="V26" s="31"/>
      <c r="X26" s="31"/>
    </row>
    <row r="27" spans="1:24" ht="15.75" thickBot="1" x14ac:dyDescent="0.3">
      <c r="A27" s="85"/>
      <c r="B27" s="100" t="s">
        <v>114</v>
      </c>
      <c r="C27" s="156">
        <f>SUM(C28:C44)</f>
        <v>109</v>
      </c>
      <c r="D27" s="101">
        <f>AVERAGE(D28:D44)</f>
        <v>3.7889754689754698</v>
      </c>
      <c r="E27" s="101">
        <v>4.08</v>
      </c>
      <c r="F27" s="157"/>
      <c r="G27" s="156">
        <f>SUM(G28:G44)</f>
        <v>106</v>
      </c>
      <c r="H27" s="101">
        <f>AVERAGE(H28:H44)</f>
        <v>3.8907895923520921</v>
      </c>
      <c r="I27" s="101">
        <v>4.16</v>
      </c>
      <c r="J27" s="157"/>
      <c r="K27" s="156">
        <f>SUM(K28:K44)</f>
        <v>125</v>
      </c>
      <c r="L27" s="101">
        <f>AVERAGE(L28:L44)</f>
        <v>3.9795107698251719</v>
      </c>
      <c r="M27" s="101">
        <v>4.22</v>
      </c>
      <c r="N27" s="157"/>
      <c r="O27" s="156">
        <f>SUM(O28:O44)</f>
        <v>88</v>
      </c>
      <c r="P27" s="101">
        <f>AVERAGE(P28:P44)</f>
        <v>3.7047385620915034</v>
      </c>
      <c r="Q27" s="101">
        <v>4</v>
      </c>
      <c r="R27" s="157"/>
      <c r="S27" s="95"/>
      <c r="U27" s="31"/>
      <c r="V27" s="31"/>
      <c r="X27" s="31"/>
    </row>
    <row r="28" spans="1:24" x14ac:dyDescent="0.25">
      <c r="A28" s="30">
        <v>1</v>
      </c>
      <c r="B28" s="164" t="s">
        <v>65</v>
      </c>
      <c r="C28" s="205">
        <v>2</v>
      </c>
      <c r="D28" s="174">
        <v>4.5</v>
      </c>
      <c r="E28" s="174">
        <v>4.08</v>
      </c>
      <c r="F28" s="206">
        <v>10</v>
      </c>
      <c r="G28" s="205">
        <v>2</v>
      </c>
      <c r="H28" s="174">
        <v>4</v>
      </c>
      <c r="I28" s="174">
        <v>4.16</v>
      </c>
      <c r="J28" s="206">
        <v>61</v>
      </c>
      <c r="K28" s="205">
        <v>3</v>
      </c>
      <c r="L28" s="174">
        <v>3.6666666666666665</v>
      </c>
      <c r="M28" s="174">
        <v>4.22</v>
      </c>
      <c r="N28" s="206">
        <v>92</v>
      </c>
      <c r="O28" s="205">
        <v>6</v>
      </c>
      <c r="P28" s="174">
        <v>3.3333333333333335</v>
      </c>
      <c r="Q28" s="174">
        <v>4</v>
      </c>
      <c r="R28" s="206">
        <v>88</v>
      </c>
      <c r="S28" s="90">
        <f t="shared" ref="S28:S44" si="2">R28+N28+J28+F28</f>
        <v>251</v>
      </c>
      <c r="U28" s="31"/>
      <c r="V28" s="31"/>
      <c r="X28" s="31"/>
    </row>
    <row r="29" spans="1:24" x14ac:dyDescent="0.25">
      <c r="A29" s="32">
        <v>2</v>
      </c>
      <c r="B29" s="164" t="s">
        <v>35</v>
      </c>
      <c r="C29" s="205">
        <v>5</v>
      </c>
      <c r="D29" s="174">
        <v>4.4000000000000004</v>
      </c>
      <c r="E29" s="174">
        <v>4.08</v>
      </c>
      <c r="F29" s="206">
        <v>16</v>
      </c>
      <c r="G29" s="205">
        <v>8</v>
      </c>
      <c r="H29" s="174">
        <v>3.625</v>
      </c>
      <c r="I29" s="174">
        <v>4.16</v>
      </c>
      <c r="J29" s="206">
        <v>88</v>
      </c>
      <c r="K29" s="205">
        <v>8</v>
      </c>
      <c r="L29" s="174">
        <v>4.375</v>
      </c>
      <c r="M29" s="174">
        <v>4.22</v>
      </c>
      <c r="N29" s="206">
        <v>34</v>
      </c>
      <c r="O29" s="205">
        <v>9</v>
      </c>
      <c r="P29" s="174">
        <v>3.8888888888888888</v>
      </c>
      <c r="Q29" s="174">
        <v>4</v>
      </c>
      <c r="R29" s="206">
        <v>59</v>
      </c>
      <c r="S29" s="91">
        <f t="shared" si="2"/>
        <v>197</v>
      </c>
      <c r="U29" s="31"/>
      <c r="V29" s="31"/>
      <c r="X29" s="31"/>
    </row>
    <row r="30" spans="1:24" x14ac:dyDescent="0.25">
      <c r="A30" s="32">
        <v>3</v>
      </c>
      <c r="B30" s="164" t="s">
        <v>74</v>
      </c>
      <c r="C30" s="205">
        <v>22</v>
      </c>
      <c r="D30" s="174">
        <v>4.1818181818181817</v>
      </c>
      <c r="E30" s="174">
        <v>4.08</v>
      </c>
      <c r="F30" s="206">
        <v>39</v>
      </c>
      <c r="G30" s="205">
        <v>28</v>
      </c>
      <c r="H30" s="174">
        <v>4.2857142857142856</v>
      </c>
      <c r="I30" s="174">
        <v>4.16</v>
      </c>
      <c r="J30" s="206">
        <v>40</v>
      </c>
      <c r="K30" s="205">
        <v>29</v>
      </c>
      <c r="L30" s="174">
        <v>4.5862068965517242</v>
      </c>
      <c r="M30" s="174">
        <v>4.22</v>
      </c>
      <c r="N30" s="206">
        <v>14</v>
      </c>
      <c r="O30" s="205">
        <v>10</v>
      </c>
      <c r="P30" s="174">
        <v>4.4000000000000004</v>
      </c>
      <c r="Q30" s="174">
        <v>4</v>
      </c>
      <c r="R30" s="206">
        <v>15</v>
      </c>
      <c r="S30" s="91">
        <f t="shared" si="2"/>
        <v>108</v>
      </c>
      <c r="U30" s="31"/>
      <c r="V30" s="31"/>
      <c r="X30" s="31"/>
    </row>
    <row r="31" spans="1:24" x14ac:dyDescent="0.25">
      <c r="A31" s="32">
        <v>4</v>
      </c>
      <c r="B31" s="164" t="s">
        <v>154</v>
      </c>
      <c r="C31" s="205">
        <v>11</v>
      </c>
      <c r="D31" s="174">
        <v>4.0909090909090908</v>
      </c>
      <c r="E31" s="174">
        <v>4.08</v>
      </c>
      <c r="F31" s="206">
        <v>48</v>
      </c>
      <c r="G31" s="205">
        <v>11</v>
      </c>
      <c r="H31" s="174">
        <v>3.3636363636363638</v>
      </c>
      <c r="I31" s="174">
        <v>4.16</v>
      </c>
      <c r="J31" s="206">
        <v>100</v>
      </c>
      <c r="K31" s="205">
        <v>13</v>
      </c>
      <c r="L31" s="174">
        <v>4</v>
      </c>
      <c r="M31" s="174">
        <v>4.22</v>
      </c>
      <c r="N31" s="206">
        <v>65</v>
      </c>
      <c r="O31" s="205">
        <v>4</v>
      </c>
      <c r="P31" s="174">
        <v>3.5</v>
      </c>
      <c r="Q31" s="174">
        <v>4</v>
      </c>
      <c r="R31" s="206">
        <v>81</v>
      </c>
      <c r="S31" s="91">
        <f t="shared" si="2"/>
        <v>294</v>
      </c>
      <c r="U31" s="31"/>
      <c r="V31" s="31"/>
      <c r="X31" s="31"/>
    </row>
    <row r="32" spans="1:24" x14ac:dyDescent="0.25">
      <c r="A32" s="32">
        <v>5</v>
      </c>
      <c r="B32" s="164" t="s">
        <v>68</v>
      </c>
      <c r="C32" s="205">
        <v>12</v>
      </c>
      <c r="D32" s="174">
        <v>4</v>
      </c>
      <c r="E32" s="174">
        <v>4.08</v>
      </c>
      <c r="F32" s="206">
        <v>55</v>
      </c>
      <c r="G32" s="205">
        <v>9</v>
      </c>
      <c r="H32" s="174">
        <v>4.2222222222222223</v>
      </c>
      <c r="I32" s="174">
        <v>4.16</v>
      </c>
      <c r="J32" s="206">
        <v>46</v>
      </c>
      <c r="K32" s="205">
        <v>5</v>
      </c>
      <c r="L32" s="174">
        <v>4</v>
      </c>
      <c r="M32" s="174">
        <v>4.22</v>
      </c>
      <c r="N32" s="206">
        <v>64</v>
      </c>
      <c r="O32" s="205">
        <v>6</v>
      </c>
      <c r="P32" s="174">
        <v>4.666666666666667</v>
      </c>
      <c r="Q32" s="174">
        <v>4</v>
      </c>
      <c r="R32" s="206">
        <v>5</v>
      </c>
      <c r="S32" s="91">
        <f t="shared" si="2"/>
        <v>170</v>
      </c>
      <c r="U32" s="31"/>
      <c r="V32" s="31"/>
      <c r="X32" s="31"/>
    </row>
    <row r="33" spans="1:24" x14ac:dyDescent="0.25">
      <c r="A33" s="32">
        <v>6</v>
      </c>
      <c r="B33" s="164" t="s">
        <v>152</v>
      </c>
      <c r="C33" s="205">
        <v>4</v>
      </c>
      <c r="D33" s="174">
        <v>4</v>
      </c>
      <c r="E33" s="174">
        <v>4.08</v>
      </c>
      <c r="F33" s="206">
        <v>56</v>
      </c>
      <c r="G33" s="205"/>
      <c r="H33" s="174"/>
      <c r="I33" s="174">
        <v>4.16</v>
      </c>
      <c r="J33" s="206">
        <v>109</v>
      </c>
      <c r="K33" s="205">
        <v>5</v>
      </c>
      <c r="L33" s="174">
        <v>4.2</v>
      </c>
      <c r="M33" s="174">
        <v>4.22</v>
      </c>
      <c r="N33" s="206">
        <v>54</v>
      </c>
      <c r="O33" s="205">
        <v>1</v>
      </c>
      <c r="P33" s="174">
        <v>3</v>
      </c>
      <c r="Q33" s="174">
        <v>4</v>
      </c>
      <c r="R33" s="206">
        <v>95</v>
      </c>
      <c r="S33" s="91">
        <f t="shared" si="2"/>
        <v>314</v>
      </c>
      <c r="U33" s="31"/>
      <c r="V33" s="31"/>
      <c r="X33" s="31"/>
    </row>
    <row r="34" spans="1:24" x14ac:dyDescent="0.25">
      <c r="A34" s="32">
        <v>7</v>
      </c>
      <c r="B34" s="217" t="s">
        <v>44</v>
      </c>
      <c r="C34" s="205">
        <v>3</v>
      </c>
      <c r="D34" s="174">
        <v>4</v>
      </c>
      <c r="E34" s="174">
        <v>4.08</v>
      </c>
      <c r="F34" s="206">
        <v>57</v>
      </c>
      <c r="G34" s="205">
        <v>3</v>
      </c>
      <c r="H34" s="174">
        <v>4.333333333333333</v>
      </c>
      <c r="I34" s="174">
        <v>4.16</v>
      </c>
      <c r="J34" s="206">
        <v>32</v>
      </c>
      <c r="K34" s="205">
        <v>5</v>
      </c>
      <c r="L34" s="174">
        <v>4.2</v>
      </c>
      <c r="M34" s="174">
        <v>4.22</v>
      </c>
      <c r="N34" s="206">
        <v>55</v>
      </c>
      <c r="O34" s="205">
        <v>2</v>
      </c>
      <c r="P34" s="174">
        <v>4.5</v>
      </c>
      <c r="Q34" s="174">
        <v>4</v>
      </c>
      <c r="R34" s="206">
        <v>10</v>
      </c>
      <c r="S34" s="91">
        <f t="shared" si="2"/>
        <v>154</v>
      </c>
      <c r="U34" s="31"/>
      <c r="V34" s="31"/>
      <c r="X34" s="31"/>
    </row>
    <row r="35" spans="1:24" x14ac:dyDescent="0.25">
      <c r="A35" s="32">
        <v>8</v>
      </c>
      <c r="B35" s="164" t="s">
        <v>156</v>
      </c>
      <c r="C35" s="205">
        <v>6</v>
      </c>
      <c r="D35" s="174">
        <v>3.8333333333333335</v>
      </c>
      <c r="E35" s="174">
        <v>4.08</v>
      </c>
      <c r="F35" s="206">
        <v>74</v>
      </c>
      <c r="G35" s="205">
        <v>4</v>
      </c>
      <c r="H35" s="174">
        <v>4</v>
      </c>
      <c r="I35" s="174">
        <v>4.16</v>
      </c>
      <c r="J35" s="206">
        <v>62</v>
      </c>
      <c r="K35" s="205">
        <v>8</v>
      </c>
      <c r="L35" s="174">
        <v>3.625</v>
      </c>
      <c r="M35" s="174">
        <v>4.22</v>
      </c>
      <c r="N35" s="206">
        <v>96</v>
      </c>
      <c r="O35" s="205">
        <v>3</v>
      </c>
      <c r="P35" s="174">
        <v>3.6666666666666665</v>
      </c>
      <c r="Q35" s="174">
        <v>4</v>
      </c>
      <c r="R35" s="206">
        <v>70</v>
      </c>
      <c r="S35" s="91">
        <f t="shared" si="2"/>
        <v>302</v>
      </c>
      <c r="U35" s="31"/>
      <c r="V35" s="31"/>
      <c r="X35" s="31"/>
    </row>
    <row r="36" spans="1:24" x14ac:dyDescent="0.25">
      <c r="A36" s="32">
        <v>9</v>
      </c>
      <c r="B36" s="164" t="s">
        <v>66</v>
      </c>
      <c r="C36" s="205">
        <v>8</v>
      </c>
      <c r="D36" s="174">
        <v>3.75</v>
      </c>
      <c r="E36" s="174">
        <v>4.08</v>
      </c>
      <c r="F36" s="206">
        <v>80</v>
      </c>
      <c r="G36" s="205">
        <v>3</v>
      </c>
      <c r="H36" s="174">
        <v>4</v>
      </c>
      <c r="I36" s="174">
        <v>4.16</v>
      </c>
      <c r="J36" s="206">
        <v>58</v>
      </c>
      <c r="K36" s="205">
        <v>12</v>
      </c>
      <c r="L36" s="174">
        <v>4.25</v>
      </c>
      <c r="M36" s="174">
        <v>4.22</v>
      </c>
      <c r="N36" s="206">
        <v>48</v>
      </c>
      <c r="O36" s="205">
        <v>4</v>
      </c>
      <c r="P36" s="174">
        <v>4.25</v>
      </c>
      <c r="Q36" s="174">
        <v>4</v>
      </c>
      <c r="R36" s="206">
        <v>30</v>
      </c>
      <c r="S36" s="91">
        <f t="shared" si="2"/>
        <v>216</v>
      </c>
      <c r="U36" s="31"/>
      <c r="V36" s="31"/>
      <c r="X36" s="31"/>
    </row>
    <row r="37" spans="1:24" ht="15" customHeight="1" x14ac:dyDescent="0.25">
      <c r="A37" s="32">
        <v>10</v>
      </c>
      <c r="B37" s="169" t="s">
        <v>41</v>
      </c>
      <c r="C37" s="215">
        <v>8</v>
      </c>
      <c r="D37" s="180">
        <v>3.75</v>
      </c>
      <c r="E37" s="180">
        <v>4.08</v>
      </c>
      <c r="F37" s="216">
        <v>81</v>
      </c>
      <c r="G37" s="215">
        <v>1</v>
      </c>
      <c r="H37" s="180">
        <v>4</v>
      </c>
      <c r="I37" s="180">
        <v>4.16</v>
      </c>
      <c r="J37" s="216">
        <v>59</v>
      </c>
      <c r="K37" s="215">
        <v>1</v>
      </c>
      <c r="L37" s="180">
        <v>4</v>
      </c>
      <c r="M37" s="180">
        <v>4.22</v>
      </c>
      <c r="N37" s="216">
        <v>66</v>
      </c>
      <c r="O37" s="215">
        <v>6</v>
      </c>
      <c r="P37" s="180">
        <v>2.8333333333333335</v>
      </c>
      <c r="Q37" s="180">
        <v>4</v>
      </c>
      <c r="R37" s="216">
        <v>101</v>
      </c>
      <c r="S37" s="91">
        <f t="shared" si="2"/>
        <v>307</v>
      </c>
      <c r="U37" s="31"/>
      <c r="V37" s="31"/>
      <c r="X37" s="31"/>
    </row>
    <row r="38" spans="1:24" x14ac:dyDescent="0.25">
      <c r="A38" s="32">
        <v>11</v>
      </c>
      <c r="B38" s="164" t="s">
        <v>120</v>
      </c>
      <c r="C38" s="205">
        <v>10</v>
      </c>
      <c r="D38" s="174">
        <v>3.7</v>
      </c>
      <c r="E38" s="174">
        <v>4.08</v>
      </c>
      <c r="F38" s="206">
        <v>84</v>
      </c>
      <c r="G38" s="205">
        <v>11</v>
      </c>
      <c r="H38" s="174">
        <v>4.2727272727272725</v>
      </c>
      <c r="I38" s="174">
        <v>4.16</v>
      </c>
      <c r="J38" s="206">
        <v>42</v>
      </c>
      <c r="K38" s="205">
        <v>7</v>
      </c>
      <c r="L38" s="174">
        <v>3.8571428571428572</v>
      </c>
      <c r="M38" s="174">
        <v>4.22</v>
      </c>
      <c r="N38" s="206">
        <v>83</v>
      </c>
      <c r="O38" s="205">
        <v>4</v>
      </c>
      <c r="P38" s="174">
        <v>3.5</v>
      </c>
      <c r="Q38" s="174">
        <v>4</v>
      </c>
      <c r="R38" s="206">
        <v>80</v>
      </c>
      <c r="S38" s="91">
        <f t="shared" si="2"/>
        <v>289</v>
      </c>
      <c r="U38" s="31"/>
      <c r="V38" s="31"/>
      <c r="X38" s="31"/>
    </row>
    <row r="39" spans="1:24" x14ac:dyDescent="0.25">
      <c r="A39" s="32">
        <v>12</v>
      </c>
      <c r="B39" s="164" t="s">
        <v>155</v>
      </c>
      <c r="C39" s="205">
        <v>5</v>
      </c>
      <c r="D39" s="174">
        <v>3.6</v>
      </c>
      <c r="E39" s="174">
        <v>4.08</v>
      </c>
      <c r="F39" s="206">
        <v>88</v>
      </c>
      <c r="G39" s="205">
        <v>6</v>
      </c>
      <c r="H39" s="174">
        <v>3.5</v>
      </c>
      <c r="I39" s="174">
        <v>4.16</v>
      </c>
      <c r="J39" s="206">
        <v>94</v>
      </c>
      <c r="K39" s="205">
        <v>3</v>
      </c>
      <c r="L39" s="174">
        <v>3.3333333333333335</v>
      </c>
      <c r="M39" s="174">
        <v>4.22</v>
      </c>
      <c r="N39" s="206">
        <v>102</v>
      </c>
      <c r="O39" s="205">
        <v>3</v>
      </c>
      <c r="P39" s="174">
        <v>3</v>
      </c>
      <c r="Q39" s="174">
        <v>4</v>
      </c>
      <c r="R39" s="206">
        <v>97</v>
      </c>
      <c r="S39" s="91">
        <f t="shared" si="2"/>
        <v>381</v>
      </c>
      <c r="U39" s="31"/>
      <c r="V39" s="31"/>
      <c r="X39" s="31"/>
    </row>
    <row r="40" spans="1:24" x14ac:dyDescent="0.25">
      <c r="A40" s="32">
        <v>13</v>
      </c>
      <c r="B40" s="164" t="s">
        <v>42</v>
      </c>
      <c r="C40" s="205">
        <v>7</v>
      </c>
      <c r="D40" s="174">
        <v>3.4285714285714284</v>
      </c>
      <c r="E40" s="174">
        <v>4.08</v>
      </c>
      <c r="F40" s="206">
        <v>97</v>
      </c>
      <c r="G40" s="205">
        <v>4</v>
      </c>
      <c r="H40" s="174">
        <v>4.25</v>
      </c>
      <c r="I40" s="174">
        <v>4.16</v>
      </c>
      <c r="J40" s="206">
        <v>43</v>
      </c>
      <c r="K40" s="205">
        <v>8</v>
      </c>
      <c r="L40" s="174">
        <v>4.125</v>
      </c>
      <c r="M40" s="174">
        <v>4.22</v>
      </c>
      <c r="N40" s="206">
        <v>57</v>
      </c>
      <c r="O40" s="205">
        <v>10</v>
      </c>
      <c r="P40" s="174">
        <v>3.6</v>
      </c>
      <c r="Q40" s="174">
        <v>4</v>
      </c>
      <c r="R40" s="206">
        <v>74</v>
      </c>
      <c r="S40" s="91">
        <f t="shared" si="2"/>
        <v>271</v>
      </c>
      <c r="U40" s="31"/>
      <c r="V40" s="31"/>
      <c r="X40" s="31"/>
    </row>
    <row r="41" spans="1:24" x14ac:dyDescent="0.25">
      <c r="A41" s="32">
        <v>14</v>
      </c>
      <c r="B41" s="164" t="s">
        <v>109</v>
      </c>
      <c r="C41" s="205">
        <v>1</v>
      </c>
      <c r="D41" s="174">
        <v>3</v>
      </c>
      <c r="E41" s="174">
        <v>4.08</v>
      </c>
      <c r="F41" s="206">
        <v>103</v>
      </c>
      <c r="G41" s="205">
        <v>3</v>
      </c>
      <c r="H41" s="174">
        <v>4</v>
      </c>
      <c r="I41" s="174">
        <v>4.16</v>
      </c>
      <c r="J41" s="206">
        <v>60</v>
      </c>
      <c r="K41" s="205">
        <v>5</v>
      </c>
      <c r="L41" s="174">
        <v>3.8</v>
      </c>
      <c r="M41" s="174">
        <v>4.22</v>
      </c>
      <c r="N41" s="206">
        <v>86</v>
      </c>
      <c r="O41" s="205">
        <v>8</v>
      </c>
      <c r="P41" s="174">
        <v>3.375</v>
      </c>
      <c r="Q41" s="174">
        <v>4</v>
      </c>
      <c r="R41" s="206">
        <v>87</v>
      </c>
      <c r="S41" s="91">
        <f t="shared" si="2"/>
        <v>336</v>
      </c>
      <c r="U41" s="31"/>
      <c r="V41" s="31"/>
      <c r="X41" s="31"/>
    </row>
    <row r="42" spans="1:24" x14ac:dyDescent="0.25">
      <c r="A42" s="32">
        <v>15</v>
      </c>
      <c r="B42" s="164" t="s">
        <v>151</v>
      </c>
      <c r="C42" s="205">
        <v>5</v>
      </c>
      <c r="D42" s="174">
        <v>2.6</v>
      </c>
      <c r="E42" s="174">
        <v>4.08</v>
      </c>
      <c r="F42" s="206">
        <v>106</v>
      </c>
      <c r="G42" s="205">
        <v>5</v>
      </c>
      <c r="H42" s="174">
        <v>4.4000000000000004</v>
      </c>
      <c r="I42" s="174">
        <v>4.16</v>
      </c>
      <c r="J42" s="206">
        <v>22</v>
      </c>
      <c r="K42" s="205">
        <v>6</v>
      </c>
      <c r="L42" s="174">
        <v>4.333333333333333</v>
      </c>
      <c r="M42" s="174">
        <v>4.22</v>
      </c>
      <c r="N42" s="206">
        <v>39</v>
      </c>
      <c r="O42" s="205">
        <v>3</v>
      </c>
      <c r="P42" s="174">
        <v>4.666666666666667</v>
      </c>
      <c r="Q42" s="174">
        <v>4</v>
      </c>
      <c r="R42" s="206">
        <v>6</v>
      </c>
      <c r="S42" s="91">
        <f t="shared" si="2"/>
        <v>173</v>
      </c>
      <c r="U42" s="31"/>
      <c r="V42" s="31"/>
      <c r="X42" s="31"/>
    </row>
    <row r="43" spans="1:24" x14ac:dyDescent="0.25">
      <c r="A43" s="32">
        <v>16</v>
      </c>
      <c r="B43" s="164" t="s">
        <v>153</v>
      </c>
      <c r="C43" s="205"/>
      <c r="D43" s="174"/>
      <c r="E43" s="174">
        <v>4.08</v>
      </c>
      <c r="F43" s="206">
        <v>107</v>
      </c>
      <c r="G43" s="205">
        <v>4</v>
      </c>
      <c r="H43" s="174">
        <v>3</v>
      </c>
      <c r="I43" s="174">
        <v>4.16</v>
      </c>
      <c r="J43" s="206">
        <v>104</v>
      </c>
      <c r="K43" s="205">
        <v>2</v>
      </c>
      <c r="L43" s="174">
        <v>3.5</v>
      </c>
      <c r="M43" s="174">
        <v>4.22</v>
      </c>
      <c r="N43" s="206">
        <v>99</v>
      </c>
      <c r="O43" s="205">
        <v>4</v>
      </c>
      <c r="P43" s="174">
        <v>3</v>
      </c>
      <c r="Q43" s="174">
        <v>4</v>
      </c>
      <c r="R43" s="206">
        <v>96</v>
      </c>
      <c r="S43" s="91">
        <f t="shared" si="2"/>
        <v>406</v>
      </c>
      <c r="U43" s="31"/>
      <c r="V43" s="31"/>
      <c r="X43" s="31"/>
    </row>
    <row r="44" spans="1:24" ht="15.75" thickBot="1" x14ac:dyDescent="0.3">
      <c r="A44" s="32">
        <v>17</v>
      </c>
      <c r="B44" s="164" t="s">
        <v>40</v>
      </c>
      <c r="C44" s="205"/>
      <c r="D44" s="174"/>
      <c r="E44" s="174">
        <v>4.08</v>
      </c>
      <c r="F44" s="206">
        <v>107</v>
      </c>
      <c r="G44" s="205">
        <v>4</v>
      </c>
      <c r="H44" s="174">
        <v>3</v>
      </c>
      <c r="I44" s="174">
        <v>4.16</v>
      </c>
      <c r="J44" s="206">
        <v>103</v>
      </c>
      <c r="K44" s="205">
        <v>5</v>
      </c>
      <c r="L44" s="174">
        <v>3.8</v>
      </c>
      <c r="M44" s="174">
        <v>4.22</v>
      </c>
      <c r="N44" s="206">
        <v>87</v>
      </c>
      <c r="O44" s="205">
        <v>5</v>
      </c>
      <c r="P44" s="174">
        <v>3.8</v>
      </c>
      <c r="Q44" s="174">
        <v>4</v>
      </c>
      <c r="R44" s="206">
        <v>62</v>
      </c>
      <c r="S44" s="91">
        <f t="shared" si="2"/>
        <v>359</v>
      </c>
      <c r="U44" s="31"/>
      <c r="V44" s="31"/>
      <c r="X44" s="31"/>
    </row>
    <row r="45" spans="1:24" ht="15.75" thickBot="1" x14ac:dyDescent="0.3">
      <c r="A45" s="85"/>
      <c r="B45" s="87" t="s">
        <v>115</v>
      </c>
      <c r="C45" s="154">
        <f>SUM(C46:C65)</f>
        <v>150</v>
      </c>
      <c r="D45" s="99">
        <f>AVERAGE(D46:D65)</f>
        <v>4.0438942636311053</v>
      </c>
      <c r="E45" s="99">
        <v>4.08</v>
      </c>
      <c r="F45" s="155"/>
      <c r="G45" s="154">
        <f>SUM(G46:G65)</f>
        <v>165</v>
      </c>
      <c r="H45" s="99">
        <f>AVERAGE(H46:H65)</f>
        <v>3.8598351689160517</v>
      </c>
      <c r="I45" s="99">
        <v>4.16</v>
      </c>
      <c r="J45" s="155"/>
      <c r="K45" s="154">
        <f>SUM(K46:K65)</f>
        <v>132</v>
      </c>
      <c r="L45" s="99">
        <f>AVERAGE(L46:L65)</f>
        <v>3.9657232524420025</v>
      </c>
      <c r="M45" s="99">
        <v>4.22</v>
      </c>
      <c r="N45" s="155"/>
      <c r="O45" s="154">
        <f>SUM(O46:O65)</f>
        <v>136</v>
      </c>
      <c r="P45" s="99">
        <f>AVERAGE(P46:P65)</f>
        <v>3.8500473484848485</v>
      </c>
      <c r="Q45" s="99">
        <v>4</v>
      </c>
      <c r="R45" s="155"/>
      <c r="S45" s="95"/>
      <c r="U45" s="31"/>
      <c r="V45" s="31"/>
      <c r="X45" s="31"/>
    </row>
    <row r="46" spans="1:24" ht="15" customHeight="1" x14ac:dyDescent="0.25">
      <c r="A46" s="102">
        <v>1</v>
      </c>
      <c r="B46" s="164" t="s">
        <v>76</v>
      </c>
      <c r="C46" s="205">
        <v>1</v>
      </c>
      <c r="D46" s="174">
        <v>5</v>
      </c>
      <c r="E46" s="174">
        <v>4.08</v>
      </c>
      <c r="F46" s="206">
        <v>2</v>
      </c>
      <c r="G46" s="205">
        <v>2</v>
      </c>
      <c r="H46" s="174">
        <v>3.5</v>
      </c>
      <c r="I46" s="174">
        <v>4.16</v>
      </c>
      <c r="J46" s="206">
        <v>95</v>
      </c>
      <c r="K46" s="205">
        <v>2</v>
      </c>
      <c r="L46" s="174">
        <v>3.5</v>
      </c>
      <c r="M46" s="174">
        <v>4.22</v>
      </c>
      <c r="N46" s="206">
        <v>100</v>
      </c>
      <c r="O46" s="205">
        <v>2</v>
      </c>
      <c r="P46" s="174">
        <v>4</v>
      </c>
      <c r="Q46" s="174">
        <v>4</v>
      </c>
      <c r="R46" s="206">
        <v>51</v>
      </c>
      <c r="S46" s="90">
        <f t="shared" ref="S46:S65" si="3">R46+N46+J46+F46</f>
        <v>248</v>
      </c>
      <c r="U46" s="31"/>
      <c r="V46" s="31"/>
      <c r="X46" s="31"/>
    </row>
    <row r="47" spans="1:24" ht="15" customHeight="1" x14ac:dyDescent="0.25">
      <c r="A47" s="103">
        <v>2</v>
      </c>
      <c r="B47" s="164" t="s">
        <v>158</v>
      </c>
      <c r="C47" s="205">
        <v>3</v>
      </c>
      <c r="D47" s="174">
        <v>4.666666666666667</v>
      </c>
      <c r="E47" s="174">
        <v>4.08</v>
      </c>
      <c r="F47" s="206">
        <v>7</v>
      </c>
      <c r="G47" s="205">
        <v>1</v>
      </c>
      <c r="H47" s="174">
        <v>3</v>
      </c>
      <c r="I47" s="174">
        <v>4.16</v>
      </c>
      <c r="J47" s="206">
        <v>105</v>
      </c>
      <c r="K47" s="205">
        <v>3</v>
      </c>
      <c r="L47" s="174">
        <v>4.333333333333333</v>
      </c>
      <c r="M47" s="174">
        <v>4.22</v>
      </c>
      <c r="N47" s="206">
        <v>40</v>
      </c>
      <c r="O47" s="205"/>
      <c r="P47" s="174"/>
      <c r="Q47" s="174">
        <v>4</v>
      </c>
      <c r="R47" s="206">
        <v>103</v>
      </c>
      <c r="S47" s="91">
        <f t="shared" si="3"/>
        <v>255</v>
      </c>
      <c r="U47" s="31"/>
      <c r="V47" s="31"/>
      <c r="X47" s="31"/>
    </row>
    <row r="48" spans="1:24" ht="15" customHeight="1" x14ac:dyDescent="0.25">
      <c r="A48" s="103">
        <v>3</v>
      </c>
      <c r="B48" s="170" t="s">
        <v>86</v>
      </c>
      <c r="C48" s="218">
        <v>28</v>
      </c>
      <c r="D48" s="183">
        <v>4.4285714285714288</v>
      </c>
      <c r="E48" s="183">
        <v>4.08</v>
      </c>
      <c r="F48" s="219">
        <v>14</v>
      </c>
      <c r="G48" s="218">
        <v>36</v>
      </c>
      <c r="H48" s="183">
        <v>3.9722222222222223</v>
      </c>
      <c r="I48" s="183">
        <v>4.16</v>
      </c>
      <c r="J48" s="219">
        <v>74</v>
      </c>
      <c r="K48" s="218">
        <v>26</v>
      </c>
      <c r="L48" s="183">
        <v>4.2692307692307692</v>
      </c>
      <c r="M48" s="183">
        <v>4.22</v>
      </c>
      <c r="N48" s="219">
        <v>46</v>
      </c>
      <c r="O48" s="218">
        <v>36</v>
      </c>
      <c r="P48" s="183">
        <v>4.25</v>
      </c>
      <c r="Q48" s="183">
        <v>4</v>
      </c>
      <c r="R48" s="219">
        <v>31</v>
      </c>
      <c r="S48" s="91">
        <f t="shared" si="3"/>
        <v>165</v>
      </c>
      <c r="U48" s="31"/>
      <c r="V48" s="31"/>
      <c r="X48" s="31"/>
    </row>
    <row r="49" spans="1:24" ht="15" customHeight="1" x14ac:dyDescent="0.25">
      <c r="A49" s="103">
        <v>4</v>
      </c>
      <c r="B49" s="169" t="s">
        <v>195</v>
      </c>
      <c r="C49" s="215">
        <v>10</v>
      </c>
      <c r="D49" s="180">
        <v>4.4000000000000004</v>
      </c>
      <c r="E49" s="180">
        <v>4.08</v>
      </c>
      <c r="F49" s="216">
        <v>17</v>
      </c>
      <c r="G49" s="215">
        <v>17</v>
      </c>
      <c r="H49" s="180">
        <v>4.4117647058823533</v>
      </c>
      <c r="I49" s="180">
        <v>4.16</v>
      </c>
      <c r="J49" s="216">
        <v>20</v>
      </c>
      <c r="K49" s="215">
        <v>8</v>
      </c>
      <c r="L49" s="180">
        <v>4.5</v>
      </c>
      <c r="M49" s="180">
        <v>4.22</v>
      </c>
      <c r="N49" s="216">
        <v>20</v>
      </c>
      <c r="O49" s="215">
        <v>9</v>
      </c>
      <c r="P49" s="180">
        <v>4</v>
      </c>
      <c r="Q49" s="180">
        <v>4</v>
      </c>
      <c r="R49" s="216">
        <v>49</v>
      </c>
      <c r="S49" s="91">
        <f t="shared" si="3"/>
        <v>106</v>
      </c>
      <c r="U49" s="31"/>
      <c r="V49" s="31"/>
      <c r="X49" s="31"/>
    </row>
    <row r="50" spans="1:24" ht="15" customHeight="1" x14ac:dyDescent="0.25">
      <c r="A50" s="103">
        <v>5</v>
      </c>
      <c r="B50" s="164" t="s">
        <v>32</v>
      </c>
      <c r="C50" s="205">
        <v>9</v>
      </c>
      <c r="D50" s="174">
        <v>4.333333333333333</v>
      </c>
      <c r="E50" s="174">
        <v>4.08</v>
      </c>
      <c r="F50" s="206">
        <v>20</v>
      </c>
      <c r="G50" s="205">
        <v>8</v>
      </c>
      <c r="H50" s="174">
        <v>3.625</v>
      </c>
      <c r="I50" s="174">
        <v>4.16</v>
      </c>
      <c r="J50" s="206">
        <v>89</v>
      </c>
      <c r="K50" s="205">
        <v>5</v>
      </c>
      <c r="L50" s="174">
        <v>4.5999999999999996</v>
      </c>
      <c r="M50" s="174">
        <v>4.22</v>
      </c>
      <c r="N50" s="206">
        <v>11</v>
      </c>
      <c r="O50" s="205">
        <v>4</v>
      </c>
      <c r="P50" s="174">
        <v>3.5</v>
      </c>
      <c r="Q50" s="174">
        <v>4</v>
      </c>
      <c r="R50" s="206">
        <v>82</v>
      </c>
      <c r="S50" s="91">
        <f t="shared" si="3"/>
        <v>202</v>
      </c>
      <c r="U50" s="31"/>
      <c r="V50" s="31"/>
      <c r="X50" s="31"/>
    </row>
    <row r="51" spans="1:24" ht="15" customHeight="1" x14ac:dyDescent="0.25">
      <c r="A51" s="103">
        <v>6</v>
      </c>
      <c r="B51" s="164" t="s">
        <v>31</v>
      </c>
      <c r="C51" s="205">
        <v>13</v>
      </c>
      <c r="D51" s="174">
        <v>4.3076923076923075</v>
      </c>
      <c r="E51" s="174">
        <v>4.08</v>
      </c>
      <c r="F51" s="206">
        <v>25</v>
      </c>
      <c r="G51" s="205">
        <v>5</v>
      </c>
      <c r="H51" s="174">
        <v>4.2</v>
      </c>
      <c r="I51" s="174">
        <v>4.16</v>
      </c>
      <c r="J51" s="206">
        <v>48</v>
      </c>
      <c r="K51" s="205">
        <v>3</v>
      </c>
      <c r="L51" s="174">
        <v>4.333333333333333</v>
      </c>
      <c r="M51" s="174">
        <v>4.22</v>
      </c>
      <c r="N51" s="206">
        <v>41</v>
      </c>
      <c r="O51" s="205">
        <v>6</v>
      </c>
      <c r="P51" s="174">
        <v>4.333333333333333</v>
      </c>
      <c r="Q51" s="174">
        <v>4</v>
      </c>
      <c r="R51" s="206">
        <v>22</v>
      </c>
      <c r="S51" s="91">
        <f t="shared" si="3"/>
        <v>136</v>
      </c>
      <c r="U51" s="31"/>
      <c r="V51" s="31"/>
      <c r="X51" s="31"/>
    </row>
    <row r="52" spans="1:24" ht="15" customHeight="1" x14ac:dyDescent="0.25">
      <c r="A52" s="103">
        <v>7</v>
      </c>
      <c r="B52" s="164" t="s">
        <v>128</v>
      </c>
      <c r="C52" s="205">
        <v>22</v>
      </c>
      <c r="D52" s="174">
        <v>4.2727272727272725</v>
      </c>
      <c r="E52" s="174">
        <v>4.08</v>
      </c>
      <c r="F52" s="206">
        <v>27</v>
      </c>
      <c r="G52" s="205">
        <v>15</v>
      </c>
      <c r="H52" s="174">
        <v>4.333333333333333</v>
      </c>
      <c r="I52" s="174">
        <v>4.16</v>
      </c>
      <c r="J52" s="206">
        <v>33</v>
      </c>
      <c r="K52" s="205">
        <v>14</v>
      </c>
      <c r="L52" s="174">
        <v>4.5</v>
      </c>
      <c r="M52" s="174">
        <v>4.22</v>
      </c>
      <c r="N52" s="206">
        <v>19</v>
      </c>
      <c r="O52" s="205">
        <v>16</v>
      </c>
      <c r="P52" s="174">
        <v>4.375</v>
      </c>
      <c r="Q52" s="174">
        <v>4</v>
      </c>
      <c r="R52" s="206">
        <v>17</v>
      </c>
      <c r="S52" s="91">
        <f t="shared" si="3"/>
        <v>96</v>
      </c>
      <c r="U52" s="31"/>
      <c r="V52" s="31"/>
      <c r="X52" s="31"/>
    </row>
    <row r="53" spans="1:24" ht="15" customHeight="1" x14ac:dyDescent="0.25">
      <c r="A53" s="103">
        <v>8</v>
      </c>
      <c r="B53" s="164" t="s">
        <v>194</v>
      </c>
      <c r="C53" s="205">
        <v>4</v>
      </c>
      <c r="D53" s="174">
        <v>4.25</v>
      </c>
      <c r="E53" s="174">
        <v>4.08</v>
      </c>
      <c r="F53" s="206">
        <v>29</v>
      </c>
      <c r="G53" s="205">
        <v>16</v>
      </c>
      <c r="H53" s="174">
        <v>4.1875</v>
      </c>
      <c r="I53" s="174">
        <v>4.16</v>
      </c>
      <c r="J53" s="206">
        <v>51</v>
      </c>
      <c r="K53" s="205">
        <v>5</v>
      </c>
      <c r="L53" s="174">
        <v>4</v>
      </c>
      <c r="M53" s="174">
        <v>4.22</v>
      </c>
      <c r="N53" s="206">
        <v>69</v>
      </c>
      <c r="O53" s="205">
        <v>7</v>
      </c>
      <c r="P53" s="174">
        <v>4.2857142857142856</v>
      </c>
      <c r="Q53" s="174">
        <v>4</v>
      </c>
      <c r="R53" s="206">
        <v>27</v>
      </c>
      <c r="S53" s="91">
        <f t="shared" si="3"/>
        <v>176</v>
      </c>
      <c r="U53" s="31"/>
      <c r="V53" s="31"/>
      <c r="X53" s="31"/>
    </row>
    <row r="54" spans="1:24" ht="15" customHeight="1" x14ac:dyDescent="0.25">
      <c r="A54" s="103">
        <v>9</v>
      </c>
      <c r="B54" s="164" t="s">
        <v>125</v>
      </c>
      <c r="C54" s="205">
        <v>6</v>
      </c>
      <c r="D54" s="174">
        <v>4.166666666666667</v>
      </c>
      <c r="E54" s="174">
        <v>4.08</v>
      </c>
      <c r="F54" s="206">
        <v>43</v>
      </c>
      <c r="G54" s="205">
        <v>5</v>
      </c>
      <c r="H54" s="174">
        <v>4.4000000000000004</v>
      </c>
      <c r="I54" s="174">
        <v>4.16</v>
      </c>
      <c r="J54" s="206">
        <v>23</v>
      </c>
      <c r="K54" s="205">
        <v>4</v>
      </c>
      <c r="L54" s="174">
        <v>4</v>
      </c>
      <c r="M54" s="174">
        <v>4.22</v>
      </c>
      <c r="N54" s="206">
        <v>67</v>
      </c>
      <c r="O54" s="205">
        <v>1</v>
      </c>
      <c r="P54" s="174">
        <v>5</v>
      </c>
      <c r="Q54" s="174">
        <v>4</v>
      </c>
      <c r="R54" s="206">
        <v>3</v>
      </c>
      <c r="S54" s="91">
        <f t="shared" si="3"/>
        <v>136</v>
      </c>
      <c r="U54" s="31"/>
      <c r="V54" s="31"/>
      <c r="X54" s="31"/>
    </row>
    <row r="55" spans="1:24" ht="15" customHeight="1" x14ac:dyDescent="0.25">
      <c r="A55" s="103">
        <v>10</v>
      </c>
      <c r="B55" s="164" t="s">
        <v>198</v>
      </c>
      <c r="C55" s="205">
        <v>8</v>
      </c>
      <c r="D55" s="174">
        <v>4.125</v>
      </c>
      <c r="E55" s="174">
        <v>4.08</v>
      </c>
      <c r="F55" s="206">
        <v>45</v>
      </c>
      <c r="G55" s="205">
        <v>8</v>
      </c>
      <c r="H55" s="174">
        <v>3.5</v>
      </c>
      <c r="I55" s="174">
        <v>4.16</v>
      </c>
      <c r="J55" s="206">
        <v>96</v>
      </c>
      <c r="K55" s="205"/>
      <c r="L55" s="174"/>
      <c r="M55" s="174">
        <v>4.22</v>
      </c>
      <c r="N55" s="206">
        <v>108</v>
      </c>
      <c r="O55" s="205"/>
      <c r="P55" s="174"/>
      <c r="Q55" s="174">
        <v>4</v>
      </c>
      <c r="R55" s="206">
        <v>103</v>
      </c>
      <c r="S55" s="91">
        <f t="shared" si="3"/>
        <v>352</v>
      </c>
      <c r="U55" s="31"/>
      <c r="V55" s="31"/>
      <c r="X55" s="31"/>
    </row>
    <row r="56" spans="1:24" ht="15" customHeight="1" x14ac:dyDescent="0.25">
      <c r="A56" s="103">
        <v>11</v>
      </c>
      <c r="B56" s="164" t="s">
        <v>77</v>
      </c>
      <c r="C56" s="205">
        <v>17</v>
      </c>
      <c r="D56" s="174">
        <v>4</v>
      </c>
      <c r="E56" s="174">
        <v>4.08</v>
      </c>
      <c r="F56" s="206">
        <v>58</v>
      </c>
      <c r="G56" s="205">
        <v>12</v>
      </c>
      <c r="H56" s="174">
        <v>3.8333333333333335</v>
      </c>
      <c r="I56" s="174">
        <v>4.16</v>
      </c>
      <c r="J56" s="206">
        <v>79</v>
      </c>
      <c r="K56" s="205">
        <v>16</v>
      </c>
      <c r="L56" s="174">
        <v>4.3125</v>
      </c>
      <c r="M56" s="174">
        <v>4.22</v>
      </c>
      <c r="N56" s="206">
        <v>42</v>
      </c>
      <c r="O56" s="205">
        <v>8</v>
      </c>
      <c r="P56" s="174">
        <v>4.375</v>
      </c>
      <c r="Q56" s="174">
        <v>4</v>
      </c>
      <c r="R56" s="206">
        <v>18</v>
      </c>
      <c r="S56" s="91">
        <f t="shared" si="3"/>
        <v>197</v>
      </c>
      <c r="U56" s="31"/>
      <c r="V56" s="31"/>
      <c r="X56" s="31"/>
    </row>
    <row r="57" spans="1:24" ht="15" customHeight="1" x14ac:dyDescent="0.25">
      <c r="A57" s="103">
        <v>12</v>
      </c>
      <c r="B57" s="164" t="s">
        <v>28</v>
      </c>
      <c r="C57" s="205">
        <v>1</v>
      </c>
      <c r="D57" s="174">
        <v>4</v>
      </c>
      <c r="E57" s="174">
        <v>4.08</v>
      </c>
      <c r="F57" s="206">
        <v>59</v>
      </c>
      <c r="G57" s="205">
        <v>1</v>
      </c>
      <c r="H57" s="174">
        <v>4</v>
      </c>
      <c r="I57" s="174">
        <v>4.16</v>
      </c>
      <c r="J57" s="206">
        <v>64</v>
      </c>
      <c r="K57" s="205"/>
      <c r="L57" s="174"/>
      <c r="M57" s="174">
        <v>4.22</v>
      </c>
      <c r="N57" s="206">
        <v>107</v>
      </c>
      <c r="O57" s="205">
        <v>1</v>
      </c>
      <c r="P57" s="174">
        <v>2</v>
      </c>
      <c r="Q57" s="174">
        <v>4</v>
      </c>
      <c r="R57" s="206">
        <v>102</v>
      </c>
      <c r="S57" s="91">
        <f t="shared" si="3"/>
        <v>332</v>
      </c>
      <c r="U57" s="31"/>
      <c r="V57" s="31"/>
      <c r="X57" s="31"/>
    </row>
    <row r="58" spans="1:24" ht="15" customHeight="1" x14ac:dyDescent="0.25">
      <c r="A58" s="103">
        <v>13</v>
      </c>
      <c r="B58" s="167" t="s">
        <v>200</v>
      </c>
      <c r="C58" s="211">
        <v>1</v>
      </c>
      <c r="D58" s="178">
        <v>4</v>
      </c>
      <c r="E58" s="178">
        <v>4.08</v>
      </c>
      <c r="F58" s="212">
        <v>60</v>
      </c>
      <c r="G58" s="211">
        <v>2</v>
      </c>
      <c r="H58" s="178">
        <v>4</v>
      </c>
      <c r="I58" s="178">
        <v>4.16</v>
      </c>
      <c r="J58" s="212">
        <v>65</v>
      </c>
      <c r="K58" s="211"/>
      <c r="L58" s="178"/>
      <c r="M58" s="178">
        <v>4.22</v>
      </c>
      <c r="N58" s="212">
        <v>108</v>
      </c>
      <c r="O58" s="211"/>
      <c r="P58" s="178"/>
      <c r="Q58" s="178">
        <v>4</v>
      </c>
      <c r="R58" s="212">
        <v>103</v>
      </c>
      <c r="S58" s="91">
        <f t="shared" si="3"/>
        <v>336</v>
      </c>
      <c r="U58" s="31"/>
      <c r="V58" s="31"/>
      <c r="X58" s="31"/>
    </row>
    <row r="59" spans="1:24" ht="15" customHeight="1" x14ac:dyDescent="0.25">
      <c r="A59" s="103">
        <v>14</v>
      </c>
      <c r="B59" s="164" t="s">
        <v>30</v>
      </c>
      <c r="C59" s="205">
        <v>6</v>
      </c>
      <c r="D59" s="174">
        <v>4</v>
      </c>
      <c r="E59" s="174">
        <v>4.08</v>
      </c>
      <c r="F59" s="206">
        <v>61</v>
      </c>
      <c r="G59" s="205">
        <v>1</v>
      </c>
      <c r="H59" s="174">
        <v>2</v>
      </c>
      <c r="I59" s="174">
        <v>4.16</v>
      </c>
      <c r="J59" s="206">
        <v>108</v>
      </c>
      <c r="K59" s="205">
        <v>6</v>
      </c>
      <c r="L59" s="174">
        <v>3.6666666666666665</v>
      </c>
      <c r="M59" s="174">
        <v>4.22</v>
      </c>
      <c r="N59" s="206">
        <v>93</v>
      </c>
      <c r="O59" s="205">
        <v>8</v>
      </c>
      <c r="P59" s="174">
        <v>3.125</v>
      </c>
      <c r="Q59" s="174">
        <v>4</v>
      </c>
      <c r="R59" s="206">
        <v>94</v>
      </c>
      <c r="S59" s="91">
        <f t="shared" si="3"/>
        <v>356</v>
      </c>
      <c r="U59" s="31"/>
      <c r="V59" s="31"/>
      <c r="X59" s="31"/>
    </row>
    <row r="60" spans="1:24" ht="15" customHeight="1" x14ac:dyDescent="0.25">
      <c r="A60" s="103">
        <v>15</v>
      </c>
      <c r="B60" s="188" t="s">
        <v>157</v>
      </c>
      <c r="C60" s="220">
        <v>5</v>
      </c>
      <c r="D60" s="182">
        <v>3.8</v>
      </c>
      <c r="E60" s="182">
        <v>4.08</v>
      </c>
      <c r="F60" s="221">
        <v>75</v>
      </c>
      <c r="G60" s="220">
        <v>7</v>
      </c>
      <c r="H60" s="182">
        <v>3.5714285714285716</v>
      </c>
      <c r="I60" s="182">
        <v>4.16</v>
      </c>
      <c r="J60" s="221">
        <v>91</v>
      </c>
      <c r="K60" s="220">
        <v>18</v>
      </c>
      <c r="L60" s="182">
        <v>3.7222222222222223</v>
      </c>
      <c r="M60" s="182">
        <v>4.22</v>
      </c>
      <c r="N60" s="221">
        <v>88</v>
      </c>
      <c r="O60" s="220">
        <v>7</v>
      </c>
      <c r="P60" s="182">
        <v>3.7142857142857144</v>
      </c>
      <c r="Q60" s="182">
        <v>4</v>
      </c>
      <c r="R60" s="221">
        <v>68</v>
      </c>
      <c r="S60" s="91">
        <f t="shared" si="3"/>
        <v>322</v>
      </c>
      <c r="U60" s="31"/>
      <c r="V60" s="31"/>
      <c r="X60" s="31"/>
    </row>
    <row r="61" spans="1:24" ht="15" customHeight="1" x14ac:dyDescent="0.25">
      <c r="A61" s="103">
        <v>16</v>
      </c>
      <c r="B61" s="188" t="s">
        <v>33</v>
      </c>
      <c r="C61" s="220">
        <v>8</v>
      </c>
      <c r="D61" s="182">
        <v>3.75</v>
      </c>
      <c r="E61" s="182">
        <v>4.08</v>
      </c>
      <c r="F61" s="221">
        <v>82</v>
      </c>
      <c r="G61" s="220">
        <v>11</v>
      </c>
      <c r="H61" s="182">
        <v>4.5454545454545459</v>
      </c>
      <c r="I61" s="182">
        <v>4.16</v>
      </c>
      <c r="J61" s="221">
        <v>14</v>
      </c>
      <c r="K61" s="220">
        <v>14</v>
      </c>
      <c r="L61" s="182">
        <v>3.7142857142857144</v>
      </c>
      <c r="M61" s="182">
        <v>4.22</v>
      </c>
      <c r="N61" s="221">
        <v>89</v>
      </c>
      <c r="O61" s="220">
        <v>11</v>
      </c>
      <c r="P61" s="182">
        <v>3.9090909090909092</v>
      </c>
      <c r="Q61" s="182">
        <v>4</v>
      </c>
      <c r="R61" s="221">
        <v>56</v>
      </c>
      <c r="S61" s="91">
        <f t="shared" si="3"/>
        <v>241</v>
      </c>
      <c r="U61" s="31"/>
      <c r="V61" s="31"/>
      <c r="X61" s="31"/>
    </row>
    <row r="62" spans="1:24" ht="15" customHeight="1" x14ac:dyDescent="0.25">
      <c r="A62" s="103">
        <v>17</v>
      </c>
      <c r="B62" s="188" t="s">
        <v>199</v>
      </c>
      <c r="C62" s="220">
        <v>3</v>
      </c>
      <c r="D62" s="182">
        <v>3.3333333333333335</v>
      </c>
      <c r="E62" s="182">
        <v>4.08</v>
      </c>
      <c r="F62" s="221">
        <v>100</v>
      </c>
      <c r="G62" s="220">
        <v>5</v>
      </c>
      <c r="H62" s="182">
        <v>4.2</v>
      </c>
      <c r="I62" s="182">
        <v>4.16</v>
      </c>
      <c r="J62" s="221">
        <v>49</v>
      </c>
      <c r="K62" s="220"/>
      <c r="L62" s="182"/>
      <c r="M62" s="182">
        <v>4.22</v>
      </c>
      <c r="N62" s="221">
        <v>108</v>
      </c>
      <c r="O62" s="220"/>
      <c r="P62" s="182"/>
      <c r="Q62" s="182">
        <v>4</v>
      </c>
      <c r="R62" s="221">
        <v>103</v>
      </c>
      <c r="S62" s="91">
        <f t="shared" si="3"/>
        <v>360</v>
      </c>
      <c r="U62" s="31"/>
      <c r="V62" s="31"/>
      <c r="X62" s="31"/>
    </row>
    <row r="63" spans="1:24" ht="15" customHeight="1" x14ac:dyDescent="0.25">
      <c r="A63" s="103">
        <v>18</v>
      </c>
      <c r="B63" s="188" t="s">
        <v>75</v>
      </c>
      <c r="C63" s="220">
        <v>3</v>
      </c>
      <c r="D63" s="182">
        <v>3</v>
      </c>
      <c r="E63" s="182">
        <v>4.08</v>
      </c>
      <c r="F63" s="221">
        <v>104</v>
      </c>
      <c r="G63" s="220">
        <v>6</v>
      </c>
      <c r="H63" s="182">
        <v>3.6666666666666665</v>
      </c>
      <c r="I63" s="182">
        <v>4.16</v>
      </c>
      <c r="J63" s="221">
        <v>86</v>
      </c>
      <c r="K63" s="220">
        <v>6</v>
      </c>
      <c r="L63" s="182">
        <v>3</v>
      </c>
      <c r="M63" s="182">
        <v>4.22</v>
      </c>
      <c r="N63" s="221">
        <v>103</v>
      </c>
      <c r="O63" s="220">
        <v>15</v>
      </c>
      <c r="P63" s="182">
        <v>3.7333333333333334</v>
      </c>
      <c r="Q63" s="182">
        <v>4</v>
      </c>
      <c r="R63" s="221">
        <v>65</v>
      </c>
      <c r="S63" s="91">
        <f t="shared" si="3"/>
        <v>358</v>
      </c>
      <c r="U63" s="31"/>
      <c r="V63" s="31"/>
      <c r="X63" s="31"/>
    </row>
    <row r="64" spans="1:24" ht="15" customHeight="1" x14ac:dyDescent="0.25">
      <c r="A64" s="103">
        <v>19</v>
      </c>
      <c r="B64" s="188" t="s">
        <v>62</v>
      </c>
      <c r="C64" s="220">
        <v>2</v>
      </c>
      <c r="D64" s="182">
        <v>3</v>
      </c>
      <c r="E64" s="182">
        <v>4.08</v>
      </c>
      <c r="F64" s="221">
        <v>105</v>
      </c>
      <c r="G64" s="220">
        <v>4</v>
      </c>
      <c r="H64" s="182">
        <v>4.25</v>
      </c>
      <c r="I64" s="182">
        <v>4.16</v>
      </c>
      <c r="J64" s="221">
        <v>44</v>
      </c>
      <c r="K64" s="220">
        <v>1</v>
      </c>
      <c r="L64" s="182">
        <v>4</v>
      </c>
      <c r="M64" s="182">
        <v>4.22</v>
      </c>
      <c r="N64" s="221">
        <v>68</v>
      </c>
      <c r="O64" s="220">
        <v>4</v>
      </c>
      <c r="P64" s="182">
        <v>4</v>
      </c>
      <c r="Q64" s="182">
        <v>4</v>
      </c>
      <c r="R64" s="221">
        <v>50</v>
      </c>
      <c r="S64" s="91">
        <f t="shared" si="3"/>
        <v>267</v>
      </c>
      <c r="U64" s="31"/>
      <c r="V64" s="31"/>
      <c r="X64" s="31"/>
    </row>
    <row r="65" spans="1:24" ht="15" customHeight="1" thickBot="1" x14ac:dyDescent="0.3">
      <c r="A65" s="103">
        <v>20</v>
      </c>
      <c r="B65" s="164" t="s">
        <v>61</v>
      </c>
      <c r="C65" s="205"/>
      <c r="D65" s="174"/>
      <c r="E65" s="174">
        <v>4.08</v>
      </c>
      <c r="F65" s="206">
        <v>107</v>
      </c>
      <c r="G65" s="205">
        <v>3</v>
      </c>
      <c r="H65" s="174">
        <v>4</v>
      </c>
      <c r="I65" s="174">
        <v>4.16</v>
      </c>
      <c r="J65" s="206">
        <v>63</v>
      </c>
      <c r="K65" s="205">
        <v>1</v>
      </c>
      <c r="L65" s="174">
        <v>3</v>
      </c>
      <c r="M65" s="174">
        <v>4.22</v>
      </c>
      <c r="N65" s="206">
        <v>104</v>
      </c>
      <c r="O65" s="205">
        <v>1</v>
      </c>
      <c r="P65" s="174">
        <v>3</v>
      </c>
      <c r="Q65" s="174">
        <v>4</v>
      </c>
      <c r="R65" s="206">
        <v>98</v>
      </c>
      <c r="S65" s="91">
        <f t="shared" si="3"/>
        <v>372</v>
      </c>
      <c r="U65" s="31"/>
      <c r="V65" s="31"/>
      <c r="X65" s="31"/>
    </row>
    <row r="66" spans="1:24" ht="15" customHeight="1" thickBot="1" x14ac:dyDescent="0.3">
      <c r="A66" s="85"/>
      <c r="B66" s="87" t="s">
        <v>116</v>
      </c>
      <c r="C66" s="154">
        <f>SUM(C67:C80)</f>
        <v>166</v>
      </c>
      <c r="D66" s="99">
        <f>AVERAGE(D67:D80)</f>
        <v>4.1170573357548141</v>
      </c>
      <c r="E66" s="99">
        <v>4.08</v>
      </c>
      <c r="F66" s="155"/>
      <c r="G66" s="154">
        <f>SUM(G67:G80)</f>
        <v>111</v>
      </c>
      <c r="H66" s="99">
        <f>AVERAGE(H67:H80)</f>
        <v>4.1261689656099589</v>
      </c>
      <c r="I66" s="99">
        <v>4.16</v>
      </c>
      <c r="J66" s="155"/>
      <c r="K66" s="154">
        <f>SUM(K67:K80)</f>
        <v>86</v>
      </c>
      <c r="L66" s="99">
        <f>AVERAGE(L67:L80)</f>
        <v>4.2138605442176864</v>
      </c>
      <c r="M66" s="99">
        <v>4.22</v>
      </c>
      <c r="N66" s="155"/>
      <c r="O66" s="154">
        <f>SUM(O67:O80)</f>
        <v>77</v>
      </c>
      <c r="P66" s="99">
        <f>AVERAGE(P67:P80)</f>
        <v>3.970783845783846</v>
      </c>
      <c r="Q66" s="99">
        <v>4</v>
      </c>
      <c r="R66" s="155"/>
      <c r="S66" s="95"/>
      <c r="U66" s="31"/>
      <c r="V66" s="31"/>
      <c r="X66" s="31"/>
    </row>
    <row r="67" spans="1:24" x14ac:dyDescent="0.25">
      <c r="A67" s="34">
        <v>1</v>
      </c>
      <c r="B67" s="162" t="s">
        <v>88</v>
      </c>
      <c r="C67" s="222">
        <v>13</v>
      </c>
      <c r="D67" s="184">
        <v>4.4615384615384617</v>
      </c>
      <c r="E67" s="184">
        <v>4.08</v>
      </c>
      <c r="F67" s="223">
        <v>13</v>
      </c>
      <c r="G67" s="222">
        <v>11</v>
      </c>
      <c r="H67" s="184">
        <v>4.5454545454545459</v>
      </c>
      <c r="I67" s="184">
        <v>4.16</v>
      </c>
      <c r="J67" s="223">
        <v>15</v>
      </c>
      <c r="K67" s="222">
        <v>9</v>
      </c>
      <c r="L67" s="184">
        <v>4.4444444444444446</v>
      </c>
      <c r="M67" s="184">
        <v>4.22</v>
      </c>
      <c r="N67" s="223">
        <v>27</v>
      </c>
      <c r="O67" s="222">
        <v>9</v>
      </c>
      <c r="P67" s="184">
        <v>4.1111111111111107</v>
      </c>
      <c r="Q67" s="184">
        <v>4</v>
      </c>
      <c r="R67" s="223">
        <v>38</v>
      </c>
      <c r="S67" s="92">
        <f t="shared" ref="S67:S80" si="4">R67+N67+J67+F67</f>
        <v>93</v>
      </c>
      <c r="U67" s="31"/>
      <c r="V67" s="31"/>
      <c r="X67" s="31"/>
    </row>
    <row r="68" spans="1:24" x14ac:dyDescent="0.25">
      <c r="A68" s="32">
        <v>2</v>
      </c>
      <c r="B68" s="162" t="s">
        <v>160</v>
      </c>
      <c r="C68" s="222">
        <v>7</v>
      </c>
      <c r="D68" s="184">
        <v>4.4285714285714288</v>
      </c>
      <c r="E68" s="184">
        <v>4.08</v>
      </c>
      <c r="F68" s="223">
        <v>15</v>
      </c>
      <c r="G68" s="222">
        <v>4</v>
      </c>
      <c r="H68" s="184">
        <v>4.5</v>
      </c>
      <c r="I68" s="184">
        <v>4.16</v>
      </c>
      <c r="J68" s="223">
        <v>17</v>
      </c>
      <c r="K68" s="222">
        <v>3</v>
      </c>
      <c r="L68" s="184">
        <v>4.666666666666667</v>
      </c>
      <c r="M68" s="184">
        <v>4.22</v>
      </c>
      <c r="N68" s="223">
        <v>9</v>
      </c>
      <c r="O68" s="222">
        <v>1</v>
      </c>
      <c r="P68" s="184">
        <v>4</v>
      </c>
      <c r="Q68" s="184">
        <v>4</v>
      </c>
      <c r="R68" s="223">
        <v>52</v>
      </c>
      <c r="S68" s="91">
        <f t="shared" si="4"/>
        <v>93</v>
      </c>
      <c r="U68" s="31"/>
      <c r="V68" s="31"/>
      <c r="X68" s="31"/>
    </row>
    <row r="69" spans="1:24" x14ac:dyDescent="0.25">
      <c r="A69" s="32">
        <v>3</v>
      </c>
      <c r="B69" s="162" t="s">
        <v>133</v>
      </c>
      <c r="C69" s="222">
        <v>12</v>
      </c>
      <c r="D69" s="184">
        <v>4.333333333333333</v>
      </c>
      <c r="E69" s="184">
        <v>4.08</v>
      </c>
      <c r="F69" s="223">
        <v>22</v>
      </c>
      <c r="G69" s="222">
        <v>10</v>
      </c>
      <c r="H69" s="184">
        <v>3.9</v>
      </c>
      <c r="I69" s="184">
        <v>4.16</v>
      </c>
      <c r="J69" s="223">
        <v>78</v>
      </c>
      <c r="K69" s="222">
        <v>7</v>
      </c>
      <c r="L69" s="184">
        <v>4.1428571428571432</v>
      </c>
      <c r="M69" s="184">
        <v>4.22</v>
      </c>
      <c r="N69" s="223">
        <v>56</v>
      </c>
      <c r="O69" s="222">
        <v>4</v>
      </c>
      <c r="P69" s="184">
        <v>3.75</v>
      </c>
      <c r="Q69" s="184">
        <v>4</v>
      </c>
      <c r="R69" s="223">
        <v>64</v>
      </c>
      <c r="S69" s="91">
        <f t="shared" si="4"/>
        <v>220</v>
      </c>
      <c r="U69" s="31"/>
      <c r="V69" s="31"/>
      <c r="X69" s="31"/>
    </row>
    <row r="70" spans="1:24" x14ac:dyDescent="0.25">
      <c r="A70" s="32">
        <v>4</v>
      </c>
      <c r="B70" s="162" t="s">
        <v>163</v>
      </c>
      <c r="C70" s="222">
        <v>9</v>
      </c>
      <c r="D70" s="184">
        <v>4.333333333333333</v>
      </c>
      <c r="E70" s="184">
        <v>4.08</v>
      </c>
      <c r="F70" s="223">
        <v>21</v>
      </c>
      <c r="G70" s="222">
        <v>6</v>
      </c>
      <c r="H70" s="184">
        <v>4</v>
      </c>
      <c r="I70" s="184">
        <v>4.16</v>
      </c>
      <c r="J70" s="223">
        <v>66</v>
      </c>
      <c r="K70" s="222">
        <v>5</v>
      </c>
      <c r="L70" s="184">
        <v>4</v>
      </c>
      <c r="M70" s="184">
        <v>4.22</v>
      </c>
      <c r="N70" s="223">
        <v>70</v>
      </c>
      <c r="O70" s="222">
        <v>2</v>
      </c>
      <c r="P70" s="184">
        <v>4</v>
      </c>
      <c r="Q70" s="184">
        <v>4</v>
      </c>
      <c r="R70" s="223">
        <v>53</v>
      </c>
      <c r="S70" s="91">
        <f t="shared" si="4"/>
        <v>210</v>
      </c>
      <c r="U70" s="31"/>
      <c r="V70" s="31"/>
      <c r="X70" s="31"/>
    </row>
    <row r="71" spans="1:24" x14ac:dyDescent="0.25">
      <c r="A71" s="32">
        <v>5</v>
      </c>
      <c r="B71" s="162" t="s">
        <v>161</v>
      </c>
      <c r="C71" s="222">
        <v>4</v>
      </c>
      <c r="D71" s="184">
        <v>4.25</v>
      </c>
      <c r="E71" s="184">
        <v>4.08</v>
      </c>
      <c r="F71" s="223">
        <v>30</v>
      </c>
      <c r="G71" s="222">
        <v>2</v>
      </c>
      <c r="H71" s="184">
        <v>4.5</v>
      </c>
      <c r="I71" s="184">
        <v>4.16</v>
      </c>
      <c r="J71" s="223">
        <v>18</v>
      </c>
      <c r="K71" s="222">
        <v>2</v>
      </c>
      <c r="L71" s="184">
        <v>4.5</v>
      </c>
      <c r="M71" s="184">
        <v>4.22</v>
      </c>
      <c r="N71" s="223">
        <v>21</v>
      </c>
      <c r="O71" s="222">
        <v>2</v>
      </c>
      <c r="P71" s="184">
        <v>3.5</v>
      </c>
      <c r="Q71" s="184">
        <v>4</v>
      </c>
      <c r="R71" s="223">
        <v>83</v>
      </c>
      <c r="S71" s="91">
        <f t="shared" si="4"/>
        <v>152</v>
      </c>
      <c r="U71" s="31"/>
      <c r="V71" s="31"/>
      <c r="X71" s="31"/>
    </row>
    <row r="72" spans="1:24" x14ac:dyDescent="0.25">
      <c r="A72" s="32">
        <v>6</v>
      </c>
      <c r="B72" s="162" t="s">
        <v>130</v>
      </c>
      <c r="C72" s="222">
        <v>9</v>
      </c>
      <c r="D72" s="184">
        <v>4.2222222222222223</v>
      </c>
      <c r="E72" s="184">
        <v>4.08</v>
      </c>
      <c r="F72" s="223">
        <v>34</v>
      </c>
      <c r="G72" s="222">
        <v>7</v>
      </c>
      <c r="H72" s="184">
        <v>4.5714285714285712</v>
      </c>
      <c r="I72" s="184">
        <v>4.16</v>
      </c>
      <c r="J72" s="223">
        <v>10</v>
      </c>
      <c r="K72" s="222">
        <v>8</v>
      </c>
      <c r="L72" s="184">
        <v>4.375</v>
      </c>
      <c r="M72" s="184">
        <v>4.22</v>
      </c>
      <c r="N72" s="223">
        <v>35</v>
      </c>
      <c r="O72" s="222">
        <v>6</v>
      </c>
      <c r="P72" s="184">
        <v>4.166666666666667</v>
      </c>
      <c r="Q72" s="184">
        <v>4</v>
      </c>
      <c r="R72" s="223">
        <v>33</v>
      </c>
      <c r="S72" s="91">
        <f t="shared" si="4"/>
        <v>112</v>
      </c>
      <c r="U72" s="31"/>
      <c r="V72" s="31"/>
      <c r="X72" s="31"/>
    </row>
    <row r="73" spans="1:24" x14ac:dyDescent="0.25">
      <c r="A73" s="32">
        <v>7</v>
      </c>
      <c r="B73" s="162" t="s">
        <v>159</v>
      </c>
      <c r="C73" s="222">
        <v>17</v>
      </c>
      <c r="D73" s="184">
        <v>4.1764705882352944</v>
      </c>
      <c r="E73" s="184">
        <v>4.08</v>
      </c>
      <c r="F73" s="223">
        <v>41</v>
      </c>
      <c r="G73" s="222">
        <v>14</v>
      </c>
      <c r="H73" s="184">
        <v>4.3571428571428568</v>
      </c>
      <c r="I73" s="184">
        <v>4.16</v>
      </c>
      <c r="J73" s="223">
        <v>27</v>
      </c>
      <c r="K73" s="222">
        <v>7</v>
      </c>
      <c r="L73" s="184">
        <v>4.5714285714285712</v>
      </c>
      <c r="M73" s="184">
        <v>4.22</v>
      </c>
      <c r="N73" s="223">
        <v>16</v>
      </c>
      <c r="O73" s="222">
        <v>11</v>
      </c>
      <c r="P73" s="184">
        <v>4.2727272727272725</v>
      </c>
      <c r="Q73" s="184">
        <v>4</v>
      </c>
      <c r="R73" s="223">
        <v>28</v>
      </c>
      <c r="S73" s="94">
        <f t="shared" si="4"/>
        <v>112</v>
      </c>
      <c r="U73" s="31"/>
      <c r="V73" s="31"/>
      <c r="X73" s="31"/>
    </row>
    <row r="74" spans="1:24" x14ac:dyDescent="0.25">
      <c r="A74" s="32">
        <v>8</v>
      </c>
      <c r="B74" s="162" t="s">
        <v>131</v>
      </c>
      <c r="C74" s="222">
        <v>10</v>
      </c>
      <c r="D74" s="184">
        <v>4.0999999999999996</v>
      </c>
      <c r="E74" s="184">
        <v>4.08</v>
      </c>
      <c r="F74" s="223">
        <v>47</v>
      </c>
      <c r="G74" s="222">
        <v>5</v>
      </c>
      <c r="H74" s="184">
        <v>5</v>
      </c>
      <c r="I74" s="184">
        <v>4.16</v>
      </c>
      <c r="J74" s="223">
        <v>3</v>
      </c>
      <c r="K74" s="222">
        <v>7</v>
      </c>
      <c r="L74" s="184">
        <v>3.8571428571428572</v>
      </c>
      <c r="M74" s="184">
        <v>4.22</v>
      </c>
      <c r="N74" s="223">
        <v>84</v>
      </c>
      <c r="O74" s="222">
        <v>4</v>
      </c>
      <c r="P74" s="184">
        <v>4.5</v>
      </c>
      <c r="Q74" s="184">
        <v>4</v>
      </c>
      <c r="R74" s="223">
        <v>11</v>
      </c>
      <c r="S74" s="91">
        <f t="shared" si="4"/>
        <v>145</v>
      </c>
      <c r="U74" s="31"/>
      <c r="V74" s="31"/>
      <c r="X74" s="31"/>
    </row>
    <row r="75" spans="1:24" x14ac:dyDescent="0.25">
      <c r="A75" s="32">
        <v>9</v>
      </c>
      <c r="B75" s="162" t="s">
        <v>164</v>
      </c>
      <c r="C75" s="222">
        <v>30</v>
      </c>
      <c r="D75" s="184">
        <v>4.0333333333333332</v>
      </c>
      <c r="E75" s="184">
        <v>4.08</v>
      </c>
      <c r="F75" s="223">
        <v>51</v>
      </c>
      <c r="G75" s="222">
        <v>23</v>
      </c>
      <c r="H75" s="184">
        <v>4.1304347826086953</v>
      </c>
      <c r="I75" s="184">
        <v>4.16</v>
      </c>
      <c r="J75" s="223">
        <v>54</v>
      </c>
      <c r="K75" s="222">
        <v>9</v>
      </c>
      <c r="L75" s="184">
        <v>4.2222222222222223</v>
      </c>
      <c r="M75" s="184">
        <v>4.22</v>
      </c>
      <c r="N75" s="223">
        <v>53</v>
      </c>
      <c r="O75" s="222">
        <v>14</v>
      </c>
      <c r="P75" s="184">
        <v>4.1428571428571432</v>
      </c>
      <c r="Q75" s="184">
        <v>4</v>
      </c>
      <c r="R75" s="223">
        <v>36</v>
      </c>
      <c r="S75" s="91">
        <f t="shared" si="4"/>
        <v>194</v>
      </c>
      <c r="U75" s="31"/>
      <c r="V75" s="31"/>
      <c r="X75" s="31"/>
    </row>
    <row r="76" spans="1:24" x14ac:dyDescent="0.25">
      <c r="A76" s="32">
        <v>10</v>
      </c>
      <c r="B76" s="162" t="s">
        <v>165</v>
      </c>
      <c r="C76" s="222">
        <v>1</v>
      </c>
      <c r="D76" s="184">
        <v>4</v>
      </c>
      <c r="E76" s="184">
        <v>4.08</v>
      </c>
      <c r="F76" s="223">
        <v>63</v>
      </c>
      <c r="G76" s="222">
        <v>4</v>
      </c>
      <c r="H76" s="184">
        <v>3</v>
      </c>
      <c r="I76" s="184">
        <v>4.16</v>
      </c>
      <c r="J76" s="223">
        <v>106</v>
      </c>
      <c r="K76" s="222">
        <v>2</v>
      </c>
      <c r="L76" s="184">
        <v>4</v>
      </c>
      <c r="M76" s="184">
        <v>4.22</v>
      </c>
      <c r="N76" s="223">
        <v>72</v>
      </c>
      <c r="O76" s="222"/>
      <c r="P76" s="184"/>
      <c r="Q76" s="184">
        <v>4</v>
      </c>
      <c r="R76" s="223">
        <v>103</v>
      </c>
      <c r="S76" s="91">
        <f t="shared" si="4"/>
        <v>344</v>
      </c>
      <c r="U76" s="31"/>
      <c r="V76" s="31"/>
      <c r="X76" s="31"/>
    </row>
    <row r="77" spans="1:24" x14ac:dyDescent="0.25">
      <c r="A77" s="32">
        <v>11</v>
      </c>
      <c r="B77" s="162" t="s">
        <v>23</v>
      </c>
      <c r="C77" s="222">
        <v>9</v>
      </c>
      <c r="D77" s="184">
        <v>4</v>
      </c>
      <c r="E77" s="184">
        <v>4.08</v>
      </c>
      <c r="F77" s="223">
        <v>62</v>
      </c>
      <c r="G77" s="222">
        <v>7</v>
      </c>
      <c r="H77" s="184">
        <v>4</v>
      </c>
      <c r="I77" s="184">
        <v>4.16</v>
      </c>
      <c r="J77" s="223">
        <v>67</v>
      </c>
      <c r="K77" s="222">
        <v>7</v>
      </c>
      <c r="L77" s="184">
        <v>3.7142857142857144</v>
      </c>
      <c r="M77" s="184">
        <v>4.22</v>
      </c>
      <c r="N77" s="223">
        <v>90</v>
      </c>
      <c r="O77" s="222">
        <v>4</v>
      </c>
      <c r="P77" s="184">
        <v>3.25</v>
      </c>
      <c r="Q77" s="184">
        <v>4</v>
      </c>
      <c r="R77" s="223">
        <v>92</v>
      </c>
      <c r="S77" s="91">
        <f t="shared" si="4"/>
        <v>311</v>
      </c>
      <c r="U77" s="31"/>
      <c r="V77" s="31"/>
      <c r="X77" s="31"/>
    </row>
    <row r="78" spans="1:24" x14ac:dyDescent="0.25">
      <c r="A78" s="32">
        <v>12</v>
      </c>
      <c r="B78" s="162" t="s">
        <v>162</v>
      </c>
      <c r="C78" s="222">
        <v>20</v>
      </c>
      <c r="D78" s="184">
        <v>3.9</v>
      </c>
      <c r="E78" s="184">
        <v>4.08</v>
      </c>
      <c r="F78" s="223">
        <v>72</v>
      </c>
      <c r="G78" s="222">
        <v>9</v>
      </c>
      <c r="H78" s="184">
        <v>4.333333333333333</v>
      </c>
      <c r="I78" s="184">
        <v>4.16</v>
      </c>
      <c r="J78" s="223">
        <v>34</v>
      </c>
      <c r="K78" s="222">
        <v>12</v>
      </c>
      <c r="L78" s="184">
        <v>4.5</v>
      </c>
      <c r="M78" s="184">
        <v>4.22</v>
      </c>
      <c r="N78" s="223">
        <v>22</v>
      </c>
      <c r="O78" s="222">
        <v>13</v>
      </c>
      <c r="P78" s="184">
        <v>4.384615384615385</v>
      </c>
      <c r="Q78" s="184">
        <v>4</v>
      </c>
      <c r="R78" s="223">
        <v>19</v>
      </c>
      <c r="S78" s="91">
        <f t="shared" si="4"/>
        <v>147</v>
      </c>
      <c r="U78" s="31"/>
      <c r="V78" s="31"/>
      <c r="X78" s="31"/>
    </row>
    <row r="79" spans="1:24" x14ac:dyDescent="0.25">
      <c r="A79" s="32">
        <v>13</v>
      </c>
      <c r="B79" s="162" t="s">
        <v>166</v>
      </c>
      <c r="C79" s="222">
        <v>5</v>
      </c>
      <c r="D79" s="184">
        <v>3.8</v>
      </c>
      <c r="E79" s="184">
        <v>4.08</v>
      </c>
      <c r="F79" s="223">
        <v>76</v>
      </c>
      <c r="G79" s="222">
        <v>2</v>
      </c>
      <c r="H79" s="184">
        <v>3.5</v>
      </c>
      <c r="I79" s="184">
        <v>4.16</v>
      </c>
      <c r="J79" s="223">
        <v>97</v>
      </c>
      <c r="K79" s="222">
        <v>2</v>
      </c>
      <c r="L79" s="184">
        <v>4</v>
      </c>
      <c r="M79" s="184">
        <v>4.22</v>
      </c>
      <c r="N79" s="223">
        <v>73</v>
      </c>
      <c r="O79" s="222"/>
      <c r="P79" s="184"/>
      <c r="Q79" s="184">
        <v>4</v>
      </c>
      <c r="R79" s="223">
        <v>103</v>
      </c>
      <c r="S79" s="91">
        <f t="shared" si="4"/>
        <v>349</v>
      </c>
      <c r="U79" s="31"/>
      <c r="V79" s="31"/>
      <c r="X79" s="31"/>
    </row>
    <row r="80" spans="1:24" ht="15.75" thickBot="1" x14ac:dyDescent="0.3">
      <c r="A80" s="32">
        <v>14</v>
      </c>
      <c r="B80" s="162" t="s">
        <v>132</v>
      </c>
      <c r="C80" s="222">
        <v>20</v>
      </c>
      <c r="D80" s="184">
        <v>3.6</v>
      </c>
      <c r="E80" s="184">
        <v>4.08</v>
      </c>
      <c r="F80" s="223">
        <v>89</v>
      </c>
      <c r="G80" s="222">
        <v>7</v>
      </c>
      <c r="H80" s="184">
        <v>3.4285714285714284</v>
      </c>
      <c r="I80" s="184">
        <v>4.16</v>
      </c>
      <c r="J80" s="223">
        <v>99</v>
      </c>
      <c r="K80" s="222">
        <v>6</v>
      </c>
      <c r="L80" s="184">
        <v>4</v>
      </c>
      <c r="M80" s="184">
        <v>4.22</v>
      </c>
      <c r="N80" s="223">
        <v>71</v>
      </c>
      <c r="O80" s="222">
        <v>7</v>
      </c>
      <c r="P80" s="184">
        <v>3.5714285714285716</v>
      </c>
      <c r="Q80" s="184">
        <v>4</v>
      </c>
      <c r="R80" s="223">
        <v>75</v>
      </c>
      <c r="S80" s="91">
        <f t="shared" si="4"/>
        <v>334</v>
      </c>
      <c r="U80" s="31"/>
      <c r="V80" s="31"/>
      <c r="X80" s="31"/>
    </row>
    <row r="81" spans="1:24" ht="15.75" thickBot="1" x14ac:dyDescent="0.3">
      <c r="A81" s="85"/>
      <c r="B81" s="88" t="s">
        <v>119</v>
      </c>
      <c r="C81" s="158">
        <f>SUM(C82:C112)</f>
        <v>415</v>
      </c>
      <c r="D81" s="106">
        <f>AVERAGE(D82:D112)</f>
        <v>3.9916893075436897</v>
      </c>
      <c r="E81" s="106">
        <v>4.08</v>
      </c>
      <c r="F81" s="159"/>
      <c r="G81" s="158">
        <f>SUM(G82:G112)</f>
        <v>376</v>
      </c>
      <c r="H81" s="106">
        <f>AVERAGE(H82:H112)</f>
        <v>4.1311365545257734</v>
      </c>
      <c r="I81" s="106">
        <v>4.16</v>
      </c>
      <c r="J81" s="159"/>
      <c r="K81" s="158">
        <f>SUM(K82:K112)</f>
        <v>349</v>
      </c>
      <c r="L81" s="106">
        <f>AVERAGE(L82:L112)</f>
        <v>4.1662266004750981</v>
      </c>
      <c r="M81" s="106">
        <v>4.22</v>
      </c>
      <c r="N81" s="159"/>
      <c r="O81" s="158">
        <f>SUM(O82:O112)</f>
        <v>348</v>
      </c>
      <c r="P81" s="106">
        <f>AVERAGE(P82:P112)</f>
        <v>3.9430328652828655</v>
      </c>
      <c r="Q81" s="106">
        <v>4</v>
      </c>
      <c r="R81" s="159"/>
      <c r="S81" s="95"/>
      <c r="U81" s="31"/>
      <c r="V81" s="31"/>
      <c r="X81" s="31"/>
    </row>
    <row r="82" spans="1:24" x14ac:dyDescent="0.25">
      <c r="A82" s="30">
        <v>1</v>
      </c>
      <c r="B82" s="162" t="s">
        <v>181</v>
      </c>
      <c r="C82" s="222">
        <v>40</v>
      </c>
      <c r="D82" s="184">
        <v>4.7</v>
      </c>
      <c r="E82" s="184">
        <v>4.08</v>
      </c>
      <c r="F82" s="223">
        <v>6</v>
      </c>
      <c r="G82" s="222">
        <v>31</v>
      </c>
      <c r="H82" s="184">
        <v>4.5483870967741939</v>
      </c>
      <c r="I82" s="184">
        <v>4.16</v>
      </c>
      <c r="J82" s="223">
        <v>11</v>
      </c>
      <c r="K82" s="222">
        <v>27</v>
      </c>
      <c r="L82" s="184">
        <v>4.7037037037037033</v>
      </c>
      <c r="M82" s="184">
        <v>4.22</v>
      </c>
      <c r="N82" s="223">
        <v>6</v>
      </c>
      <c r="O82" s="222">
        <v>32</v>
      </c>
      <c r="P82" s="184">
        <v>4.09375</v>
      </c>
      <c r="Q82" s="184">
        <v>4</v>
      </c>
      <c r="R82" s="223">
        <v>40</v>
      </c>
      <c r="S82" s="90">
        <f t="shared" ref="S82:S112" si="5">R82+N82+J82+F82</f>
        <v>63</v>
      </c>
      <c r="U82" s="31"/>
      <c r="V82" s="31"/>
      <c r="X82" s="31"/>
    </row>
    <row r="83" spans="1:24" x14ac:dyDescent="0.25">
      <c r="A83" s="32">
        <v>2</v>
      </c>
      <c r="B83" s="162" t="s">
        <v>167</v>
      </c>
      <c r="C83" s="222">
        <v>6</v>
      </c>
      <c r="D83" s="184">
        <v>4.666666666666667</v>
      </c>
      <c r="E83" s="184">
        <v>4.08</v>
      </c>
      <c r="F83" s="223">
        <v>8</v>
      </c>
      <c r="G83" s="222">
        <v>6</v>
      </c>
      <c r="H83" s="184">
        <v>4.333333333333333</v>
      </c>
      <c r="I83" s="184">
        <v>4.16</v>
      </c>
      <c r="J83" s="223">
        <v>35</v>
      </c>
      <c r="K83" s="222">
        <v>3</v>
      </c>
      <c r="L83" s="184">
        <v>4</v>
      </c>
      <c r="M83" s="184">
        <v>4.22</v>
      </c>
      <c r="N83" s="223">
        <v>74</v>
      </c>
      <c r="O83" s="222">
        <v>3</v>
      </c>
      <c r="P83" s="184">
        <v>4.333333333333333</v>
      </c>
      <c r="Q83" s="184">
        <v>4</v>
      </c>
      <c r="R83" s="223">
        <v>23</v>
      </c>
      <c r="S83" s="91">
        <f t="shared" si="5"/>
        <v>140</v>
      </c>
      <c r="U83" s="31"/>
      <c r="V83" s="31"/>
      <c r="X83" s="31"/>
    </row>
    <row r="84" spans="1:24" x14ac:dyDescent="0.25">
      <c r="A84" s="32">
        <v>3</v>
      </c>
      <c r="B84" s="162" t="s">
        <v>187</v>
      </c>
      <c r="C84" s="222">
        <v>19</v>
      </c>
      <c r="D84" s="184">
        <v>4.4736842105263159</v>
      </c>
      <c r="E84" s="184">
        <v>4.08</v>
      </c>
      <c r="F84" s="223">
        <v>11</v>
      </c>
      <c r="G84" s="222">
        <v>21</v>
      </c>
      <c r="H84" s="184">
        <v>4.4761904761904763</v>
      </c>
      <c r="I84" s="184">
        <v>4.16</v>
      </c>
      <c r="J84" s="223">
        <v>19</v>
      </c>
      <c r="K84" s="222">
        <v>24</v>
      </c>
      <c r="L84" s="184">
        <v>4.25</v>
      </c>
      <c r="M84" s="184">
        <v>4.22</v>
      </c>
      <c r="N84" s="223">
        <v>51</v>
      </c>
      <c r="O84" s="222">
        <v>35</v>
      </c>
      <c r="P84" s="184">
        <v>4.1714285714285717</v>
      </c>
      <c r="Q84" s="184">
        <v>4</v>
      </c>
      <c r="R84" s="223">
        <v>34</v>
      </c>
      <c r="S84" s="91">
        <f t="shared" si="5"/>
        <v>115</v>
      </c>
      <c r="U84" s="31"/>
      <c r="V84" s="31"/>
      <c r="X84" s="31"/>
    </row>
    <row r="85" spans="1:24" x14ac:dyDescent="0.25">
      <c r="A85" s="32">
        <v>4</v>
      </c>
      <c r="B85" s="162" t="s">
        <v>170</v>
      </c>
      <c r="C85" s="222">
        <v>25</v>
      </c>
      <c r="D85" s="184">
        <v>4.32</v>
      </c>
      <c r="E85" s="184">
        <v>4.08</v>
      </c>
      <c r="F85" s="223">
        <v>23</v>
      </c>
      <c r="G85" s="222">
        <v>16</v>
      </c>
      <c r="H85" s="184">
        <v>4.6875</v>
      </c>
      <c r="I85" s="184">
        <v>4.16</v>
      </c>
      <c r="J85" s="223">
        <v>6</v>
      </c>
      <c r="K85" s="222">
        <v>31</v>
      </c>
      <c r="L85" s="184">
        <v>4.290322580645161</v>
      </c>
      <c r="M85" s="184">
        <v>4.22</v>
      </c>
      <c r="N85" s="223">
        <v>45</v>
      </c>
      <c r="O85" s="222">
        <v>8</v>
      </c>
      <c r="P85" s="184">
        <v>4.375</v>
      </c>
      <c r="Q85" s="184">
        <v>4</v>
      </c>
      <c r="R85" s="223">
        <v>20</v>
      </c>
      <c r="S85" s="91">
        <f t="shared" si="5"/>
        <v>94</v>
      </c>
      <c r="U85" s="31"/>
      <c r="V85" s="31"/>
      <c r="X85" s="31"/>
    </row>
    <row r="86" spans="1:24" x14ac:dyDescent="0.25">
      <c r="A86" s="32">
        <v>5</v>
      </c>
      <c r="B86" s="162" t="s">
        <v>174</v>
      </c>
      <c r="C86" s="222">
        <v>16</v>
      </c>
      <c r="D86" s="184">
        <v>4.3125</v>
      </c>
      <c r="E86" s="184">
        <v>4.08</v>
      </c>
      <c r="F86" s="223">
        <v>24</v>
      </c>
      <c r="G86" s="222">
        <v>16</v>
      </c>
      <c r="H86" s="184">
        <v>4.25</v>
      </c>
      <c r="I86" s="184">
        <v>4.16</v>
      </c>
      <c r="J86" s="223">
        <v>45</v>
      </c>
      <c r="K86" s="222">
        <v>9</v>
      </c>
      <c r="L86" s="184">
        <v>4.7777777777777777</v>
      </c>
      <c r="M86" s="184">
        <v>4.22</v>
      </c>
      <c r="N86" s="223">
        <v>5</v>
      </c>
      <c r="O86" s="222">
        <v>11</v>
      </c>
      <c r="P86" s="184">
        <v>3.7272727272727271</v>
      </c>
      <c r="Q86" s="184">
        <v>4</v>
      </c>
      <c r="R86" s="223">
        <v>67</v>
      </c>
      <c r="S86" s="91">
        <f t="shared" si="5"/>
        <v>141</v>
      </c>
      <c r="U86" s="31"/>
      <c r="V86" s="31"/>
      <c r="X86" s="31"/>
    </row>
    <row r="87" spans="1:24" x14ac:dyDescent="0.25">
      <c r="A87" s="32">
        <v>6</v>
      </c>
      <c r="B87" s="162" t="s">
        <v>180</v>
      </c>
      <c r="C87" s="222">
        <v>14</v>
      </c>
      <c r="D87" s="184">
        <v>4.2857142857142856</v>
      </c>
      <c r="E87" s="184">
        <v>4.08</v>
      </c>
      <c r="F87" s="223">
        <v>26</v>
      </c>
      <c r="G87" s="222">
        <v>9</v>
      </c>
      <c r="H87" s="184">
        <v>4.7777777777777777</v>
      </c>
      <c r="I87" s="184">
        <v>4.16</v>
      </c>
      <c r="J87" s="223">
        <v>4</v>
      </c>
      <c r="K87" s="222">
        <v>12</v>
      </c>
      <c r="L87" s="184">
        <v>4.25</v>
      </c>
      <c r="M87" s="184">
        <v>4.22</v>
      </c>
      <c r="N87" s="223">
        <v>49</v>
      </c>
      <c r="O87" s="222">
        <v>7</v>
      </c>
      <c r="P87" s="184">
        <v>4.1428571428571432</v>
      </c>
      <c r="Q87" s="184">
        <v>4</v>
      </c>
      <c r="R87" s="223">
        <v>37</v>
      </c>
      <c r="S87" s="91">
        <f t="shared" si="5"/>
        <v>116</v>
      </c>
      <c r="U87" s="31"/>
      <c r="V87" s="31"/>
      <c r="X87" s="31"/>
    </row>
    <row r="88" spans="1:24" x14ac:dyDescent="0.25">
      <c r="A88" s="32">
        <v>7</v>
      </c>
      <c r="B88" s="162" t="s">
        <v>176</v>
      </c>
      <c r="C88" s="222">
        <v>8</v>
      </c>
      <c r="D88" s="184">
        <v>4.25</v>
      </c>
      <c r="E88" s="184">
        <v>4.08</v>
      </c>
      <c r="F88" s="223">
        <v>31</v>
      </c>
      <c r="G88" s="222">
        <v>7</v>
      </c>
      <c r="H88" s="184">
        <v>3.5714285714285716</v>
      </c>
      <c r="I88" s="184">
        <v>4.16</v>
      </c>
      <c r="J88" s="223">
        <v>92</v>
      </c>
      <c r="K88" s="222">
        <v>4</v>
      </c>
      <c r="L88" s="184">
        <v>3</v>
      </c>
      <c r="M88" s="184">
        <v>4.22</v>
      </c>
      <c r="N88" s="223">
        <v>105</v>
      </c>
      <c r="O88" s="222">
        <v>8</v>
      </c>
      <c r="P88" s="184">
        <v>3.875</v>
      </c>
      <c r="Q88" s="184">
        <v>4</v>
      </c>
      <c r="R88" s="223">
        <v>60</v>
      </c>
      <c r="S88" s="91">
        <f t="shared" si="5"/>
        <v>288</v>
      </c>
      <c r="U88" s="31"/>
      <c r="V88" s="31"/>
      <c r="X88" s="31"/>
    </row>
    <row r="89" spans="1:24" x14ac:dyDescent="0.25">
      <c r="A89" s="32">
        <v>8</v>
      </c>
      <c r="B89" s="162" t="s">
        <v>14</v>
      </c>
      <c r="C89" s="222">
        <v>26</v>
      </c>
      <c r="D89" s="184">
        <v>4.2307692307692308</v>
      </c>
      <c r="E89" s="184">
        <v>4.08</v>
      </c>
      <c r="F89" s="223">
        <v>33</v>
      </c>
      <c r="G89" s="222">
        <v>19</v>
      </c>
      <c r="H89" s="184">
        <v>4.6315789473684212</v>
      </c>
      <c r="I89" s="184">
        <v>4.16</v>
      </c>
      <c r="J89" s="223">
        <v>8</v>
      </c>
      <c r="K89" s="222">
        <v>17</v>
      </c>
      <c r="L89" s="184">
        <v>4.5882352941176467</v>
      </c>
      <c r="M89" s="184">
        <v>4.22</v>
      </c>
      <c r="N89" s="223">
        <v>13</v>
      </c>
      <c r="O89" s="222">
        <v>18</v>
      </c>
      <c r="P89" s="184">
        <v>4.333333333333333</v>
      </c>
      <c r="Q89" s="184">
        <v>4</v>
      </c>
      <c r="R89" s="223">
        <v>25</v>
      </c>
      <c r="S89" s="91">
        <f t="shared" si="5"/>
        <v>79</v>
      </c>
      <c r="U89" s="31"/>
      <c r="V89" s="31"/>
      <c r="X89" s="31"/>
    </row>
    <row r="90" spans="1:24" x14ac:dyDescent="0.25">
      <c r="A90" s="32">
        <v>9</v>
      </c>
      <c r="B90" s="164" t="s">
        <v>185</v>
      </c>
      <c r="C90" s="205">
        <v>18</v>
      </c>
      <c r="D90" s="174">
        <v>4.2222222222222223</v>
      </c>
      <c r="E90" s="174">
        <v>4.08</v>
      </c>
      <c r="F90" s="206">
        <v>35</v>
      </c>
      <c r="G90" s="205">
        <v>22</v>
      </c>
      <c r="H90" s="174">
        <v>4.3636363636363633</v>
      </c>
      <c r="I90" s="174">
        <v>4.16</v>
      </c>
      <c r="J90" s="206">
        <v>25</v>
      </c>
      <c r="K90" s="205">
        <v>14</v>
      </c>
      <c r="L90" s="174">
        <v>4.0714285714285712</v>
      </c>
      <c r="M90" s="174">
        <v>4.22</v>
      </c>
      <c r="N90" s="206">
        <v>60</v>
      </c>
      <c r="O90" s="205">
        <v>7</v>
      </c>
      <c r="P90" s="174">
        <v>3.2857142857142856</v>
      </c>
      <c r="Q90" s="174">
        <v>4</v>
      </c>
      <c r="R90" s="206">
        <v>90</v>
      </c>
      <c r="S90" s="91">
        <f t="shared" si="5"/>
        <v>210</v>
      </c>
      <c r="U90" s="31"/>
      <c r="V90" s="31"/>
      <c r="X90" s="31"/>
    </row>
    <row r="91" spans="1:24" x14ac:dyDescent="0.25">
      <c r="A91" s="32">
        <v>10</v>
      </c>
      <c r="B91" s="162" t="s">
        <v>169</v>
      </c>
      <c r="C91" s="222">
        <v>10</v>
      </c>
      <c r="D91" s="184">
        <v>4.2</v>
      </c>
      <c r="E91" s="184">
        <v>4.08</v>
      </c>
      <c r="F91" s="223">
        <v>37</v>
      </c>
      <c r="G91" s="222">
        <v>6</v>
      </c>
      <c r="H91" s="184">
        <v>3.8333333333333335</v>
      </c>
      <c r="I91" s="184">
        <v>4.16</v>
      </c>
      <c r="J91" s="223">
        <v>80</v>
      </c>
      <c r="K91" s="222">
        <v>11</v>
      </c>
      <c r="L91" s="184">
        <v>3.9090909090909092</v>
      </c>
      <c r="M91" s="184">
        <v>4.22</v>
      </c>
      <c r="N91" s="223">
        <v>82</v>
      </c>
      <c r="O91" s="222">
        <v>13</v>
      </c>
      <c r="P91" s="184">
        <v>4.0769230769230766</v>
      </c>
      <c r="Q91" s="184">
        <v>4</v>
      </c>
      <c r="R91" s="223">
        <v>42</v>
      </c>
      <c r="S91" s="91">
        <f t="shared" si="5"/>
        <v>241</v>
      </c>
      <c r="U91" s="31"/>
      <c r="V91" s="31"/>
      <c r="X91" s="31"/>
    </row>
    <row r="92" spans="1:24" x14ac:dyDescent="0.25">
      <c r="A92" s="32">
        <v>11</v>
      </c>
      <c r="B92" s="162" t="s">
        <v>184</v>
      </c>
      <c r="C92" s="222">
        <v>23</v>
      </c>
      <c r="D92" s="184">
        <v>4.1739130434782608</v>
      </c>
      <c r="E92" s="184">
        <v>4.08</v>
      </c>
      <c r="F92" s="223">
        <v>42</v>
      </c>
      <c r="G92" s="222">
        <v>27</v>
      </c>
      <c r="H92" s="184">
        <v>4.333333333333333</v>
      </c>
      <c r="I92" s="184">
        <v>4.16</v>
      </c>
      <c r="J92" s="223">
        <v>37</v>
      </c>
      <c r="K92" s="222">
        <v>32</v>
      </c>
      <c r="L92" s="184">
        <v>4.09375</v>
      </c>
      <c r="M92" s="184">
        <v>4.22</v>
      </c>
      <c r="N92" s="223">
        <v>58</v>
      </c>
      <c r="O92" s="222">
        <v>25</v>
      </c>
      <c r="P92" s="184">
        <v>4.5199999999999996</v>
      </c>
      <c r="Q92" s="184">
        <v>4</v>
      </c>
      <c r="R92" s="223">
        <v>8</v>
      </c>
      <c r="S92" s="91">
        <f t="shared" si="5"/>
        <v>145</v>
      </c>
      <c r="U92" s="31"/>
      <c r="V92" s="31"/>
      <c r="X92" s="31"/>
    </row>
    <row r="93" spans="1:24" x14ac:dyDescent="0.25">
      <c r="A93" s="32">
        <v>12</v>
      </c>
      <c r="B93" s="162" t="s">
        <v>168</v>
      </c>
      <c r="C93" s="222">
        <v>12</v>
      </c>
      <c r="D93" s="184">
        <v>4.083333333333333</v>
      </c>
      <c r="E93" s="184">
        <v>4.08</v>
      </c>
      <c r="F93" s="223">
        <v>49</v>
      </c>
      <c r="G93" s="222">
        <v>11</v>
      </c>
      <c r="H93" s="184">
        <v>3.8181818181818183</v>
      </c>
      <c r="I93" s="184">
        <v>4.16</v>
      </c>
      <c r="J93" s="223">
        <v>81</v>
      </c>
      <c r="K93" s="222">
        <v>6</v>
      </c>
      <c r="L93" s="184">
        <v>4.666666666666667</v>
      </c>
      <c r="M93" s="184">
        <v>4.22</v>
      </c>
      <c r="N93" s="223">
        <v>10</v>
      </c>
      <c r="O93" s="222">
        <v>5</v>
      </c>
      <c r="P93" s="184">
        <v>4.4000000000000004</v>
      </c>
      <c r="Q93" s="184">
        <v>4</v>
      </c>
      <c r="R93" s="223">
        <v>16</v>
      </c>
      <c r="S93" s="91">
        <f t="shared" si="5"/>
        <v>156</v>
      </c>
      <c r="U93" s="31"/>
      <c r="V93" s="31"/>
      <c r="X93" s="31"/>
    </row>
    <row r="94" spans="1:24" x14ac:dyDescent="0.25">
      <c r="A94" s="32">
        <v>13</v>
      </c>
      <c r="B94" s="162" t="s">
        <v>124</v>
      </c>
      <c r="C94" s="222">
        <v>30</v>
      </c>
      <c r="D94" s="184">
        <v>4.0333333333333332</v>
      </c>
      <c r="E94" s="184">
        <v>4.08</v>
      </c>
      <c r="F94" s="223">
        <v>52</v>
      </c>
      <c r="G94" s="222">
        <v>22</v>
      </c>
      <c r="H94" s="184">
        <v>4.4090909090909092</v>
      </c>
      <c r="I94" s="184">
        <v>4.16</v>
      </c>
      <c r="J94" s="223">
        <v>21</v>
      </c>
      <c r="K94" s="222">
        <v>1</v>
      </c>
      <c r="L94" s="184">
        <v>4</v>
      </c>
      <c r="M94" s="184">
        <v>4.22</v>
      </c>
      <c r="N94" s="223">
        <v>75</v>
      </c>
      <c r="O94" s="222">
        <v>3</v>
      </c>
      <c r="P94" s="184">
        <v>4</v>
      </c>
      <c r="Q94" s="184">
        <v>4</v>
      </c>
      <c r="R94" s="223">
        <v>55</v>
      </c>
      <c r="S94" s="91">
        <f t="shared" si="5"/>
        <v>203</v>
      </c>
      <c r="U94" s="31"/>
      <c r="V94" s="31"/>
      <c r="X94" s="31"/>
    </row>
    <row r="95" spans="1:24" x14ac:dyDescent="0.25">
      <c r="A95" s="32">
        <v>14</v>
      </c>
      <c r="B95" s="162" t="s">
        <v>183</v>
      </c>
      <c r="C95" s="222">
        <v>11</v>
      </c>
      <c r="D95" s="184">
        <v>4</v>
      </c>
      <c r="E95" s="184">
        <v>4.08</v>
      </c>
      <c r="F95" s="223">
        <v>67</v>
      </c>
      <c r="G95" s="222">
        <v>6</v>
      </c>
      <c r="H95" s="184">
        <v>4.333333333333333</v>
      </c>
      <c r="I95" s="184">
        <v>4.16</v>
      </c>
      <c r="J95" s="223">
        <v>36</v>
      </c>
      <c r="K95" s="222">
        <v>4</v>
      </c>
      <c r="L95" s="184">
        <v>4.25</v>
      </c>
      <c r="M95" s="184">
        <v>4.22</v>
      </c>
      <c r="N95" s="223">
        <v>50</v>
      </c>
      <c r="O95" s="222">
        <v>11</v>
      </c>
      <c r="P95" s="184">
        <v>3.4545454545454546</v>
      </c>
      <c r="Q95" s="184">
        <v>4</v>
      </c>
      <c r="R95" s="223">
        <v>84</v>
      </c>
      <c r="S95" s="91">
        <f t="shared" si="5"/>
        <v>237</v>
      </c>
      <c r="U95" s="31"/>
      <c r="V95" s="31"/>
      <c r="X95" s="31"/>
    </row>
    <row r="96" spans="1:24" x14ac:dyDescent="0.25">
      <c r="A96" s="32">
        <v>15</v>
      </c>
      <c r="B96" s="162" t="s">
        <v>186</v>
      </c>
      <c r="C96" s="222">
        <v>11</v>
      </c>
      <c r="D96" s="184">
        <v>4</v>
      </c>
      <c r="E96" s="184">
        <v>4.08</v>
      </c>
      <c r="F96" s="223">
        <v>68</v>
      </c>
      <c r="G96" s="222">
        <v>14</v>
      </c>
      <c r="H96" s="184">
        <v>4.3571428571428568</v>
      </c>
      <c r="I96" s="184">
        <v>4.16</v>
      </c>
      <c r="J96" s="223">
        <v>28</v>
      </c>
      <c r="K96" s="222">
        <v>12</v>
      </c>
      <c r="L96" s="184">
        <v>4.5</v>
      </c>
      <c r="M96" s="184">
        <v>4.22</v>
      </c>
      <c r="N96" s="223">
        <v>23</v>
      </c>
      <c r="O96" s="222">
        <v>7</v>
      </c>
      <c r="P96" s="184">
        <v>4.4285714285714288</v>
      </c>
      <c r="Q96" s="184">
        <v>4</v>
      </c>
      <c r="R96" s="223">
        <v>14</v>
      </c>
      <c r="S96" s="91">
        <f t="shared" si="5"/>
        <v>133</v>
      </c>
      <c r="U96" s="31"/>
      <c r="V96" s="31"/>
      <c r="X96" s="31"/>
    </row>
    <row r="97" spans="1:24" x14ac:dyDescent="0.25">
      <c r="A97" s="32">
        <v>16</v>
      </c>
      <c r="B97" s="162" t="s">
        <v>171</v>
      </c>
      <c r="C97" s="222">
        <v>14</v>
      </c>
      <c r="D97" s="184">
        <v>4</v>
      </c>
      <c r="E97" s="184">
        <v>4.08</v>
      </c>
      <c r="F97" s="223">
        <v>64</v>
      </c>
      <c r="G97" s="222">
        <v>18</v>
      </c>
      <c r="H97" s="184">
        <v>4.6111111111111107</v>
      </c>
      <c r="I97" s="184">
        <v>4.16</v>
      </c>
      <c r="J97" s="223">
        <v>9</v>
      </c>
      <c r="K97" s="222">
        <v>11</v>
      </c>
      <c r="L97" s="184">
        <v>4.3636363636363633</v>
      </c>
      <c r="M97" s="184">
        <v>4.22</v>
      </c>
      <c r="N97" s="223">
        <v>36</v>
      </c>
      <c r="O97" s="222">
        <v>26</v>
      </c>
      <c r="P97" s="184">
        <v>3.7307692307692308</v>
      </c>
      <c r="Q97" s="184">
        <v>4</v>
      </c>
      <c r="R97" s="223">
        <v>66</v>
      </c>
      <c r="S97" s="91">
        <f t="shared" si="5"/>
        <v>175</v>
      </c>
      <c r="U97" s="31"/>
      <c r="V97" s="31"/>
      <c r="X97" s="31"/>
    </row>
    <row r="98" spans="1:24" x14ac:dyDescent="0.25">
      <c r="A98" s="32">
        <v>17</v>
      </c>
      <c r="B98" s="162" t="s">
        <v>193</v>
      </c>
      <c r="C98" s="222">
        <v>4</v>
      </c>
      <c r="D98" s="184">
        <v>4</v>
      </c>
      <c r="E98" s="184">
        <v>4.08</v>
      </c>
      <c r="F98" s="223">
        <v>65</v>
      </c>
      <c r="G98" s="222">
        <v>5</v>
      </c>
      <c r="H98" s="184">
        <v>4</v>
      </c>
      <c r="I98" s="184">
        <v>4.16</v>
      </c>
      <c r="J98" s="223">
        <v>69</v>
      </c>
      <c r="K98" s="222">
        <v>6</v>
      </c>
      <c r="L98" s="184">
        <v>4</v>
      </c>
      <c r="M98" s="184">
        <v>4.22</v>
      </c>
      <c r="N98" s="223">
        <v>78</v>
      </c>
      <c r="O98" s="222">
        <v>3</v>
      </c>
      <c r="P98" s="184">
        <v>3.6666666666666665</v>
      </c>
      <c r="Q98" s="184">
        <v>4</v>
      </c>
      <c r="R98" s="223">
        <v>72</v>
      </c>
      <c r="S98" s="91">
        <f t="shared" si="5"/>
        <v>284</v>
      </c>
      <c r="U98" s="31"/>
      <c r="V98" s="31"/>
      <c r="X98" s="31"/>
    </row>
    <row r="99" spans="1:24" x14ac:dyDescent="0.25">
      <c r="A99" s="32">
        <v>18</v>
      </c>
      <c r="B99" s="162" t="s">
        <v>192</v>
      </c>
      <c r="C99" s="222">
        <v>7</v>
      </c>
      <c r="D99" s="184">
        <v>4</v>
      </c>
      <c r="E99" s="184">
        <v>4.08</v>
      </c>
      <c r="F99" s="223">
        <v>66</v>
      </c>
      <c r="G99" s="222">
        <v>10</v>
      </c>
      <c r="H99" s="184">
        <v>4.3</v>
      </c>
      <c r="I99" s="184">
        <v>4.16</v>
      </c>
      <c r="J99" s="223">
        <v>38</v>
      </c>
      <c r="K99" s="222">
        <v>7</v>
      </c>
      <c r="L99" s="184">
        <v>5</v>
      </c>
      <c r="M99" s="184">
        <v>4.22</v>
      </c>
      <c r="N99" s="223">
        <v>3</v>
      </c>
      <c r="O99" s="222">
        <v>8</v>
      </c>
      <c r="P99" s="184">
        <v>4.5</v>
      </c>
      <c r="Q99" s="184">
        <v>4</v>
      </c>
      <c r="R99" s="223">
        <v>12</v>
      </c>
      <c r="S99" s="91">
        <f t="shared" si="5"/>
        <v>119</v>
      </c>
      <c r="U99" s="31"/>
      <c r="V99" s="31"/>
      <c r="X99" s="31"/>
    </row>
    <row r="100" spans="1:24" x14ac:dyDescent="0.25">
      <c r="A100" s="32">
        <v>19</v>
      </c>
      <c r="B100" s="162" t="s">
        <v>188</v>
      </c>
      <c r="C100" s="222">
        <v>27</v>
      </c>
      <c r="D100" s="184">
        <v>3.9629629629629628</v>
      </c>
      <c r="E100" s="184">
        <v>4.08</v>
      </c>
      <c r="F100" s="223">
        <v>69</v>
      </c>
      <c r="G100" s="222">
        <v>24</v>
      </c>
      <c r="H100" s="184">
        <v>4.083333333333333</v>
      </c>
      <c r="I100" s="184">
        <v>4.16</v>
      </c>
      <c r="J100" s="223">
        <v>56</v>
      </c>
      <c r="K100" s="222">
        <v>35</v>
      </c>
      <c r="L100" s="184">
        <v>4.4000000000000004</v>
      </c>
      <c r="M100" s="184">
        <v>4.22</v>
      </c>
      <c r="N100" s="223">
        <v>33</v>
      </c>
      <c r="O100" s="222">
        <v>32</v>
      </c>
      <c r="P100" s="184">
        <v>4.09375</v>
      </c>
      <c r="Q100" s="184">
        <v>4</v>
      </c>
      <c r="R100" s="223">
        <v>41</v>
      </c>
      <c r="S100" s="91">
        <f t="shared" si="5"/>
        <v>199</v>
      </c>
      <c r="U100" s="31"/>
      <c r="V100" s="31"/>
      <c r="X100" s="31"/>
    </row>
    <row r="101" spans="1:24" x14ac:dyDescent="0.25">
      <c r="A101" s="32">
        <v>20</v>
      </c>
      <c r="B101" s="162" t="s">
        <v>182</v>
      </c>
      <c r="C101" s="222">
        <v>29</v>
      </c>
      <c r="D101" s="184">
        <v>3.9310344827586206</v>
      </c>
      <c r="E101" s="184">
        <v>4.08</v>
      </c>
      <c r="F101" s="223">
        <v>71</v>
      </c>
      <c r="G101" s="222">
        <v>22</v>
      </c>
      <c r="H101" s="184">
        <v>4</v>
      </c>
      <c r="I101" s="184">
        <v>4.16</v>
      </c>
      <c r="J101" s="223">
        <v>70</v>
      </c>
      <c r="K101" s="222">
        <v>14</v>
      </c>
      <c r="L101" s="184">
        <v>4.0714285714285712</v>
      </c>
      <c r="M101" s="184">
        <v>4.22</v>
      </c>
      <c r="N101" s="223">
        <v>59</v>
      </c>
      <c r="O101" s="222">
        <v>20</v>
      </c>
      <c r="P101" s="184">
        <v>4.1500000000000004</v>
      </c>
      <c r="Q101" s="184">
        <v>4</v>
      </c>
      <c r="R101" s="223">
        <v>35</v>
      </c>
      <c r="S101" s="91">
        <f t="shared" si="5"/>
        <v>235</v>
      </c>
      <c r="U101" s="31"/>
      <c r="V101" s="31"/>
      <c r="X101" s="31"/>
    </row>
    <row r="102" spans="1:24" x14ac:dyDescent="0.25">
      <c r="A102" s="32">
        <v>21</v>
      </c>
      <c r="B102" s="162" t="s">
        <v>173</v>
      </c>
      <c r="C102" s="222">
        <v>5</v>
      </c>
      <c r="D102" s="184">
        <v>3.8</v>
      </c>
      <c r="E102" s="184">
        <v>4.08</v>
      </c>
      <c r="F102" s="223">
        <v>77</v>
      </c>
      <c r="G102" s="222">
        <v>10</v>
      </c>
      <c r="H102" s="184">
        <v>4.2</v>
      </c>
      <c r="I102" s="184">
        <v>4.16</v>
      </c>
      <c r="J102" s="223">
        <v>50</v>
      </c>
      <c r="K102" s="222">
        <v>6</v>
      </c>
      <c r="L102" s="184">
        <v>4.5</v>
      </c>
      <c r="M102" s="184">
        <v>4.22</v>
      </c>
      <c r="N102" s="223">
        <v>24</v>
      </c>
      <c r="O102" s="222">
        <v>6</v>
      </c>
      <c r="P102" s="184">
        <v>4.333333333333333</v>
      </c>
      <c r="Q102" s="184">
        <v>4</v>
      </c>
      <c r="R102" s="223">
        <v>24</v>
      </c>
      <c r="S102" s="91">
        <f t="shared" si="5"/>
        <v>175</v>
      </c>
      <c r="U102" s="31"/>
      <c r="V102" s="31"/>
      <c r="X102" s="31"/>
    </row>
    <row r="103" spans="1:24" x14ac:dyDescent="0.25">
      <c r="A103" s="32">
        <v>22</v>
      </c>
      <c r="B103" s="162" t="s">
        <v>172</v>
      </c>
      <c r="C103" s="222">
        <v>8</v>
      </c>
      <c r="D103" s="184">
        <v>3.75</v>
      </c>
      <c r="E103" s="184">
        <v>4.08</v>
      </c>
      <c r="F103" s="223">
        <v>83</v>
      </c>
      <c r="G103" s="222">
        <v>2</v>
      </c>
      <c r="H103" s="184">
        <v>4</v>
      </c>
      <c r="I103" s="184">
        <v>4.16</v>
      </c>
      <c r="J103" s="223">
        <v>68</v>
      </c>
      <c r="K103" s="222">
        <v>7</v>
      </c>
      <c r="L103" s="184">
        <v>4.4285714285714288</v>
      </c>
      <c r="M103" s="184">
        <v>4.22</v>
      </c>
      <c r="N103" s="223">
        <v>28</v>
      </c>
      <c r="O103" s="222">
        <v>5</v>
      </c>
      <c r="P103" s="184">
        <v>3.4</v>
      </c>
      <c r="Q103" s="184">
        <v>4</v>
      </c>
      <c r="R103" s="223">
        <v>86</v>
      </c>
      <c r="S103" s="91">
        <f t="shared" si="5"/>
        <v>265</v>
      </c>
      <c r="U103" s="31"/>
      <c r="V103" s="31"/>
      <c r="X103" s="31"/>
    </row>
    <row r="104" spans="1:24" x14ac:dyDescent="0.25">
      <c r="A104" s="32">
        <v>23</v>
      </c>
      <c r="B104" s="171" t="s">
        <v>191</v>
      </c>
      <c r="C104" s="224">
        <v>3</v>
      </c>
      <c r="D104" s="185">
        <v>3.6666666666666665</v>
      </c>
      <c r="E104" s="185">
        <v>4.08</v>
      </c>
      <c r="F104" s="225">
        <v>86</v>
      </c>
      <c r="G104" s="224">
        <v>4</v>
      </c>
      <c r="H104" s="185">
        <v>3</v>
      </c>
      <c r="I104" s="185">
        <v>4.16</v>
      </c>
      <c r="J104" s="225">
        <v>107</v>
      </c>
      <c r="K104" s="224">
        <v>3</v>
      </c>
      <c r="L104" s="185">
        <v>3.6666666666666665</v>
      </c>
      <c r="M104" s="185">
        <v>4.22</v>
      </c>
      <c r="N104" s="225">
        <v>94</v>
      </c>
      <c r="O104" s="224">
        <v>5</v>
      </c>
      <c r="P104" s="185">
        <v>4.2</v>
      </c>
      <c r="Q104" s="185">
        <v>4</v>
      </c>
      <c r="R104" s="225">
        <v>32</v>
      </c>
      <c r="S104" s="91">
        <f t="shared" si="5"/>
        <v>319</v>
      </c>
      <c r="U104" s="31"/>
      <c r="V104" s="31"/>
      <c r="X104" s="31"/>
    </row>
    <row r="105" spans="1:24" x14ac:dyDescent="0.25">
      <c r="A105" s="32">
        <v>24</v>
      </c>
      <c r="B105" s="162" t="s">
        <v>201</v>
      </c>
      <c r="C105" s="222">
        <v>3</v>
      </c>
      <c r="D105" s="184">
        <v>3.6666666666666665</v>
      </c>
      <c r="E105" s="184">
        <v>4.08</v>
      </c>
      <c r="F105" s="223">
        <v>87</v>
      </c>
      <c r="G105" s="222"/>
      <c r="H105" s="184"/>
      <c r="I105" s="184">
        <v>4.16</v>
      </c>
      <c r="J105" s="223">
        <v>109</v>
      </c>
      <c r="K105" s="222"/>
      <c r="L105" s="184"/>
      <c r="M105" s="184">
        <v>4.22</v>
      </c>
      <c r="N105" s="223">
        <v>108</v>
      </c>
      <c r="O105" s="222"/>
      <c r="P105" s="184"/>
      <c r="Q105" s="184">
        <v>4</v>
      </c>
      <c r="R105" s="223">
        <v>103</v>
      </c>
      <c r="S105" s="91">
        <f t="shared" si="5"/>
        <v>407</v>
      </c>
      <c r="U105" s="31"/>
      <c r="V105" s="31"/>
      <c r="X105" s="31"/>
    </row>
    <row r="106" spans="1:24" x14ac:dyDescent="0.25">
      <c r="A106" s="32">
        <v>25</v>
      </c>
      <c r="B106" s="162" t="s">
        <v>21</v>
      </c>
      <c r="C106" s="222">
        <v>3</v>
      </c>
      <c r="D106" s="184">
        <v>3.6666666666666665</v>
      </c>
      <c r="E106" s="184">
        <v>4.08</v>
      </c>
      <c r="F106" s="223">
        <v>85</v>
      </c>
      <c r="G106" s="222">
        <v>5</v>
      </c>
      <c r="H106" s="184">
        <v>3.6</v>
      </c>
      <c r="I106" s="184">
        <v>4.16</v>
      </c>
      <c r="J106" s="223">
        <v>90</v>
      </c>
      <c r="K106" s="222">
        <v>5</v>
      </c>
      <c r="L106" s="184">
        <v>4.5999999999999996</v>
      </c>
      <c r="M106" s="184">
        <v>4.22</v>
      </c>
      <c r="N106" s="223">
        <v>12</v>
      </c>
      <c r="O106" s="222">
        <v>3</v>
      </c>
      <c r="P106" s="184">
        <v>3.6666666666666665</v>
      </c>
      <c r="Q106" s="184">
        <v>4</v>
      </c>
      <c r="R106" s="223">
        <v>71</v>
      </c>
      <c r="S106" s="91">
        <f t="shared" si="5"/>
        <v>258</v>
      </c>
      <c r="U106" s="31"/>
      <c r="V106" s="31"/>
      <c r="X106" s="31"/>
    </row>
    <row r="107" spans="1:24" x14ac:dyDescent="0.25">
      <c r="A107" s="32">
        <v>26</v>
      </c>
      <c r="B107" s="162" t="s">
        <v>178</v>
      </c>
      <c r="C107" s="222">
        <v>9</v>
      </c>
      <c r="D107" s="184">
        <v>3.5555555555555554</v>
      </c>
      <c r="E107" s="184">
        <v>4.08</v>
      </c>
      <c r="F107" s="223">
        <v>91</v>
      </c>
      <c r="G107" s="222">
        <v>8</v>
      </c>
      <c r="H107" s="184">
        <v>3.5</v>
      </c>
      <c r="I107" s="184">
        <v>4.16</v>
      </c>
      <c r="J107" s="223">
        <v>98</v>
      </c>
      <c r="K107" s="222">
        <v>16</v>
      </c>
      <c r="L107" s="184">
        <v>3.625</v>
      </c>
      <c r="M107" s="184">
        <v>4.22</v>
      </c>
      <c r="N107" s="223">
        <v>97</v>
      </c>
      <c r="O107" s="222">
        <v>9</v>
      </c>
      <c r="P107" s="184">
        <v>3.5555555555555554</v>
      </c>
      <c r="Q107" s="184">
        <v>4</v>
      </c>
      <c r="R107" s="223">
        <v>76</v>
      </c>
      <c r="S107" s="91">
        <f t="shared" si="5"/>
        <v>362</v>
      </c>
      <c r="U107" s="31"/>
      <c r="V107" s="31"/>
      <c r="X107" s="31"/>
    </row>
    <row r="108" spans="1:24" x14ac:dyDescent="0.25">
      <c r="A108" s="32">
        <v>27</v>
      </c>
      <c r="B108" s="162" t="s">
        <v>190</v>
      </c>
      <c r="C108" s="222">
        <v>4</v>
      </c>
      <c r="D108" s="184">
        <v>3.5</v>
      </c>
      <c r="E108" s="184">
        <v>4.08</v>
      </c>
      <c r="F108" s="223">
        <v>93</v>
      </c>
      <c r="G108" s="222">
        <v>8</v>
      </c>
      <c r="H108" s="184">
        <v>4.125</v>
      </c>
      <c r="I108" s="184">
        <v>4.16</v>
      </c>
      <c r="J108" s="223">
        <v>55</v>
      </c>
      <c r="K108" s="222">
        <v>10</v>
      </c>
      <c r="L108" s="184">
        <v>4</v>
      </c>
      <c r="M108" s="184">
        <v>4.22</v>
      </c>
      <c r="N108" s="223">
        <v>76</v>
      </c>
      <c r="O108" s="222">
        <v>11</v>
      </c>
      <c r="P108" s="184">
        <v>3.5454545454545454</v>
      </c>
      <c r="Q108" s="184">
        <v>4</v>
      </c>
      <c r="R108" s="223">
        <v>77</v>
      </c>
      <c r="S108" s="91">
        <f t="shared" si="5"/>
        <v>301</v>
      </c>
      <c r="U108" s="31"/>
      <c r="V108" s="31"/>
      <c r="X108" s="31"/>
    </row>
    <row r="109" spans="1:24" x14ac:dyDescent="0.25">
      <c r="A109" s="32">
        <v>28</v>
      </c>
      <c r="B109" s="162" t="s">
        <v>60</v>
      </c>
      <c r="C109" s="222">
        <v>11</v>
      </c>
      <c r="D109" s="184">
        <v>3.4545454545454546</v>
      </c>
      <c r="E109" s="184">
        <v>4.08</v>
      </c>
      <c r="F109" s="223">
        <v>95</v>
      </c>
      <c r="G109" s="222">
        <v>3</v>
      </c>
      <c r="H109" s="184">
        <v>3.6666666666666665</v>
      </c>
      <c r="I109" s="184">
        <v>4.16</v>
      </c>
      <c r="J109" s="223">
        <v>87</v>
      </c>
      <c r="K109" s="222">
        <v>2</v>
      </c>
      <c r="L109" s="184">
        <v>4</v>
      </c>
      <c r="M109" s="184">
        <v>4.22</v>
      </c>
      <c r="N109" s="223">
        <v>77</v>
      </c>
      <c r="O109" s="222">
        <v>2</v>
      </c>
      <c r="P109" s="184">
        <v>4</v>
      </c>
      <c r="Q109" s="184">
        <v>4</v>
      </c>
      <c r="R109" s="223">
        <v>54</v>
      </c>
      <c r="S109" s="92">
        <f t="shared" si="5"/>
        <v>313</v>
      </c>
      <c r="U109" s="31"/>
      <c r="V109" s="31"/>
      <c r="X109" s="31"/>
    </row>
    <row r="110" spans="1:24" x14ac:dyDescent="0.25">
      <c r="A110" s="32">
        <v>29</v>
      </c>
      <c r="B110" s="162" t="s">
        <v>177</v>
      </c>
      <c r="C110" s="222">
        <v>9</v>
      </c>
      <c r="D110" s="184">
        <v>3.4444444444444446</v>
      </c>
      <c r="E110" s="184">
        <v>4.08</v>
      </c>
      <c r="F110" s="223">
        <v>96</v>
      </c>
      <c r="G110" s="222">
        <v>11</v>
      </c>
      <c r="H110" s="184">
        <v>3.8181818181818183</v>
      </c>
      <c r="I110" s="184">
        <v>4.16</v>
      </c>
      <c r="J110" s="223">
        <v>82</v>
      </c>
      <c r="K110" s="222">
        <v>11</v>
      </c>
      <c r="L110" s="184">
        <v>3.9090909090909092</v>
      </c>
      <c r="M110" s="184">
        <v>4.22</v>
      </c>
      <c r="N110" s="223">
        <v>81</v>
      </c>
      <c r="O110" s="222">
        <v>8</v>
      </c>
      <c r="P110" s="184">
        <v>3.625</v>
      </c>
      <c r="Q110" s="184">
        <v>4</v>
      </c>
      <c r="R110" s="223">
        <v>73</v>
      </c>
      <c r="S110" s="91">
        <f t="shared" si="5"/>
        <v>332</v>
      </c>
      <c r="U110" s="31"/>
      <c r="V110" s="31"/>
      <c r="X110" s="31"/>
    </row>
    <row r="111" spans="1:24" x14ac:dyDescent="0.25">
      <c r="A111" s="34">
        <v>30</v>
      </c>
      <c r="B111" s="162" t="s">
        <v>175</v>
      </c>
      <c r="C111" s="222">
        <v>10</v>
      </c>
      <c r="D111" s="184">
        <v>3.4</v>
      </c>
      <c r="E111" s="184">
        <v>4.08</v>
      </c>
      <c r="F111" s="223">
        <v>99</v>
      </c>
      <c r="G111" s="222">
        <v>9</v>
      </c>
      <c r="H111" s="184">
        <v>3.5555555555555554</v>
      </c>
      <c r="I111" s="184">
        <v>4.16</v>
      </c>
      <c r="J111" s="223">
        <v>93</v>
      </c>
      <c r="K111" s="222">
        <v>7</v>
      </c>
      <c r="L111" s="184">
        <v>3.5714285714285716</v>
      </c>
      <c r="M111" s="184">
        <v>4.22</v>
      </c>
      <c r="N111" s="223">
        <v>98</v>
      </c>
      <c r="O111" s="222">
        <v>11</v>
      </c>
      <c r="P111" s="184">
        <v>3.2727272727272729</v>
      </c>
      <c r="Q111" s="184">
        <v>4</v>
      </c>
      <c r="R111" s="223">
        <v>91</v>
      </c>
      <c r="S111" s="92">
        <f t="shared" si="5"/>
        <v>381</v>
      </c>
      <c r="U111" s="31"/>
      <c r="V111" s="31"/>
      <c r="X111" s="31"/>
    </row>
    <row r="112" spans="1:24" ht="15.75" thickBot="1" x14ac:dyDescent="0.3">
      <c r="A112" s="34">
        <v>31</v>
      </c>
      <c r="B112" s="162" t="s">
        <v>179</v>
      </c>
      <c r="C112" s="222"/>
      <c r="D112" s="184"/>
      <c r="E112" s="184">
        <v>4.08</v>
      </c>
      <c r="F112" s="223">
        <v>107</v>
      </c>
      <c r="G112" s="222">
        <v>4</v>
      </c>
      <c r="H112" s="184">
        <v>4.75</v>
      </c>
      <c r="I112" s="184">
        <v>4.16</v>
      </c>
      <c r="J112" s="223">
        <v>5</v>
      </c>
      <c r="K112" s="222">
        <v>2</v>
      </c>
      <c r="L112" s="184">
        <v>3.5</v>
      </c>
      <c r="M112" s="184">
        <v>4.22</v>
      </c>
      <c r="N112" s="223">
        <v>101</v>
      </c>
      <c r="O112" s="222">
        <v>6</v>
      </c>
      <c r="P112" s="184">
        <v>3.3333333333333335</v>
      </c>
      <c r="Q112" s="184">
        <v>4</v>
      </c>
      <c r="R112" s="223">
        <v>89</v>
      </c>
      <c r="S112" s="92">
        <f t="shared" si="5"/>
        <v>302</v>
      </c>
      <c r="U112" s="31"/>
      <c r="V112" s="31"/>
      <c r="X112" s="31"/>
    </row>
    <row r="113" spans="1:24" ht="15.75" thickBot="1" x14ac:dyDescent="0.3">
      <c r="A113" s="85"/>
      <c r="B113" s="88" t="s">
        <v>117</v>
      </c>
      <c r="C113" s="158">
        <f>SUM(C114:C122)</f>
        <v>102</v>
      </c>
      <c r="D113" s="106">
        <f>AVERAGE(D114:D122)</f>
        <v>4.2377946127946124</v>
      </c>
      <c r="E113" s="106">
        <v>4.08</v>
      </c>
      <c r="F113" s="159"/>
      <c r="G113" s="158">
        <f>SUM(G114:G122)</f>
        <v>109</v>
      </c>
      <c r="H113" s="106">
        <f>AVERAGE(H114:H122)</f>
        <v>4.0787217412217416</v>
      </c>
      <c r="I113" s="106">
        <v>4.16</v>
      </c>
      <c r="J113" s="159"/>
      <c r="K113" s="158">
        <f>SUM(K114:K122)</f>
        <v>80</v>
      </c>
      <c r="L113" s="106">
        <f>AVERAGE(L114:L122)</f>
        <v>4.0814397103870794</v>
      </c>
      <c r="M113" s="106">
        <v>4.22</v>
      </c>
      <c r="N113" s="159"/>
      <c r="O113" s="158">
        <f>SUM(O114:O122)</f>
        <v>73</v>
      </c>
      <c r="P113" s="106">
        <f>AVERAGE(P114:P122)</f>
        <v>3.8896632996632992</v>
      </c>
      <c r="Q113" s="106">
        <v>4</v>
      </c>
      <c r="R113" s="159"/>
      <c r="S113" s="95"/>
      <c r="U113" s="31"/>
      <c r="V113" s="31"/>
      <c r="X113" s="31"/>
    </row>
    <row r="114" spans="1:24" x14ac:dyDescent="0.25">
      <c r="A114" s="30">
        <v>1</v>
      </c>
      <c r="B114" s="67" t="s">
        <v>82</v>
      </c>
      <c r="C114" s="227">
        <v>10</v>
      </c>
      <c r="D114" s="187">
        <v>4.9000000000000004</v>
      </c>
      <c r="E114" s="187">
        <v>4.08</v>
      </c>
      <c r="F114" s="228">
        <v>3</v>
      </c>
      <c r="G114" s="227">
        <v>14</v>
      </c>
      <c r="H114" s="187">
        <v>4.2857142857142856</v>
      </c>
      <c r="I114" s="187">
        <v>4.16</v>
      </c>
      <c r="J114" s="228">
        <v>41</v>
      </c>
      <c r="K114" s="227">
        <v>7</v>
      </c>
      <c r="L114" s="187">
        <v>4.4285714285714288</v>
      </c>
      <c r="M114" s="187">
        <v>4.22</v>
      </c>
      <c r="N114" s="228">
        <v>29</v>
      </c>
      <c r="O114" s="227">
        <v>10</v>
      </c>
      <c r="P114" s="187">
        <v>4.7</v>
      </c>
      <c r="Q114" s="187">
        <v>4</v>
      </c>
      <c r="R114" s="228">
        <v>4</v>
      </c>
      <c r="S114" s="90">
        <f t="shared" ref="S114:S121" si="6">R114+N114+J114+F114</f>
        <v>77</v>
      </c>
      <c r="U114" s="31"/>
      <c r="V114" s="31"/>
      <c r="X114" s="31"/>
    </row>
    <row r="115" spans="1:24" ht="15" customHeight="1" x14ac:dyDescent="0.25">
      <c r="A115" s="34">
        <v>2</v>
      </c>
      <c r="B115" s="169" t="s">
        <v>85</v>
      </c>
      <c r="C115" s="215">
        <v>5</v>
      </c>
      <c r="D115" s="180">
        <v>4.8</v>
      </c>
      <c r="E115" s="180">
        <v>4.08</v>
      </c>
      <c r="F115" s="216">
        <v>4</v>
      </c>
      <c r="G115" s="215">
        <v>11</v>
      </c>
      <c r="H115" s="180">
        <v>3.9090909090909092</v>
      </c>
      <c r="I115" s="180">
        <v>4.16</v>
      </c>
      <c r="J115" s="216">
        <v>77</v>
      </c>
      <c r="K115" s="215">
        <v>10</v>
      </c>
      <c r="L115" s="180">
        <v>4.3</v>
      </c>
      <c r="M115" s="180">
        <v>4.22</v>
      </c>
      <c r="N115" s="216">
        <v>44</v>
      </c>
      <c r="O115" s="215">
        <v>7</v>
      </c>
      <c r="P115" s="180">
        <v>3</v>
      </c>
      <c r="Q115" s="180">
        <v>4</v>
      </c>
      <c r="R115" s="216">
        <v>99</v>
      </c>
      <c r="S115" s="91">
        <f t="shared" si="6"/>
        <v>224</v>
      </c>
      <c r="U115" s="31"/>
      <c r="V115" s="31"/>
      <c r="X115" s="31"/>
    </row>
    <row r="116" spans="1:24" x14ac:dyDescent="0.25">
      <c r="A116" s="34">
        <v>3</v>
      </c>
      <c r="B116" s="164" t="s">
        <v>142</v>
      </c>
      <c r="C116" s="205">
        <v>8</v>
      </c>
      <c r="D116" s="174">
        <v>4.75</v>
      </c>
      <c r="E116" s="174">
        <v>4.08</v>
      </c>
      <c r="F116" s="206">
        <v>5</v>
      </c>
      <c r="G116" s="205">
        <v>16</v>
      </c>
      <c r="H116" s="174">
        <v>4.6875</v>
      </c>
      <c r="I116" s="174">
        <v>4.16</v>
      </c>
      <c r="J116" s="206">
        <v>7</v>
      </c>
      <c r="K116" s="205">
        <v>19</v>
      </c>
      <c r="L116" s="174">
        <v>4.4210526315789478</v>
      </c>
      <c r="M116" s="174">
        <v>4.22</v>
      </c>
      <c r="N116" s="206">
        <v>30</v>
      </c>
      <c r="O116" s="205">
        <v>11</v>
      </c>
      <c r="P116" s="174">
        <v>4.3636363636363633</v>
      </c>
      <c r="Q116" s="174">
        <v>4</v>
      </c>
      <c r="R116" s="206">
        <v>21</v>
      </c>
      <c r="S116" s="91">
        <f t="shared" si="6"/>
        <v>63</v>
      </c>
      <c r="U116" s="31"/>
      <c r="V116" s="31"/>
      <c r="X116" s="31"/>
    </row>
    <row r="117" spans="1:24" x14ac:dyDescent="0.25">
      <c r="A117" s="34">
        <v>4</v>
      </c>
      <c r="B117" s="166" t="s">
        <v>83</v>
      </c>
      <c r="C117" s="207">
        <v>8</v>
      </c>
      <c r="D117" s="176">
        <v>4.25</v>
      </c>
      <c r="E117" s="176">
        <v>4.08</v>
      </c>
      <c r="F117" s="208">
        <v>32</v>
      </c>
      <c r="G117" s="207">
        <v>8</v>
      </c>
      <c r="H117" s="176">
        <v>3.75</v>
      </c>
      <c r="I117" s="176">
        <v>4.16</v>
      </c>
      <c r="J117" s="208">
        <v>85</v>
      </c>
      <c r="K117" s="207">
        <v>2</v>
      </c>
      <c r="L117" s="176">
        <v>4.5</v>
      </c>
      <c r="M117" s="176">
        <v>4.22</v>
      </c>
      <c r="N117" s="208">
        <v>25</v>
      </c>
      <c r="O117" s="207">
        <v>4</v>
      </c>
      <c r="P117" s="176">
        <v>3.25</v>
      </c>
      <c r="Q117" s="176">
        <v>4</v>
      </c>
      <c r="R117" s="208">
        <v>93</v>
      </c>
      <c r="S117" s="91">
        <f t="shared" si="6"/>
        <v>235</v>
      </c>
      <c r="U117" s="31"/>
      <c r="V117" s="31"/>
      <c r="X117" s="31"/>
    </row>
    <row r="118" spans="1:24" x14ac:dyDescent="0.25">
      <c r="A118" s="34">
        <v>5</v>
      </c>
      <c r="B118" s="164" t="s">
        <v>123</v>
      </c>
      <c r="C118" s="205">
        <v>5</v>
      </c>
      <c r="D118" s="174">
        <v>4.2</v>
      </c>
      <c r="E118" s="174">
        <v>4.08</v>
      </c>
      <c r="F118" s="206">
        <v>38</v>
      </c>
      <c r="G118" s="205">
        <v>30</v>
      </c>
      <c r="H118" s="174">
        <v>3.9333333333333331</v>
      </c>
      <c r="I118" s="174">
        <v>4.16</v>
      </c>
      <c r="J118" s="206">
        <v>76</v>
      </c>
      <c r="K118" s="205">
        <v>3</v>
      </c>
      <c r="L118" s="174">
        <v>3.6666666666666665</v>
      </c>
      <c r="M118" s="174">
        <v>4.22</v>
      </c>
      <c r="N118" s="206">
        <v>95</v>
      </c>
      <c r="O118" s="205">
        <v>3</v>
      </c>
      <c r="P118" s="174">
        <v>4.333333333333333</v>
      </c>
      <c r="Q118" s="174">
        <v>4</v>
      </c>
      <c r="R118" s="206">
        <v>26</v>
      </c>
      <c r="S118" s="91">
        <f t="shared" si="6"/>
        <v>235</v>
      </c>
      <c r="U118" s="31"/>
      <c r="V118" s="31"/>
      <c r="X118" s="31"/>
    </row>
    <row r="119" spans="1:24" x14ac:dyDescent="0.25">
      <c r="A119" s="34">
        <v>6</v>
      </c>
      <c r="B119" s="164" t="s">
        <v>81</v>
      </c>
      <c r="C119" s="205">
        <v>11</v>
      </c>
      <c r="D119" s="174">
        <v>4.1818181818181817</v>
      </c>
      <c r="E119" s="174">
        <v>4.08</v>
      </c>
      <c r="F119" s="206">
        <v>40</v>
      </c>
      <c r="G119" s="205">
        <v>10</v>
      </c>
      <c r="H119" s="174">
        <v>4</v>
      </c>
      <c r="I119" s="174">
        <v>4.16</v>
      </c>
      <c r="J119" s="206">
        <v>71</v>
      </c>
      <c r="K119" s="205">
        <v>12</v>
      </c>
      <c r="L119" s="174">
        <v>4.416666666666667</v>
      </c>
      <c r="M119" s="174">
        <v>4.22</v>
      </c>
      <c r="N119" s="206">
        <v>31</v>
      </c>
      <c r="O119" s="205">
        <v>10</v>
      </c>
      <c r="P119" s="174">
        <v>4.0999999999999996</v>
      </c>
      <c r="Q119" s="174">
        <v>4</v>
      </c>
      <c r="R119" s="206">
        <v>39</v>
      </c>
      <c r="S119" s="91">
        <f t="shared" si="6"/>
        <v>181</v>
      </c>
      <c r="U119" s="31"/>
      <c r="V119" s="31"/>
      <c r="X119" s="31"/>
    </row>
    <row r="120" spans="1:24" x14ac:dyDescent="0.25">
      <c r="A120" s="34">
        <v>7</v>
      </c>
      <c r="B120" s="166" t="s">
        <v>189</v>
      </c>
      <c r="C120" s="207">
        <v>48</v>
      </c>
      <c r="D120" s="176">
        <v>3.9583333333333335</v>
      </c>
      <c r="E120" s="176">
        <v>4.08</v>
      </c>
      <c r="F120" s="208">
        <v>70</v>
      </c>
      <c r="G120" s="207">
        <v>8</v>
      </c>
      <c r="H120" s="176">
        <v>4</v>
      </c>
      <c r="I120" s="176">
        <v>4.16</v>
      </c>
      <c r="J120" s="208">
        <v>73</v>
      </c>
      <c r="K120" s="207">
        <v>24</v>
      </c>
      <c r="L120" s="176">
        <v>4</v>
      </c>
      <c r="M120" s="176">
        <v>4.22</v>
      </c>
      <c r="N120" s="208">
        <v>79</v>
      </c>
      <c r="O120" s="207">
        <v>25</v>
      </c>
      <c r="P120" s="176">
        <v>3.76</v>
      </c>
      <c r="Q120" s="176">
        <v>4</v>
      </c>
      <c r="R120" s="208">
        <v>63</v>
      </c>
      <c r="S120" s="91">
        <f t="shared" si="6"/>
        <v>285</v>
      </c>
      <c r="U120" s="31"/>
      <c r="V120" s="31"/>
      <c r="X120" s="31"/>
    </row>
    <row r="121" spans="1:24" ht="15" customHeight="1" x14ac:dyDescent="0.25">
      <c r="A121" s="34">
        <v>8</v>
      </c>
      <c r="B121" s="167" t="s">
        <v>59</v>
      </c>
      <c r="C121" s="211">
        <v>5</v>
      </c>
      <c r="D121" s="178">
        <v>3.6</v>
      </c>
      <c r="E121" s="178">
        <v>4.08</v>
      </c>
      <c r="F121" s="212">
        <v>90</v>
      </c>
      <c r="G121" s="211">
        <v>7</v>
      </c>
      <c r="H121" s="178">
        <v>4.1428571428571432</v>
      </c>
      <c r="I121" s="178">
        <v>4.16</v>
      </c>
      <c r="J121" s="212">
        <v>53</v>
      </c>
      <c r="K121" s="211">
        <v>1</v>
      </c>
      <c r="L121" s="178">
        <v>4</v>
      </c>
      <c r="M121" s="178">
        <v>4.22</v>
      </c>
      <c r="N121" s="212">
        <v>80</v>
      </c>
      <c r="O121" s="211">
        <v>2</v>
      </c>
      <c r="P121" s="178">
        <v>4.5</v>
      </c>
      <c r="Q121" s="178">
        <v>4</v>
      </c>
      <c r="R121" s="212">
        <v>13</v>
      </c>
      <c r="S121" s="91">
        <f t="shared" si="6"/>
        <v>236</v>
      </c>
      <c r="U121" s="31"/>
      <c r="V121" s="31"/>
      <c r="X121" s="31"/>
    </row>
    <row r="122" spans="1:24" ht="15" customHeight="1" thickBot="1" x14ac:dyDescent="0.3">
      <c r="A122" s="33">
        <v>9</v>
      </c>
      <c r="B122" s="356" t="s">
        <v>58</v>
      </c>
      <c r="C122" s="357">
        <v>2</v>
      </c>
      <c r="D122" s="358">
        <v>3.5</v>
      </c>
      <c r="E122" s="358">
        <v>4.08</v>
      </c>
      <c r="F122" s="359">
        <v>94</v>
      </c>
      <c r="G122" s="357">
        <v>5</v>
      </c>
      <c r="H122" s="358">
        <v>4</v>
      </c>
      <c r="I122" s="358">
        <v>4.16</v>
      </c>
      <c r="J122" s="359">
        <v>72</v>
      </c>
      <c r="K122" s="357">
        <v>2</v>
      </c>
      <c r="L122" s="358">
        <v>3</v>
      </c>
      <c r="M122" s="358">
        <v>4.22</v>
      </c>
      <c r="N122" s="359">
        <v>106</v>
      </c>
      <c r="O122" s="357">
        <v>1</v>
      </c>
      <c r="P122" s="358">
        <v>3</v>
      </c>
      <c r="Q122" s="358">
        <v>4</v>
      </c>
      <c r="R122" s="359">
        <v>100</v>
      </c>
      <c r="S122" s="93">
        <f>R122+N122+J122+F122</f>
        <v>372</v>
      </c>
      <c r="U122" s="31"/>
      <c r="V122" s="31"/>
      <c r="X122" s="31"/>
    </row>
    <row r="123" spans="1:24" x14ac:dyDescent="0.25">
      <c r="A123" s="97" t="s">
        <v>121</v>
      </c>
      <c r="B123" s="35"/>
      <c r="C123" s="35"/>
      <c r="D123" s="108">
        <f>AVERAGE(D6:D13,D15:D26,D28:D44,D46:D65,D67:D80,D82:D112,D114:D122)</f>
        <v>4.0130531079813734</v>
      </c>
      <c r="E123" s="108"/>
      <c r="F123" s="35"/>
      <c r="G123" s="35"/>
      <c r="H123" s="108">
        <f>AVERAGE(H6:H13,H15:H26,H28:H44,H46:H65,H67:H80,H82:H112,H114:H122)</f>
        <v>4.0542731977729023</v>
      </c>
      <c r="I123" s="108"/>
      <c r="J123" s="35"/>
      <c r="K123" s="35"/>
      <c r="L123" s="108">
        <f>AVERAGE(L6:L13,L15:L26,L28:L44,L46:L65,L67:L80,L82:L112,L114:L122)</f>
        <v>4.1447027049463498</v>
      </c>
      <c r="M123" s="108"/>
      <c r="N123" s="35"/>
      <c r="O123" s="35"/>
      <c r="P123" s="108">
        <f>AVERAGE(P6:P13,P15:P26,P28:P44,P46:P65,P67:P80,P82:P112,P114:P122)</f>
        <v>3.9072450234950229</v>
      </c>
      <c r="Q123" s="108"/>
      <c r="R123" s="35"/>
    </row>
    <row r="124" spans="1:24" x14ac:dyDescent="0.25">
      <c r="A124" s="573" t="s">
        <v>122</v>
      </c>
      <c r="D124" s="163">
        <v>4.08</v>
      </c>
      <c r="E124" s="31"/>
      <c r="H124" s="163">
        <v>4.16</v>
      </c>
      <c r="I124" s="31"/>
      <c r="L124" s="163">
        <v>4.22</v>
      </c>
      <c r="M124" s="31"/>
      <c r="P124" s="163">
        <v>4</v>
      </c>
      <c r="Q124" s="31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ontainsBlanks" dxfId="100" priority="14">
      <formula>LEN(TRIM(P4))=0</formula>
    </cfRule>
    <cfRule type="cellIs" dxfId="99" priority="752" operator="equal">
      <formula>$P$123</formula>
    </cfRule>
    <cfRule type="cellIs" dxfId="98" priority="753" operator="lessThan">
      <formula>3.5</formula>
    </cfRule>
    <cfRule type="cellIs" dxfId="97" priority="754" operator="between">
      <formula>$P$123</formula>
      <formula>3.5</formula>
    </cfRule>
    <cfRule type="cellIs" dxfId="96" priority="755" operator="between">
      <formula>4.499</formula>
      <formula>$P$123</formula>
    </cfRule>
    <cfRule type="cellIs" dxfId="95" priority="756" operator="greaterThanOrEqual">
      <formula>4.5</formula>
    </cfRule>
  </conditionalFormatting>
  <conditionalFormatting sqref="L4:L124">
    <cfRule type="containsBlanks" dxfId="94" priority="13">
      <formula>LEN(TRIM(L4))=0</formula>
    </cfRule>
    <cfRule type="cellIs" dxfId="93" priority="15" operator="between">
      <formula>$L$123</formula>
      <formula>4.136</formula>
    </cfRule>
    <cfRule type="cellIs" dxfId="92" priority="16" operator="lessThan">
      <formula>3.5</formula>
    </cfRule>
    <cfRule type="cellIs" dxfId="91" priority="17" operator="between">
      <formula>$L$123</formula>
      <formula>3.5</formula>
    </cfRule>
    <cfRule type="cellIs" dxfId="90" priority="18" operator="between">
      <formula>4.499</formula>
      <formula>$L$123</formula>
    </cfRule>
    <cfRule type="cellIs" dxfId="89" priority="19" operator="greaterThanOrEqual">
      <formula>4.5</formula>
    </cfRule>
  </conditionalFormatting>
  <conditionalFormatting sqref="H4:H124">
    <cfRule type="containsBlanks" dxfId="88" priority="7">
      <formula>LEN(TRIM(H4))=0</formula>
    </cfRule>
    <cfRule type="cellIs" dxfId="87" priority="8" operator="between">
      <formula>$H$123</formula>
      <formula>4.046</formula>
    </cfRule>
    <cfRule type="cellIs" dxfId="86" priority="9" operator="lessThan">
      <formula>3.5</formula>
    </cfRule>
    <cfRule type="cellIs" dxfId="85" priority="10" operator="between">
      <formula>$H$123</formula>
      <formula>3.5</formula>
    </cfRule>
    <cfRule type="cellIs" dxfId="84" priority="11" operator="between">
      <formula>4.499</formula>
      <formula>$H$123</formula>
    </cfRule>
    <cfRule type="cellIs" dxfId="83" priority="12" operator="greaterThanOrEqual">
      <formula>4.5</formula>
    </cfRule>
  </conditionalFormatting>
  <conditionalFormatting sqref="D4:D124">
    <cfRule type="containsBlanks" dxfId="82" priority="1">
      <formula>LEN(TRIM(D4))=0</formula>
    </cfRule>
    <cfRule type="cellIs" dxfId="81" priority="2" operator="equal">
      <formula>$D$123</formula>
    </cfRule>
    <cfRule type="cellIs" dxfId="80" priority="3" operator="lessThan">
      <formula>3.5</formula>
    </cfRule>
    <cfRule type="cellIs" dxfId="79" priority="4" operator="between">
      <formula>$D$123</formula>
      <formula>3.5</formula>
    </cfRule>
    <cfRule type="cellIs" dxfId="78" priority="5" operator="between">
      <formula>4.499</formula>
      <formula>$D$123</formula>
    </cfRule>
    <cfRule type="cellIs" dxfId="77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4.7109375" style="1" customWidth="1"/>
    <col min="2" max="2" width="18.7109375" style="1" customWidth="1"/>
    <col min="3" max="3" width="31.7109375" style="1" customWidth="1"/>
    <col min="4" max="5" width="7.7109375" style="1" customWidth="1"/>
    <col min="6" max="6" width="18.7109375" style="1" customWidth="1"/>
    <col min="7" max="7" width="32.7109375" style="1" customWidth="1"/>
    <col min="8" max="9" width="7.7109375" style="1" customWidth="1"/>
    <col min="10" max="10" width="18.7109375" style="1" customWidth="1"/>
    <col min="11" max="11" width="31.7109375" style="1" customWidth="1"/>
    <col min="12" max="13" width="7.7109375" style="1" customWidth="1"/>
    <col min="14" max="14" width="18.7109375" style="1" customWidth="1"/>
    <col min="15" max="15" width="31.7109375" style="1" customWidth="1"/>
    <col min="16" max="18" width="7.7109375" style="1" customWidth="1"/>
    <col min="19" max="16384" width="8.85546875" style="1"/>
  </cols>
  <sheetData>
    <row r="1" spans="1:20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S1" s="39"/>
      <c r="T1" s="24" t="s">
        <v>99</v>
      </c>
    </row>
    <row r="2" spans="1:20" ht="15.75" x14ac:dyDescent="0.25">
      <c r="A2" s="20"/>
      <c r="B2" s="20"/>
      <c r="C2" s="576" t="s">
        <v>98</v>
      </c>
      <c r="D2" s="20"/>
      <c r="E2" s="20"/>
      <c r="F2" s="20"/>
      <c r="G2" s="20"/>
      <c r="H2" s="20"/>
      <c r="I2" s="20"/>
      <c r="J2" s="20"/>
      <c r="K2" s="364"/>
      <c r="L2" s="20"/>
      <c r="M2" s="20"/>
      <c r="N2" s="20"/>
      <c r="O2" s="20"/>
      <c r="P2" s="20"/>
      <c r="Q2" s="20"/>
      <c r="S2" s="40"/>
      <c r="T2" s="24" t="s">
        <v>100</v>
      </c>
    </row>
    <row r="3" spans="1:20" ht="15.75" thickBo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S3" s="334"/>
      <c r="T3" s="24" t="s">
        <v>101</v>
      </c>
    </row>
    <row r="4" spans="1:20" s="2" customFormat="1" ht="16.5" customHeight="1" thickBot="1" x14ac:dyDescent="0.3">
      <c r="A4" s="632" t="s">
        <v>57</v>
      </c>
      <c r="B4" s="634">
        <v>2025</v>
      </c>
      <c r="C4" s="634"/>
      <c r="D4" s="634"/>
      <c r="E4" s="635"/>
      <c r="F4" s="634">
        <v>2024</v>
      </c>
      <c r="G4" s="634"/>
      <c r="H4" s="634"/>
      <c r="I4" s="635"/>
      <c r="J4" s="634">
        <v>2023</v>
      </c>
      <c r="K4" s="634"/>
      <c r="L4" s="634"/>
      <c r="M4" s="635"/>
      <c r="N4" s="634">
        <v>2022</v>
      </c>
      <c r="O4" s="634"/>
      <c r="P4" s="634"/>
      <c r="Q4" s="635"/>
      <c r="S4" s="25"/>
      <c r="T4" s="24" t="s">
        <v>102</v>
      </c>
    </row>
    <row r="5" spans="1:20" s="2" customFormat="1" ht="45.75" thickBot="1" x14ac:dyDescent="0.3">
      <c r="A5" s="633"/>
      <c r="B5" s="21" t="s">
        <v>56</v>
      </c>
      <c r="C5" s="21" t="s">
        <v>105</v>
      </c>
      <c r="D5" s="42" t="s">
        <v>106</v>
      </c>
      <c r="E5" s="27" t="s">
        <v>107</v>
      </c>
      <c r="F5" s="21" t="s">
        <v>56</v>
      </c>
      <c r="G5" s="21" t="s">
        <v>105</v>
      </c>
      <c r="H5" s="42" t="s">
        <v>106</v>
      </c>
      <c r="I5" s="27" t="s">
        <v>107</v>
      </c>
      <c r="J5" s="21" t="s">
        <v>56</v>
      </c>
      <c r="K5" s="21" t="s">
        <v>105</v>
      </c>
      <c r="L5" s="42" t="s">
        <v>106</v>
      </c>
      <c r="M5" s="27" t="s">
        <v>107</v>
      </c>
      <c r="N5" s="21" t="s">
        <v>56</v>
      </c>
      <c r="O5" s="21" t="s">
        <v>105</v>
      </c>
      <c r="P5" s="42" t="s">
        <v>106</v>
      </c>
      <c r="Q5" s="27" t="s">
        <v>107</v>
      </c>
    </row>
    <row r="6" spans="1:20" s="2" customFormat="1" ht="15" customHeight="1" x14ac:dyDescent="0.25">
      <c r="A6" s="16">
        <v>1</v>
      </c>
      <c r="B6" s="121" t="s">
        <v>54</v>
      </c>
      <c r="C6" s="121" t="s">
        <v>126</v>
      </c>
      <c r="D6" s="196">
        <v>5</v>
      </c>
      <c r="E6" s="120">
        <v>4.08</v>
      </c>
      <c r="F6" s="121" t="s">
        <v>46</v>
      </c>
      <c r="G6" s="121" t="s">
        <v>47</v>
      </c>
      <c r="H6" s="196">
        <v>5</v>
      </c>
      <c r="I6" s="120">
        <v>4.16</v>
      </c>
      <c r="J6" s="121" t="s">
        <v>54</v>
      </c>
      <c r="K6" s="121" t="s">
        <v>70</v>
      </c>
      <c r="L6" s="196">
        <v>5</v>
      </c>
      <c r="M6" s="120">
        <v>4.22</v>
      </c>
      <c r="N6" s="121" t="s">
        <v>46</v>
      </c>
      <c r="O6" s="121" t="s">
        <v>49</v>
      </c>
      <c r="P6" s="196">
        <v>5</v>
      </c>
      <c r="Q6" s="120">
        <v>4</v>
      </c>
    </row>
    <row r="7" spans="1:20" s="2" customFormat="1" ht="15" customHeight="1" x14ac:dyDescent="0.25">
      <c r="A7" s="17">
        <v>2</v>
      </c>
      <c r="B7" s="122" t="s">
        <v>27</v>
      </c>
      <c r="C7" s="122" t="s">
        <v>76</v>
      </c>
      <c r="D7" s="197">
        <v>5</v>
      </c>
      <c r="E7" s="126">
        <v>4.08</v>
      </c>
      <c r="F7" s="122" t="s">
        <v>46</v>
      </c>
      <c r="G7" s="122" t="s">
        <v>147</v>
      </c>
      <c r="H7" s="197">
        <v>5</v>
      </c>
      <c r="I7" s="126">
        <v>4.16</v>
      </c>
      <c r="J7" s="122" t="s">
        <v>46</v>
      </c>
      <c r="K7" s="122" t="s">
        <v>147</v>
      </c>
      <c r="L7" s="197">
        <v>5</v>
      </c>
      <c r="M7" s="126">
        <v>4.22</v>
      </c>
      <c r="N7" s="122" t="s">
        <v>46</v>
      </c>
      <c r="O7" s="122" t="s">
        <v>52</v>
      </c>
      <c r="P7" s="197">
        <v>5</v>
      </c>
      <c r="Q7" s="126">
        <v>4</v>
      </c>
    </row>
    <row r="8" spans="1:20" s="2" customFormat="1" ht="15" customHeight="1" x14ac:dyDescent="0.25">
      <c r="A8" s="17">
        <v>3</v>
      </c>
      <c r="B8" s="122" t="s">
        <v>0</v>
      </c>
      <c r="C8" s="122" t="s">
        <v>82</v>
      </c>
      <c r="D8" s="197">
        <v>4.9000000000000004</v>
      </c>
      <c r="E8" s="126">
        <v>4.08</v>
      </c>
      <c r="F8" s="122" t="s">
        <v>24</v>
      </c>
      <c r="G8" s="122" t="s">
        <v>131</v>
      </c>
      <c r="H8" s="197">
        <v>5</v>
      </c>
      <c r="I8" s="126">
        <v>4.16</v>
      </c>
      <c r="J8" s="122" t="s">
        <v>1</v>
      </c>
      <c r="K8" s="122" t="s">
        <v>5</v>
      </c>
      <c r="L8" s="197">
        <v>5</v>
      </c>
      <c r="M8" s="126">
        <v>4.22</v>
      </c>
      <c r="N8" s="122" t="s">
        <v>27</v>
      </c>
      <c r="O8" s="122" t="s">
        <v>125</v>
      </c>
      <c r="P8" s="197">
        <v>5</v>
      </c>
      <c r="Q8" s="126">
        <v>4</v>
      </c>
    </row>
    <row r="9" spans="1:20" s="2" customFormat="1" ht="15" customHeight="1" x14ac:dyDescent="0.25">
      <c r="A9" s="17">
        <v>4</v>
      </c>
      <c r="B9" s="192" t="s">
        <v>0</v>
      </c>
      <c r="C9" s="192" t="s">
        <v>85</v>
      </c>
      <c r="D9" s="198">
        <v>4.8</v>
      </c>
      <c r="E9" s="147">
        <v>4.08</v>
      </c>
      <c r="F9" s="192" t="s">
        <v>1</v>
      </c>
      <c r="G9" s="192" t="s">
        <v>180</v>
      </c>
      <c r="H9" s="198">
        <v>4.7777777777777777</v>
      </c>
      <c r="I9" s="147">
        <v>4.16</v>
      </c>
      <c r="J9" s="192" t="s">
        <v>46</v>
      </c>
      <c r="K9" s="192" t="s">
        <v>52</v>
      </c>
      <c r="L9" s="198">
        <v>4.833333333333333</v>
      </c>
      <c r="M9" s="147">
        <v>4.22</v>
      </c>
      <c r="N9" s="192" t="s">
        <v>0</v>
      </c>
      <c r="O9" s="192" t="s">
        <v>82</v>
      </c>
      <c r="P9" s="198">
        <v>4.7</v>
      </c>
      <c r="Q9" s="147">
        <v>4</v>
      </c>
    </row>
    <row r="10" spans="1:20" s="2" customFormat="1" ht="15" customHeight="1" x14ac:dyDescent="0.25">
      <c r="A10" s="17">
        <v>5</v>
      </c>
      <c r="B10" s="122" t="s">
        <v>0</v>
      </c>
      <c r="C10" s="122" t="s">
        <v>148</v>
      </c>
      <c r="D10" s="197">
        <v>4.75</v>
      </c>
      <c r="E10" s="126">
        <v>4.08</v>
      </c>
      <c r="F10" s="122" t="s">
        <v>1</v>
      </c>
      <c r="G10" s="122" t="s">
        <v>179</v>
      </c>
      <c r="H10" s="197">
        <v>4.75</v>
      </c>
      <c r="I10" s="126">
        <v>4.16</v>
      </c>
      <c r="J10" s="122" t="s">
        <v>1</v>
      </c>
      <c r="K10" s="122" t="s">
        <v>174</v>
      </c>
      <c r="L10" s="197">
        <v>4.7777777777777777</v>
      </c>
      <c r="M10" s="126">
        <v>4.22</v>
      </c>
      <c r="N10" s="122" t="s">
        <v>36</v>
      </c>
      <c r="O10" s="122" t="s">
        <v>68</v>
      </c>
      <c r="P10" s="197">
        <v>4.666666666666667</v>
      </c>
      <c r="Q10" s="126">
        <v>4</v>
      </c>
    </row>
    <row r="11" spans="1:20" s="2" customFormat="1" ht="15" customHeight="1" x14ac:dyDescent="0.25">
      <c r="A11" s="17">
        <v>6</v>
      </c>
      <c r="B11" s="122" t="s">
        <v>1</v>
      </c>
      <c r="C11" s="122" t="s">
        <v>181</v>
      </c>
      <c r="D11" s="197">
        <v>4.7</v>
      </c>
      <c r="E11" s="126">
        <v>4.08</v>
      </c>
      <c r="F11" s="122" t="s">
        <v>1</v>
      </c>
      <c r="G11" s="122" t="s">
        <v>170</v>
      </c>
      <c r="H11" s="197">
        <v>4.6875</v>
      </c>
      <c r="I11" s="126">
        <v>4.16</v>
      </c>
      <c r="J11" s="122" t="s">
        <v>1</v>
      </c>
      <c r="K11" s="122" t="s">
        <v>181</v>
      </c>
      <c r="L11" s="197">
        <v>4.7037037037037033</v>
      </c>
      <c r="M11" s="126">
        <v>4.22</v>
      </c>
      <c r="N11" s="122" t="s">
        <v>36</v>
      </c>
      <c r="O11" s="122" t="s">
        <v>67</v>
      </c>
      <c r="P11" s="197">
        <v>4.666666666666667</v>
      </c>
      <c r="Q11" s="126">
        <v>4</v>
      </c>
    </row>
    <row r="12" spans="1:20" s="2" customFormat="1" ht="15" customHeight="1" x14ac:dyDescent="0.25">
      <c r="A12" s="17">
        <v>7</v>
      </c>
      <c r="B12" s="122" t="s">
        <v>27</v>
      </c>
      <c r="C12" s="122" t="s">
        <v>158</v>
      </c>
      <c r="D12" s="197">
        <v>4.666666666666667</v>
      </c>
      <c r="E12" s="126">
        <v>4.08</v>
      </c>
      <c r="F12" s="122" t="s">
        <v>0</v>
      </c>
      <c r="G12" s="122" t="s">
        <v>148</v>
      </c>
      <c r="H12" s="197">
        <v>4.6875</v>
      </c>
      <c r="I12" s="126">
        <v>4.16</v>
      </c>
      <c r="J12" s="122" t="s">
        <v>46</v>
      </c>
      <c r="K12" s="122" t="s">
        <v>51</v>
      </c>
      <c r="L12" s="197">
        <v>4.666666666666667</v>
      </c>
      <c r="M12" s="126">
        <v>4.22</v>
      </c>
      <c r="N12" s="122" t="s">
        <v>54</v>
      </c>
      <c r="O12" s="122" t="s">
        <v>69</v>
      </c>
      <c r="P12" s="197">
        <v>4.5999999999999996</v>
      </c>
      <c r="Q12" s="126">
        <v>4</v>
      </c>
    </row>
    <row r="13" spans="1:20" s="2" customFormat="1" ht="15" customHeight="1" x14ac:dyDescent="0.25">
      <c r="A13" s="17">
        <v>8</v>
      </c>
      <c r="B13" s="122" t="s">
        <v>1</v>
      </c>
      <c r="C13" s="122" t="s">
        <v>167</v>
      </c>
      <c r="D13" s="197">
        <v>4.666666666666667</v>
      </c>
      <c r="E13" s="126">
        <v>4.08</v>
      </c>
      <c r="F13" s="122" t="s">
        <v>1</v>
      </c>
      <c r="G13" s="122" t="s">
        <v>14</v>
      </c>
      <c r="H13" s="197">
        <v>4.6315789473684212</v>
      </c>
      <c r="I13" s="126">
        <v>4.16</v>
      </c>
      <c r="J13" s="122" t="s">
        <v>46</v>
      </c>
      <c r="K13" s="122" t="s">
        <v>145</v>
      </c>
      <c r="L13" s="197">
        <v>4.666666666666667</v>
      </c>
      <c r="M13" s="126">
        <v>4.22</v>
      </c>
      <c r="N13" s="122" t="s">
        <v>1</v>
      </c>
      <c r="O13" s="122" t="s">
        <v>138</v>
      </c>
      <c r="P13" s="197">
        <v>4.5199999999999996</v>
      </c>
      <c r="Q13" s="126">
        <v>4</v>
      </c>
    </row>
    <row r="14" spans="1:20" s="2" customFormat="1" ht="15" customHeight="1" x14ac:dyDescent="0.25">
      <c r="A14" s="17">
        <v>9</v>
      </c>
      <c r="B14" s="122" t="s">
        <v>54</v>
      </c>
      <c r="C14" s="122" t="s">
        <v>73</v>
      </c>
      <c r="D14" s="197">
        <v>4.5999999999999996</v>
      </c>
      <c r="E14" s="126">
        <v>4.08</v>
      </c>
      <c r="F14" s="122" t="s">
        <v>1</v>
      </c>
      <c r="G14" s="122" t="s">
        <v>171</v>
      </c>
      <c r="H14" s="197">
        <v>4.6111111111111107</v>
      </c>
      <c r="I14" s="126">
        <v>4.16</v>
      </c>
      <c r="J14" s="122" t="s">
        <v>24</v>
      </c>
      <c r="K14" s="122" t="s">
        <v>160</v>
      </c>
      <c r="L14" s="197">
        <v>4.666666666666667</v>
      </c>
      <c r="M14" s="126">
        <v>4.22</v>
      </c>
      <c r="N14" s="122" t="s">
        <v>54</v>
      </c>
      <c r="O14" s="122" t="s">
        <v>126</v>
      </c>
      <c r="P14" s="197">
        <v>4.5</v>
      </c>
      <c r="Q14" s="126">
        <v>4</v>
      </c>
    </row>
    <row r="15" spans="1:20" s="2" customFormat="1" ht="15" customHeight="1" thickBot="1" x14ac:dyDescent="0.3">
      <c r="A15" s="18">
        <v>10</v>
      </c>
      <c r="B15" s="123" t="s">
        <v>36</v>
      </c>
      <c r="C15" s="123" t="s">
        <v>65</v>
      </c>
      <c r="D15" s="199">
        <v>4.5</v>
      </c>
      <c r="E15" s="127">
        <v>4.08</v>
      </c>
      <c r="F15" s="123" t="s">
        <v>24</v>
      </c>
      <c r="G15" s="123" t="s">
        <v>130</v>
      </c>
      <c r="H15" s="199">
        <v>4.5714285714285712</v>
      </c>
      <c r="I15" s="127">
        <v>4.16</v>
      </c>
      <c r="J15" s="123" t="s">
        <v>1</v>
      </c>
      <c r="K15" s="123" t="s">
        <v>168</v>
      </c>
      <c r="L15" s="199">
        <v>4.666666666666667</v>
      </c>
      <c r="M15" s="127">
        <v>4.22</v>
      </c>
      <c r="N15" s="123" t="s">
        <v>36</v>
      </c>
      <c r="O15" s="123" t="s">
        <v>44</v>
      </c>
      <c r="P15" s="199">
        <v>4.5</v>
      </c>
      <c r="Q15" s="127">
        <v>4</v>
      </c>
    </row>
    <row r="16" spans="1:20" s="2" customFormat="1" ht="15" customHeight="1" x14ac:dyDescent="0.25">
      <c r="A16" s="19">
        <v>11</v>
      </c>
      <c r="B16" s="124" t="s">
        <v>1</v>
      </c>
      <c r="C16" s="124" t="s">
        <v>187</v>
      </c>
      <c r="D16" s="200">
        <v>4.4736842105263159</v>
      </c>
      <c r="E16" s="128">
        <v>4.08</v>
      </c>
      <c r="F16" s="124" t="s">
        <v>1</v>
      </c>
      <c r="G16" s="124" t="s">
        <v>181</v>
      </c>
      <c r="H16" s="200">
        <v>4.5483870967741939</v>
      </c>
      <c r="I16" s="128">
        <v>4.16</v>
      </c>
      <c r="J16" s="124" t="s">
        <v>27</v>
      </c>
      <c r="K16" s="124" t="s">
        <v>32</v>
      </c>
      <c r="L16" s="200">
        <v>4.5999999999999996</v>
      </c>
      <c r="M16" s="128">
        <v>4.22</v>
      </c>
      <c r="N16" s="124" t="s">
        <v>24</v>
      </c>
      <c r="O16" s="124" t="s">
        <v>131</v>
      </c>
      <c r="P16" s="200">
        <v>4.5</v>
      </c>
      <c r="Q16" s="128">
        <v>4</v>
      </c>
    </row>
    <row r="17" spans="1:17" s="2" customFormat="1" ht="15" customHeight="1" x14ac:dyDescent="0.25">
      <c r="A17" s="17">
        <v>12</v>
      </c>
      <c r="B17" s="122" t="s">
        <v>46</v>
      </c>
      <c r="C17" s="122" t="s">
        <v>52</v>
      </c>
      <c r="D17" s="197">
        <v>4.4615384615384617</v>
      </c>
      <c r="E17" s="126">
        <v>4.08</v>
      </c>
      <c r="F17" s="122" t="s">
        <v>46</v>
      </c>
      <c r="G17" s="122" t="s">
        <v>50</v>
      </c>
      <c r="H17" s="197">
        <v>4.5454545454545459</v>
      </c>
      <c r="I17" s="126">
        <v>4.16</v>
      </c>
      <c r="J17" s="122" t="s">
        <v>1</v>
      </c>
      <c r="K17" s="122" t="s">
        <v>21</v>
      </c>
      <c r="L17" s="197">
        <v>4.5999999999999996</v>
      </c>
      <c r="M17" s="126">
        <v>4.22</v>
      </c>
      <c r="N17" s="122" t="s">
        <v>1</v>
      </c>
      <c r="O17" s="122" t="s">
        <v>5</v>
      </c>
      <c r="P17" s="197">
        <v>4.5</v>
      </c>
      <c r="Q17" s="126">
        <v>4</v>
      </c>
    </row>
    <row r="18" spans="1:17" s="2" customFormat="1" ht="15" customHeight="1" x14ac:dyDescent="0.25">
      <c r="A18" s="17">
        <v>13</v>
      </c>
      <c r="B18" s="122" t="s">
        <v>24</v>
      </c>
      <c r="C18" s="122" t="s">
        <v>88</v>
      </c>
      <c r="D18" s="197">
        <v>4.4615384615384617</v>
      </c>
      <c r="E18" s="126">
        <v>4.08</v>
      </c>
      <c r="F18" s="122" t="s">
        <v>46</v>
      </c>
      <c r="G18" s="122" t="s">
        <v>53</v>
      </c>
      <c r="H18" s="197">
        <v>4.5454545454545459</v>
      </c>
      <c r="I18" s="126">
        <v>4.16</v>
      </c>
      <c r="J18" s="122" t="s">
        <v>1</v>
      </c>
      <c r="K18" s="122" t="s">
        <v>14</v>
      </c>
      <c r="L18" s="197">
        <v>4.5882352941176467</v>
      </c>
      <c r="M18" s="126">
        <v>4.22</v>
      </c>
      <c r="N18" s="122" t="s">
        <v>0</v>
      </c>
      <c r="O18" s="122" t="s">
        <v>59</v>
      </c>
      <c r="P18" s="197">
        <v>4.5</v>
      </c>
      <c r="Q18" s="126">
        <v>4</v>
      </c>
    </row>
    <row r="19" spans="1:17" s="2" customFormat="1" ht="15" customHeight="1" x14ac:dyDescent="0.25">
      <c r="A19" s="17">
        <v>14</v>
      </c>
      <c r="B19" s="122" t="s">
        <v>27</v>
      </c>
      <c r="C19" s="122" t="s">
        <v>86</v>
      </c>
      <c r="D19" s="197">
        <v>4.4285714285714288</v>
      </c>
      <c r="E19" s="126">
        <v>4.08</v>
      </c>
      <c r="F19" s="122" t="s">
        <v>27</v>
      </c>
      <c r="G19" s="122" t="s">
        <v>33</v>
      </c>
      <c r="H19" s="197">
        <v>4.5454545454545459</v>
      </c>
      <c r="I19" s="126">
        <v>4.16</v>
      </c>
      <c r="J19" s="122" t="s">
        <v>36</v>
      </c>
      <c r="K19" s="122" t="s">
        <v>74</v>
      </c>
      <c r="L19" s="197">
        <v>4.5862068965517242</v>
      </c>
      <c r="M19" s="126">
        <v>4.22</v>
      </c>
      <c r="N19" s="122" t="s">
        <v>1</v>
      </c>
      <c r="O19" s="122" t="s">
        <v>140</v>
      </c>
      <c r="P19" s="197">
        <v>4.4285714285714288</v>
      </c>
      <c r="Q19" s="126">
        <v>4</v>
      </c>
    </row>
    <row r="20" spans="1:17" s="2" customFormat="1" ht="15" customHeight="1" x14ac:dyDescent="0.25">
      <c r="A20" s="17">
        <v>15</v>
      </c>
      <c r="B20" s="122" t="s">
        <v>24</v>
      </c>
      <c r="C20" s="122" t="s">
        <v>160</v>
      </c>
      <c r="D20" s="197">
        <v>4.4285714285714288</v>
      </c>
      <c r="E20" s="126">
        <v>4.08</v>
      </c>
      <c r="F20" s="122" t="s">
        <v>24</v>
      </c>
      <c r="G20" s="122" t="s">
        <v>88</v>
      </c>
      <c r="H20" s="197">
        <v>4.5454545454545459</v>
      </c>
      <c r="I20" s="126">
        <v>4.16</v>
      </c>
      <c r="J20" s="122" t="s">
        <v>54</v>
      </c>
      <c r="K20" s="122" t="s">
        <v>127</v>
      </c>
      <c r="L20" s="197">
        <v>4.5714285714285712</v>
      </c>
      <c r="M20" s="126">
        <v>4.22</v>
      </c>
      <c r="N20" s="122" t="s">
        <v>36</v>
      </c>
      <c r="O20" s="122" t="s">
        <v>74</v>
      </c>
      <c r="P20" s="197">
        <v>4.4000000000000004</v>
      </c>
      <c r="Q20" s="126">
        <v>4</v>
      </c>
    </row>
    <row r="21" spans="1:17" s="2" customFormat="1" ht="15" customHeight="1" x14ac:dyDescent="0.25">
      <c r="A21" s="17">
        <v>16</v>
      </c>
      <c r="B21" s="122" t="s">
        <v>36</v>
      </c>
      <c r="C21" s="122" t="s">
        <v>35</v>
      </c>
      <c r="D21" s="197">
        <v>4.4000000000000004</v>
      </c>
      <c r="E21" s="126">
        <v>4.08</v>
      </c>
      <c r="F21" s="122" t="s">
        <v>54</v>
      </c>
      <c r="G21" s="122" t="s">
        <v>126</v>
      </c>
      <c r="H21" s="197">
        <v>4.5</v>
      </c>
      <c r="I21" s="126">
        <v>4.16</v>
      </c>
      <c r="J21" s="122" t="s">
        <v>24</v>
      </c>
      <c r="K21" s="122" t="s">
        <v>159</v>
      </c>
      <c r="L21" s="197">
        <v>4.5714285714285712</v>
      </c>
      <c r="M21" s="126">
        <v>4.22</v>
      </c>
      <c r="N21" s="122" t="s">
        <v>1</v>
      </c>
      <c r="O21" s="122" t="s">
        <v>8</v>
      </c>
      <c r="P21" s="197">
        <v>4.4000000000000004</v>
      </c>
      <c r="Q21" s="126">
        <v>4</v>
      </c>
    </row>
    <row r="22" spans="1:17" s="2" customFormat="1" ht="15" customHeight="1" x14ac:dyDescent="0.25">
      <c r="A22" s="17">
        <v>17</v>
      </c>
      <c r="B22" s="122" t="s">
        <v>27</v>
      </c>
      <c r="C22" s="122" t="s">
        <v>195</v>
      </c>
      <c r="D22" s="197">
        <v>4.4000000000000004</v>
      </c>
      <c r="E22" s="126">
        <v>4.08</v>
      </c>
      <c r="F22" s="122" t="s">
        <v>24</v>
      </c>
      <c r="G22" s="122" t="s">
        <v>160</v>
      </c>
      <c r="H22" s="197">
        <v>4.5</v>
      </c>
      <c r="I22" s="126">
        <v>4.16</v>
      </c>
      <c r="J22" s="122" t="s">
        <v>54</v>
      </c>
      <c r="K22" s="122" t="s">
        <v>72</v>
      </c>
      <c r="L22" s="197">
        <v>4.5</v>
      </c>
      <c r="M22" s="126">
        <v>4.22</v>
      </c>
      <c r="N22" s="122" t="s">
        <v>27</v>
      </c>
      <c r="O22" s="122" t="s">
        <v>128</v>
      </c>
      <c r="P22" s="197">
        <v>4.375</v>
      </c>
      <c r="Q22" s="126">
        <v>4</v>
      </c>
    </row>
    <row r="23" spans="1:17" s="2" customFormat="1" ht="15" customHeight="1" x14ac:dyDescent="0.25">
      <c r="A23" s="17">
        <v>18</v>
      </c>
      <c r="B23" s="122" t="s">
        <v>54</v>
      </c>
      <c r="C23" s="122" t="s">
        <v>197</v>
      </c>
      <c r="D23" s="197">
        <v>4.333333333333333</v>
      </c>
      <c r="E23" s="126">
        <v>4.08</v>
      </c>
      <c r="F23" s="122" t="s">
        <v>24</v>
      </c>
      <c r="G23" s="122" t="s">
        <v>161</v>
      </c>
      <c r="H23" s="197">
        <v>4.5</v>
      </c>
      <c r="I23" s="126">
        <v>4.16</v>
      </c>
      <c r="J23" s="122" t="s">
        <v>46</v>
      </c>
      <c r="K23" s="122" t="s">
        <v>49</v>
      </c>
      <c r="L23" s="197">
        <v>4.5</v>
      </c>
      <c r="M23" s="126">
        <v>4.22</v>
      </c>
      <c r="N23" s="122" t="s">
        <v>27</v>
      </c>
      <c r="O23" s="122" t="s">
        <v>77</v>
      </c>
      <c r="P23" s="197">
        <v>4.375</v>
      </c>
      <c r="Q23" s="126">
        <v>4</v>
      </c>
    </row>
    <row r="24" spans="1:17" s="2" customFormat="1" ht="15" customHeight="1" x14ac:dyDescent="0.25">
      <c r="A24" s="17">
        <v>19</v>
      </c>
      <c r="B24" s="122" t="s">
        <v>54</v>
      </c>
      <c r="C24" s="122" t="s">
        <v>127</v>
      </c>
      <c r="D24" s="197">
        <v>4.333333333333333</v>
      </c>
      <c r="E24" s="126">
        <v>4.08</v>
      </c>
      <c r="F24" s="122" t="s">
        <v>1</v>
      </c>
      <c r="G24" s="122" t="s">
        <v>187</v>
      </c>
      <c r="H24" s="197">
        <v>4.4761904761904763</v>
      </c>
      <c r="I24" s="126">
        <v>4.16</v>
      </c>
      <c r="J24" s="122" t="s">
        <v>27</v>
      </c>
      <c r="K24" s="122" t="s">
        <v>128</v>
      </c>
      <c r="L24" s="197">
        <v>4.5</v>
      </c>
      <c r="M24" s="126">
        <v>4.22</v>
      </c>
      <c r="N24" s="122" t="s">
        <v>24</v>
      </c>
      <c r="O24" s="122" t="s">
        <v>79</v>
      </c>
      <c r="P24" s="197">
        <v>4.384615384615385</v>
      </c>
      <c r="Q24" s="126">
        <v>4</v>
      </c>
    </row>
    <row r="25" spans="1:17" s="2" customFormat="1" ht="15" customHeight="1" thickBot="1" x14ac:dyDescent="0.3">
      <c r="A25" s="18">
        <v>20</v>
      </c>
      <c r="B25" s="123" t="s">
        <v>27</v>
      </c>
      <c r="C25" s="123" t="s">
        <v>32</v>
      </c>
      <c r="D25" s="199">
        <v>4.333333333333333</v>
      </c>
      <c r="E25" s="127">
        <v>4.08</v>
      </c>
      <c r="F25" s="123" t="s">
        <v>27</v>
      </c>
      <c r="G25" s="123" t="s">
        <v>195</v>
      </c>
      <c r="H25" s="199">
        <v>4.4117647058823533</v>
      </c>
      <c r="I25" s="127">
        <v>4.16</v>
      </c>
      <c r="J25" s="123" t="s">
        <v>27</v>
      </c>
      <c r="K25" s="123" t="s">
        <v>34</v>
      </c>
      <c r="L25" s="199">
        <v>4.5</v>
      </c>
      <c r="M25" s="127">
        <v>4.22</v>
      </c>
      <c r="N25" s="123" t="s">
        <v>1</v>
      </c>
      <c r="O25" s="123" t="s">
        <v>11</v>
      </c>
      <c r="P25" s="199">
        <v>4.375</v>
      </c>
      <c r="Q25" s="127">
        <v>4</v>
      </c>
    </row>
    <row r="26" spans="1:17" s="2" customFormat="1" ht="15" customHeight="1" x14ac:dyDescent="0.25">
      <c r="A26" s="19">
        <v>21</v>
      </c>
      <c r="B26" s="124" t="s">
        <v>24</v>
      </c>
      <c r="C26" s="124" t="s">
        <v>163</v>
      </c>
      <c r="D26" s="200">
        <v>4.333333333333333</v>
      </c>
      <c r="E26" s="128">
        <v>4.08</v>
      </c>
      <c r="F26" s="124" t="s">
        <v>1</v>
      </c>
      <c r="G26" s="124" t="s">
        <v>124</v>
      </c>
      <c r="H26" s="200">
        <v>4.4090909090909092</v>
      </c>
      <c r="I26" s="128">
        <v>4.16</v>
      </c>
      <c r="J26" s="124" t="s">
        <v>24</v>
      </c>
      <c r="K26" s="124" t="s">
        <v>161</v>
      </c>
      <c r="L26" s="200">
        <v>4.5</v>
      </c>
      <c r="M26" s="128">
        <v>4.22</v>
      </c>
      <c r="N26" s="124" t="s">
        <v>0</v>
      </c>
      <c r="O26" s="124" t="s">
        <v>142</v>
      </c>
      <c r="P26" s="200">
        <v>4.3636363636363633</v>
      </c>
      <c r="Q26" s="128">
        <v>4</v>
      </c>
    </row>
    <row r="27" spans="1:17" s="2" customFormat="1" ht="15" customHeight="1" x14ac:dyDescent="0.25">
      <c r="A27" s="17">
        <v>22</v>
      </c>
      <c r="B27" s="192" t="s">
        <v>24</v>
      </c>
      <c r="C27" s="192" t="s">
        <v>133</v>
      </c>
      <c r="D27" s="198">
        <v>4.333333333333333</v>
      </c>
      <c r="E27" s="147">
        <v>4.08</v>
      </c>
      <c r="F27" s="192" t="s">
        <v>36</v>
      </c>
      <c r="G27" s="192" t="s">
        <v>151</v>
      </c>
      <c r="H27" s="198">
        <v>4.4000000000000004</v>
      </c>
      <c r="I27" s="147">
        <v>4.16</v>
      </c>
      <c r="J27" s="192" t="s">
        <v>24</v>
      </c>
      <c r="K27" s="192" t="s">
        <v>162</v>
      </c>
      <c r="L27" s="198">
        <v>4.5</v>
      </c>
      <c r="M27" s="147">
        <v>4.22</v>
      </c>
      <c r="N27" s="192" t="s">
        <v>27</v>
      </c>
      <c r="O27" s="192" t="s">
        <v>31</v>
      </c>
      <c r="P27" s="198">
        <v>4.333333333333333</v>
      </c>
      <c r="Q27" s="147">
        <v>4</v>
      </c>
    </row>
    <row r="28" spans="1:17" s="2" customFormat="1" ht="15" customHeight="1" x14ac:dyDescent="0.25">
      <c r="A28" s="17">
        <v>23</v>
      </c>
      <c r="B28" s="122" t="s">
        <v>1</v>
      </c>
      <c r="C28" s="122" t="s">
        <v>170</v>
      </c>
      <c r="D28" s="197">
        <v>4.32</v>
      </c>
      <c r="E28" s="126">
        <v>4.08</v>
      </c>
      <c r="F28" s="122" t="s">
        <v>27</v>
      </c>
      <c r="G28" s="122" t="s">
        <v>125</v>
      </c>
      <c r="H28" s="197">
        <v>4.4000000000000004</v>
      </c>
      <c r="I28" s="126">
        <v>4.16</v>
      </c>
      <c r="J28" s="122" t="s">
        <v>1</v>
      </c>
      <c r="K28" s="122" t="s">
        <v>173</v>
      </c>
      <c r="L28" s="197">
        <v>4.5</v>
      </c>
      <c r="M28" s="126">
        <v>4.22</v>
      </c>
      <c r="N28" s="122" t="s">
        <v>1</v>
      </c>
      <c r="O28" s="122" t="s">
        <v>6</v>
      </c>
      <c r="P28" s="197">
        <v>4.333333333333333</v>
      </c>
      <c r="Q28" s="126">
        <v>4</v>
      </c>
    </row>
    <row r="29" spans="1:17" s="2" customFormat="1" ht="15" customHeight="1" x14ac:dyDescent="0.25">
      <c r="A29" s="17">
        <v>24</v>
      </c>
      <c r="B29" s="122" t="s">
        <v>1</v>
      </c>
      <c r="C29" s="122" t="s">
        <v>174</v>
      </c>
      <c r="D29" s="197">
        <v>4.3125</v>
      </c>
      <c r="E29" s="126">
        <v>4.08</v>
      </c>
      <c r="F29" s="122" t="s">
        <v>54</v>
      </c>
      <c r="G29" s="122" t="s">
        <v>118</v>
      </c>
      <c r="H29" s="197">
        <v>4.375</v>
      </c>
      <c r="I29" s="126">
        <v>4.16</v>
      </c>
      <c r="J29" s="122" t="s">
        <v>1</v>
      </c>
      <c r="K29" s="122" t="s">
        <v>186</v>
      </c>
      <c r="L29" s="197">
        <v>4.5</v>
      </c>
      <c r="M29" s="126">
        <v>4.22</v>
      </c>
      <c r="N29" s="122" t="s">
        <v>1</v>
      </c>
      <c r="O29" s="122" t="s">
        <v>4</v>
      </c>
      <c r="P29" s="197">
        <v>4.333333333333333</v>
      </c>
      <c r="Q29" s="126">
        <v>4</v>
      </c>
    </row>
    <row r="30" spans="1:17" s="2" customFormat="1" ht="15" customHeight="1" x14ac:dyDescent="0.25">
      <c r="A30" s="17">
        <v>25</v>
      </c>
      <c r="B30" s="122" t="s">
        <v>27</v>
      </c>
      <c r="C30" s="122" t="s">
        <v>31</v>
      </c>
      <c r="D30" s="197">
        <v>4.3076923076923075</v>
      </c>
      <c r="E30" s="126">
        <v>4.08</v>
      </c>
      <c r="F30" s="122" t="s">
        <v>1</v>
      </c>
      <c r="G30" s="122" t="s">
        <v>185</v>
      </c>
      <c r="H30" s="197">
        <v>4.3636363636363633</v>
      </c>
      <c r="I30" s="126">
        <v>4.16</v>
      </c>
      <c r="J30" s="122" t="s">
        <v>0</v>
      </c>
      <c r="K30" s="122" t="s">
        <v>83</v>
      </c>
      <c r="L30" s="197">
        <v>4.5</v>
      </c>
      <c r="M30" s="126">
        <v>4.22</v>
      </c>
      <c r="N30" s="122" t="s">
        <v>1</v>
      </c>
      <c r="O30" s="122" t="s">
        <v>14</v>
      </c>
      <c r="P30" s="197">
        <v>4.333333333333333</v>
      </c>
      <c r="Q30" s="126">
        <v>4</v>
      </c>
    </row>
    <row r="31" spans="1:17" s="2" customFormat="1" ht="15" customHeight="1" x14ac:dyDescent="0.25">
      <c r="A31" s="17">
        <v>26</v>
      </c>
      <c r="B31" s="122" t="s">
        <v>1</v>
      </c>
      <c r="C31" s="122" t="s">
        <v>180</v>
      </c>
      <c r="D31" s="197">
        <v>4.2857142857142856</v>
      </c>
      <c r="E31" s="126">
        <v>4.08</v>
      </c>
      <c r="F31" s="122" t="s">
        <v>54</v>
      </c>
      <c r="G31" s="122" t="s">
        <v>69</v>
      </c>
      <c r="H31" s="197">
        <v>4.3571428571428568</v>
      </c>
      <c r="I31" s="126">
        <v>4.16</v>
      </c>
      <c r="J31" s="122" t="s">
        <v>54</v>
      </c>
      <c r="K31" s="122" t="s">
        <v>69</v>
      </c>
      <c r="L31" s="197">
        <v>4.4444444444444446</v>
      </c>
      <c r="M31" s="126">
        <v>4.22</v>
      </c>
      <c r="N31" s="122" t="s">
        <v>0</v>
      </c>
      <c r="O31" s="122" t="s">
        <v>123</v>
      </c>
      <c r="P31" s="197">
        <v>4.333333333333333</v>
      </c>
      <c r="Q31" s="126">
        <v>4</v>
      </c>
    </row>
    <row r="32" spans="1:17" s="2" customFormat="1" ht="15" customHeight="1" x14ac:dyDescent="0.25">
      <c r="A32" s="17">
        <v>27</v>
      </c>
      <c r="B32" s="122" t="s">
        <v>27</v>
      </c>
      <c r="C32" s="122" t="s">
        <v>128</v>
      </c>
      <c r="D32" s="197">
        <v>4.2727272727272725</v>
      </c>
      <c r="E32" s="126">
        <v>4.08</v>
      </c>
      <c r="F32" s="122" t="s">
        <v>24</v>
      </c>
      <c r="G32" s="122" t="s">
        <v>159</v>
      </c>
      <c r="H32" s="197">
        <v>4.3571428571428568</v>
      </c>
      <c r="I32" s="126">
        <v>4.16</v>
      </c>
      <c r="J32" s="122" t="s">
        <v>24</v>
      </c>
      <c r="K32" s="122" t="s">
        <v>88</v>
      </c>
      <c r="L32" s="197">
        <v>4.4444444444444446</v>
      </c>
      <c r="M32" s="126">
        <v>4.22</v>
      </c>
      <c r="N32" s="122" t="s">
        <v>27</v>
      </c>
      <c r="O32" s="122" t="s">
        <v>129</v>
      </c>
      <c r="P32" s="197">
        <v>4.2857142857142856</v>
      </c>
      <c r="Q32" s="126">
        <v>4</v>
      </c>
    </row>
    <row r="33" spans="1:17" s="2" customFormat="1" ht="15" customHeight="1" x14ac:dyDescent="0.25">
      <c r="A33" s="17">
        <v>28</v>
      </c>
      <c r="B33" s="122" t="s">
        <v>54</v>
      </c>
      <c r="C33" s="122" t="s">
        <v>69</v>
      </c>
      <c r="D33" s="197">
        <v>4.2564102564102564</v>
      </c>
      <c r="E33" s="126">
        <v>4.08</v>
      </c>
      <c r="F33" s="122" t="s">
        <v>1</v>
      </c>
      <c r="G33" s="122" t="s">
        <v>186</v>
      </c>
      <c r="H33" s="197">
        <v>4.3571428571428568</v>
      </c>
      <c r="I33" s="126">
        <v>4.16</v>
      </c>
      <c r="J33" s="122" t="s">
        <v>1</v>
      </c>
      <c r="K33" s="122" t="s">
        <v>172</v>
      </c>
      <c r="L33" s="197">
        <v>4.4285714285714288</v>
      </c>
      <c r="M33" s="126">
        <v>4.22</v>
      </c>
      <c r="N33" s="122" t="s">
        <v>24</v>
      </c>
      <c r="O33" s="122" t="s">
        <v>26</v>
      </c>
      <c r="P33" s="197">
        <v>4.2727272727272725</v>
      </c>
      <c r="Q33" s="126">
        <v>4</v>
      </c>
    </row>
    <row r="34" spans="1:17" s="2" customFormat="1" ht="15" customHeight="1" x14ac:dyDescent="0.25">
      <c r="A34" s="17">
        <v>29</v>
      </c>
      <c r="B34" s="122" t="s">
        <v>27</v>
      </c>
      <c r="C34" s="122" t="s">
        <v>194</v>
      </c>
      <c r="D34" s="197">
        <v>4.25</v>
      </c>
      <c r="E34" s="126">
        <v>4.08</v>
      </c>
      <c r="F34" s="122" t="s">
        <v>54</v>
      </c>
      <c r="G34" s="122" t="s">
        <v>127</v>
      </c>
      <c r="H34" s="197">
        <v>4.333333333333333</v>
      </c>
      <c r="I34" s="126">
        <v>4.16</v>
      </c>
      <c r="J34" s="122" t="s">
        <v>0</v>
      </c>
      <c r="K34" s="122" t="s">
        <v>82</v>
      </c>
      <c r="L34" s="197">
        <v>4.4285714285714288</v>
      </c>
      <c r="M34" s="126">
        <v>4.22</v>
      </c>
      <c r="N34" s="122" t="s">
        <v>46</v>
      </c>
      <c r="O34" s="122" t="s">
        <v>45</v>
      </c>
      <c r="P34" s="197">
        <v>4.25</v>
      </c>
      <c r="Q34" s="126">
        <v>4</v>
      </c>
    </row>
    <row r="35" spans="1:17" s="2" customFormat="1" ht="15" customHeight="1" thickBot="1" x14ac:dyDescent="0.3">
      <c r="A35" s="117">
        <v>30</v>
      </c>
      <c r="B35" s="192" t="s">
        <v>24</v>
      </c>
      <c r="C35" s="192" t="s">
        <v>161</v>
      </c>
      <c r="D35" s="198">
        <v>4.25</v>
      </c>
      <c r="E35" s="147">
        <v>4.08</v>
      </c>
      <c r="F35" s="192" t="s">
        <v>46</v>
      </c>
      <c r="G35" s="192" t="s">
        <v>49</v>
      </c>
      <c r="H35" s="198">
        <v>4.333333333333333</v>
      </c>
      <c r="I35" s="147">
        <v>4.16</v>
      </c>
      <c r="J35" s="192" t="s">
        <v>0</v>
      </c>
      <c r="K35" s="192" t="s">
        <v>148</v>
      </c>
      <c r="L35" s="198">
        <v>4.4210526315789478</v>
      </c>
      <c r="M35" s="147">
        <v>4.22</v>
      </c>
      <c r="N35" s="192" t="s">
        <v>36</v>
      </c>
      <c r="O35" s="192" t="s">
        <v>66</v>
      </c>
      <c r="P35" s="198">
        <v>4.25</v>
      </c>
      <c r="Q35" s="147">
        <v>4</v>
      </c>
    </row>
    <row r="36" spans="1:17" s="2" customFormat="1" ht="15" customHeight="1" x14ac:dyDescent="0.25">
      <c r="A36" s="16">
        <v>31</v>
      </c>
      <c r="B36" s="121" t="s">
        <v>1</v>
      </c>
      <c r="C36" s="121" t="s">
        <v>176</v>
      </c>
      <c r="D36" s="196">
        <v>4.25</v>
      </c>
      <c r="E36" s="120">
        <v>4.08</v>
      </c>
      <c r="F36" s="121" t="s">
        <v>46</v>
      </c>
      <c r="G36" s="121" t="s">
        <v>196</v>
      </c>
      <c r="H36" s="196">
        <v>4.333333333333333</v>
      </c>
      <c r="I36" s="120">
        <v>4.16</v>
      </c>
      <c r="J36" s="121" t="s">
        <v>0</v>
      </c>
      <c r="K36" s="121" t="s">
        <v>81</v>
      </c>
      <c r="L36" s="196">
        <v>4.416666666666667</v>
      </c>
      <c r="M36" s="120">
        <v>4.22</v>
      </c>
      <c r="N36" s="121" t="s">
        <v>27</v>
      </c>
      <c r="O36" s="121" t="s">
        <v>86</v>
      </c>
      <c r="P36" s="196">
        <v>4.25</v>
      </c>
      <c r="Q36" s="120">
        <v>4</v>
      </c>
    </row>
    <row r="37" spans="1:17" s="2" customFormat="1" ht="15" customHeight="1" x14ac:dyDescent="0.25">
      <c r="A37" s="17">
        <v>32</v>
      </c>
      <c r="B37" s="122" t="s">
        <v>0</v>
      </c>
      <c r="C37" s="122" t="s">
        <v>83</v>
      </c>
      <c r="D37" s="197">
        <v>4.25</v>
      </c>
      <c r="E37" s="126">
        <v>4.08</v>
      </c>
      <c r="F37" s="122" t="s">
        <v>36</v>
      </c>
      <c r="G37" s="122" t="s">
        <v>44</v>
      </c>
      <c r="H37" s="197">
        <v>4.333333333333333</v>
      </c>
      <c r="I37" s="126">
        <v>4.16</v>
      </c>
      <c r="J37" s="122" t="s">
        <v>54</v>
      </c>
      <c r="K37" s="122" t="s">
        <v>118</v>
      </c>
      <c r="L37" s="197">
        <v>4.4000000000000004</v>
      </c>
      <c r="M37" s="126">
        <v>4.22</v>
      </c>
      <c r="N37" s="122" t="s">
        <v>1</v>
      </c>
      <c r="O37" s="122" t="s">
        <v>13</v>
      </c>
      <c r="P37" s="197">
        <v>4.2</v>
      </c>
      <c r="Q37" s="126">
        <v>4</v>
      </c>
    </row>
    <row r="38" spans="1:17" s="2" customFormat="1" ht="15" customHeight="1" x14ac:dyDescent="0.25">
      <c r="A38" s="17">
        <v>33</v>
      </c>
      <c r="B38" s="122" t="s">
        <v>1</v>
      </c>
      <c r="C38" s="122" t="s">
        <v>14</v>
      </c>
      <c r="D38" s="197">
        <v>4.2307692307692308</v>
      </c>
      <c r="E38" s="126">
        <v>4.08</v>
      </c>
      <c r="F38" s="122" t="s">
        <v>27</v>
      </c>
      <c r="G38" s="122" t="s">
        <v>128</v>
      </c>
      <c r="H38" s="197">
        <v>4.333333333333333</v>
      </c>
      <c r="I38" s="126">
        <v>4.16</v>
      </c>
      <c r="J38" s="122" t="s">
        <v>1</v>
      </c>
      <c r="K38" s="122" t="s">
        <v>188</v>
      </c>
      <c r="L38" s="197">
        <v>4.4000000000000004</v>
      </c>
      <c r="M38" s="126">
        <v>4.22</v>
      </c>
      <c r="N38" s="122" t="s">
        <v>24</v>
      </c>
      <c r="O38" s="122" t="s">
        <v>130</v>
      </c>
      <c r="P38" s="197">
        <v>4.166666666666667</v>
      </c>
      <c r="Q38" s="126">
        <v>4</v>
      </c>
    </row>
    <row r="39" spans="1:17" s="2" customFormat="1" ht="15" customHeight="1" x14ac:dyDescent="0.25">
      <c r="A39" s="17">
        <v>34</v>
      </c>
      <c r="B39" s="122" t="s">
        <v>24</v>
      </c>
      <c r="C39" s="122" t="s">
        <v>130</v>
      </c>
      <c r="D39" s="197">
        <v>4.2222222222222223</v>
      </c>
      <c r="E39" s="126">
        <v>4.08</v>
      </c>
      <c r="F39" s="122" t="s">
        <v>24</v>
      </c>
      <c r="G39" s="122" t="s">
        <v>162</v>
      </c>
      <c r="H39" s="197">
        <v>4.333333333333333</v>
      </c>
      <c r="I39" s="126">
        <v>4.16</v>
      </c>
      <c r="J39" s="122" t="s">
        <v>36</v>
      </c>
      <c r="K39" s="122" t="s">
        <v>35</v>
      </c>
      <c r="L39" s="197">
        <v>4.375</v>
      </c>
      <c r="M39" s="126">
        <v>4.22</v>
      </c>
      <c r="N39" s="122" t="s">
        <v>1</v>
      </c>
      <c r="O39" s="122" t="s">
        <v>139</v>
      </c>
      <c r="P39" s="197">
        <v>4.1714285714285717</v>
      </c>
      <c r="Q39" s="126">
        <v>4</v>
      </c>
    </row>
    <row r="40" spans="1:17" s="2" customFormat="1" ht="15" customHeight="1" x14ac:dyDescent="0.25">
      <c r="A40" s="17">
        <v>35</v>
      </c>
      <c r="B40" s="122" t="s">
        <v>1</v>
      </c>
      <c r="C40" s="122" t="s">
        <v>185</v>
      </c>
      <c r="D40" s="197">
        <v>4.2222222222222223</v>
      </c>
      <c r="E40" s="126">
        <v>4.08</v>
      </c>
      <c r="F40" s="122" t="s">
        <v>1</v>
      </c>
      <c r="G40" s="122" t="s">
        <v>167</v>
      </c>
      <c r="H40" s="197">
        <v>4.333333333333333</v>
      </c>
      <c r="I40" s="126">
        <v>4.16</v>
      </c>
      <c r="J40" s="122" t="s">
        <v>24</v>
      </c>
      <c r="K40" s="122" t="s">
        <v>130</v>
      </c>
      <c r="L40" s="197">
        <v>4.375</v>
      </c>
      <c r="M40" s="126">
        <v>4.22</v>
      </c>
      <c r="N40" s="122" t="s">
        <v>1</v>
      </c>
      <c r="O40" s="122" t="s">
        <v>135</v>
      </c>
      <c r="P40" s="197">
        <v>4.1500000000000004</v>
      </c>
      <c r="Q40" s="126">
        <v>4</v>
      </c>
    </row>
    <row r="41" spans="1:17" s="2" customFormat="1" ht="15" customHeight="1" x14ac:dyDescent="0.25">
      <c r="A41" s="17">
        <v>36</v>
      </c>
      <c r="B41" s="122" t="s">
        <v>46</v>
      </c>
      <c r="C41" s="122" t="s">
        <v>50</v>
      </c>
      <c r="D41" s="197">
        <v>4.2</v>
      </c>
      <c r="E41" s="126">
        <v>4.08</v>
      </c>
      <c r="F41" s="122" t="s">
        <v>1</v>
      </c>
      <c r="G41" s="122" t="s">
        <v>183</v>
      </c>
      <c r="H41" s="197">
        <v>4.333333333333333</v>
      </c>
      <c r="I41" s="126">
        <v>4.16</v>
      </c>
      <c r="J41" s="122" t="s">
        <v>1</v>
      </c>
      <c r="K41" s="122" t="s">
        <v>171</v>
      </c>
      <c r="L41" s="197">
        <v>4.3636363636363633</v>
      </c>
      <c r="M41" s="126">
        <v>4.22</v>
      </c>
      <c r="N41" s="122" t="s">
        <v>24</v>
      </c>
      <c r="O41" s="122" t="s">
        <v>134</v>
      </c>
      <c r="P41" s="197">
        <v>4.1428571428571432</v>
      </c>
      <c r="Q41" s="126">
        <v>4</v>
      </c>
    </row>
    <row r="42" spans="1:17" s="2" customFormat="1" ht="15" customHeight="1" x14ac:dyDescent="0.25">
      <c r="A42" s="17">
        <v>37</v>
      </c>
      <c r="B42" s="122" t="s">
        <v>1</v>
      </c>
      <c r="C42" s="122" t="s">
        <v>169</v>
      </c>
      <c r="D42" s="197">
        <v>4.2</v>
      </c>
      <c r="E42" s="126">
        <v>4.08</v>
      </c>
      <c r="F42" s="122" t="s">
        <v>1</v>
      </c>
      <c r="G42" s="122" t="s">
        <v>184</v>
      </c>
      <c r="H42" s="197">
        <v>4.333333333333333</v>
      </c>
      <c r="I42" s="126">
        <v>4.16</v>
      </c>
      <c r="J42" s="122" t="s">
        <v>54</v>
      </c>
      <c r="K42" s="122" t="s">
        <v>73</v>
      </c>
      <c r="L42" s="197">
        <v>4.333333333333333</v>
      </c>
      <c r="M42" s="126">
        <v>4.22</v>
      </c>
      <c r="N42" s="122" t="s">
        <v>1</v>
      </c>
      <c r="O42" s="122" t="s">
        <v>22</v>
      </c>
      <c r="P42" s="197">
        <v>4.1428571428571432</v>
      </c>
      <c r="Q42" s="126">
        <v>4</v>
      </c>
    </row>
    <row r="43" spans="1:17" s="2" customFormat="1" ht="15" customHeight="1" x14ac:dyDescent="0.25">
      <c r="A43" s="17">
        <v>38</v>
      </c>
      <c r="B43" s="124" t="s">
        <v>0</v>
      </c>
      <c r="C43" s="124" t="s">
        <v>123</v>
      </c>
      <c r="D43" s="200">
        <v>4.2</v>
      </c>
      <c r="E43" s="128">
        <v>4.08</v>
      </c>
      <c r="F43" s="124" t="s">
        <v>1</v>
      </c>
      <c r="G43" s="124" t="s">
        <v>192</v>
      </c>
      <c r="H43" s="200">
        <v>4.3</v>
      </c>
      <c r="I43" s="128">
        <v>4.16</v>
      </c>
      <c r="J43" s="124" t="s">
        <v>46</v>
      </c>
      <c r="K43" s="124" t="s">
        <v>146</v>
      </c>
      <c r="L43" s="200">
        <v>4.333333333333333</v>
      </c>
      <c r="M43" s="128">
        <v>4.22</v>
      </c>
      <c r="N43" s="124" t="s">
        <v>24</v>
      </c>
      <c r="O43" s="124" t="s">
        <v>88</v>
      </c>
      <c r="P43" s="200">
        <v>4.1111111111111107</v>
      </c>
      <c r="Q43" s="128">
        <v>4</v>
      </c>
    </row>
    <row r="44" spans="1:17" s="2" customFormat="1" ht="15" customHeight="1" x14ac:dyDescent="0.25">
      <c r="A44" s="17">
        <v>39</v>
      </c>
      <c r="B44" s="122" t="s">
        <v>36</v>
      </c>
      <c r="C44" s="122" t="s">
        <v>74</v>
      </c>
      <c r="D44" s="197">
        <v>4.1818181818181817</v>
      </c>
      <c r="E44" s="126">
        <v>4.08</v>
      </c>
      <c r="F44" s="122" t="s">
        <v>46</v>
      </c>
      <c r="G44" s="122" t="s">
        <v>145</v>
      </c>
      <c r="H44" s="197">
        <v>4.2857142857142856</v>
      </c>
      <c r="I44" s="126">
        <v>4.16</v>
      </c>
      <c r="J44" s="122" t="s">
        <v>36</v>
      </c>
      <c r="K44" s="122" t="s">
        <v>151</v>
      </c>
      <c r="L44" s="197">
        <v>4.333333333333333</v>
      </c>
      <c r="M44" s="126">
        <v>4.22</v>
      </c>
      <c r="N44" s="122" t="s">
        <v>0</v>
      </c>
      <c r="O44" s="122" t="s">
        <v>81</v>
      </c>
      <c r="P44" s="197">
        <v>4.0999999999999996</v>
      </c>
      <c r="Q44" s="126">
        <v>4</v>
      </c>
    </row>
    <row r="45" spans="1:17" s="2" customFormat="1" ht="15" customHeight="1" thickBot="1" x14ac:dyDescent="0.3">
      <c r="A45" s="18">
        <v>40</v>
      </c>
      <c r="B45" s="125" t="s">
        <v>0</v>
      </c>
      <c r="C45" s="125" t="s">
        <v>81</v>
      </c>
      <c r="D45" s="352">
        <v>4.1818181818181817</v>
      </c>
      <c r="E45" s="129">
        <v>4.08</v>
      </c>
      <c r="F45" s="125" t="s">
        <v>36</v>
      </c>
      <c r="G45" s="125" t="s">
        <v>74</v>
      </c>
      <c r="H45" s="352">
        <v>4.2857142857142856</v>
      </c>
      <c r="I45" s="129">
        <v>4.16</v>
      </c>
      <c r="J45" s="125" t="s">
        <v>27</v>
      </c>
      <c r="K45" s="125" t="s">
        <v>31</v>
      </c>
      <c r="L45" s="352">
        <v>4.333333333333333</v>
      </c>
      <c r="M45" s="129">
        <v>4.22</v>
      </c>
      <c r="N45" s="125" t="s">
        <v>1</v>
      </c>
      <c r="O45" s="125" t="s">
        <v>16</v>
      </c>
      <c r="P45" s="352">
        <v>4.09375</v>
      </c>
      <c r="Q45" s="129">
        <v>4</v>
      </c>
    </row>
    <row r="46" spans="1:17" s="2" customFormat="1" ht="15" customHeight="1" x14ac:dyDescent="0.25">
      <c r="A46" s="16">
        <v>41</v>
      </c>
      <c r="B46" s="121" t="s">
        <v>24</v>
      </c>
      <c r="C46" s="121" t="s">
        <v>159</v>
      </c>
      <c r="D46" s="196">
        <v>4.1764705882352944</v>
      </c>
      <c r="E46" s="120">
        <v>4.08</v>
      </c>
      <c r="F46" s="121" t="s">
        <v>0</v>
      </c>
      <c r="G46" s="121" t="s">
        <v>82</v>
      </c>
      <c r="H46" s="196">
        <v>4.2857142857142856</v>
      </c>
      <c r="I46" s="120">
        <v>4.16</v>
      </c>
      <c r="J46" s="121" t="s">
        <v>27</v>
      </c>
      <c r="K46" s="121" t="s">
        <v>158</v>
      </c>
      <c r="L46" s="196">
        <v>4.333333333333333</v>
      </c>
      <c r="M46" s="120">
        <v>4.22</v>
      </c>
      <c r="N46" s="121" t="s">
        <v>1</v>
      </c>
      <c r="O46" s="121" t="s">
        <v>137</v>
      </c>
      <c r="P46" s="196">
        <v>4.09375</v>
      </c>
      <c r="Q46" s="120">
        <v>4</v>
      </c>
    </row>
    <row r="47" spans="1:17" s="2" customFormat="1" ht="15" customHeight="1" x14ac:dyDescent="0.25">
      <c r="A47" s="17">
        <v>42</v>
      </c>
      <c r="B47" s="122" t="s">
        <v>1</v>
      </c>
      <c r="C47" s="122" t="s">
        <v>184</v>
      </c>
      <c r="D47" s="197">
        <v>4.1739130434782608</v>
      </c>
      <c r="E47" s="126">
        <v>4.08</v>
      </c>
      <c r="F47" s="122" t="s">
        <v>36</v>
      </c>
      <c r="G47" s="122" t="s">
        <v>120</v>
      </c>
      <c r="H47" s="197">
        <v>4.2727272727272725</v>
      </c>
      <c r="I47" s="126">
        <v>4.16</v>
      </c>
      <c r="J47" s="122" t="s">
        <v>27</v>
      </c>
      <c r="K47" s="122" t="s">
        <v>77</v>
      </c>
      <c r="L47" s="197">
        <v>4.3125</v>
      </c>
      <c r="M47" s="126">
        <v>4.22</v>
      </c>
      <c r="N47" s="122" t="s">
        <v>1</v>
      </c>
      <c r="O47" s="122" t="s">
        <v>19</v>
      </c>
      <c r="P47" s="197">
        <v>4.0769230769230766</v>
      </c>
      <c r="Q47" s="126">
        <v>4</v>
      </c>
    </row>
    <row r="48" spans="1:17" s="2" customFormat="1" ht="15" customHeight="1" x14ac:dyDescent="0.25">
      <c r="A48" s="17">
        <v>43</v>
      </c>
      <c r="B48" s="122" t="s">
        <v>27</v>
      </c>
      <c r="C48" s="122" t="s">
        <v>125</v>
      </c>
      <c r="D48" s="197">
        <v>4.166666666666667</v>
      </c>
      <c r="E48" s="126">
        <v>4.08</v>
      </c>
      <c r="F48" s="122" t="s">
        <v>36</v>
      </c>
      <c r="G48" s="122" t="s">
        <v>42</v>
      </c>
      <c r="H48" s="197">
        <v>4.25</v>
      </c>
      <c r="I48" s="126">
        <v>4.16</v>
      </c>
      <c r="J48" s="122" t="s">
        <v>46</v>
      </c>
      <c r="K48" s="122" t="s">
        <v>53</v>
      </c>
      <c r="L48" s="197">
        <v>4.3</v>
      </c>
      <c r="M48" s="126">
        <v>4.22</v>
      </c>
      <c r="N48" s="122" t="s">
        <v>54</v>
      </c>
      <c r="O48" s="122" t="s">
        <v>71</v>
      </c>
      <c r="P48" s="197">
        <v>4</v>
      </c>
      <c r="Q48" s="126">
        <v>4</v>
      </c>
    </row>
    <row r="49" spans="1:17" s="2" customFormat="1" ht="15" customHeight="1" x14ac:dyDescent="0.25">
      <c r="A49" s="17">
        <v>44</v>
      </c>
      <c r="B49" s="122" t="s">
        <v>54</v>
      </c>
      <c r="C49" s="122" t="s">
        <v>118</v>
      </c>
      <c r="D49" s="197">
        <v>4.125</v>
      </c>
      <c r="E49" s="126">
        <v>4.08</v>
      </c>
      <c r="F49" s="122" t="s">
        <v>27</v>
      </c>
      <c r="G49" s="122" t="s">
        <v>62</v>
      </c>
      <c r="H49" s="197">
        <v>4.25</v>
      </c>
      <c r="I49" s="126">
        <v>4.16</v>
      </c>
      <c r="J49" s="122" t="s">
        <v>0</v>
      </c>
      <c r="K49" s="122" t="s">
        <v>85</v>
      </c>
      <c r="L49" s="197">
        <v>4.3</v>
      </c>
      <c r="M49" s="126">
        <v>4.22</v>
      </c>
      <c r="N49" s="122" t="s">
        <v>54</v>
      </c>
      <c r="O49" s="122" t="s">
        <v>70</v>
      </c>
      <c r="P49" s="197">
        <v>4</v>
      </c>
      <c r="Q49" s="126">
        <v>4</v>
      </c>
    </row>
    <row r="50" spans="1:17" s="2" customFormat="1" ht="15" customHeight="1" x14ac:dyDescent="0.25">
      <c r="A50" s="17">
        <v>45</v>
      </c>
      <c r="B50" s="122" t="s">
        <v>27</v>
      </c>
      <c r="C50" s="122" t="s">
        <v>198</v>
      </c>
      <c r="D50" s="197">
        <v>4.125</v>
      </c>
      <c r="E50" s="126">
        <v>4.08</v>
      </c>
      <c r="F50" s="122" t="s">
        <v>1</v>
      </c>
      <c r="G50" s="122" t="s">
        <v>174</v>
      </c>
      <c r="H50" s="197">
        <v>4.25</v>
      </c>
      <c r="I50" s="126">
        <v>4.16</v>
      </c>
      <c r="J50" s="122" t="s">
        <v>1</v>
      </c>
      <c r="K50" s="122" t="s">
        <v>170</v>
      </c>
      <c r="L50" s="197">
        <v>4.290322580645161</v>
      </c>
      <c r="M50" s="126">
        <v>4.22</v>
      </c>
      <c r="N50" s="122" t="s">
        <v>54</v>
      </c>
      <c r="O50" s="122" t="s">
        <v>127</v>
      </c>
      <c r="P50" s="197">
        <v>4</v>
      </c>
      <c r="Q50" s="126">
        <v>4</v>
      </c>
    </row>
    <row r="51" spans="1:17" s="2" customFormat="1" ht="15" customHeight="1" x14ac:dyDescent="0.25">
      <c r="A51" s="17">
        <v>46</v>
      </c>
      <c r="B51" s="122" t="s">
        <v>46</v>
      </c>
      <c r="C51" s="122" t="s">
        <v>53</v>
      </c>
      <c r="D51" s="197">
        <v>4.0999999999999996</v>
      </c>
      <c r="E51" s="126">
        <v>4.08</v>
      </c>
      <c r="F51" s="122" t="s">
        <v>36</v>
      </c>
      <c r="G51" s="122" t="s">
        <v>68</v>
      </c>
      <c r="H51" s="197">
        <v>4.2222222222222223</v>
      </c>
      <c r="I51" s="126">
        <v>4.16</v>
      </c>
      <c r="J51" s="122" t="s">
        <v>27</v>
      </c>
      <c r="K51" s="122" t="s">
        <v>86</v>
      </c>
      <c r="L51" s="197">
        <v>4.2692307692307692</v>
      </c>
      <c r="M51" s="126">
        <v>4.22</v>
      </c>
      <c r="N51" s="122" t="s">
        <v>54</v>
      </c>
      <c r="O51" s="122" t="s">
        <v>118</v>
      </c>
      <c r="P51" s="197">
        <v>4</v>
      </c>
      <c r="Q51" s="126">
        <v>4</v>
      </c>
    </row>
    <row r="52" spans="1:17" s="2" customFormat="1" ht="15" customHeight="1" x14ac:dyDescent="0.25">
      <c r="A52" s="17">
        <v>47</v>
      </c>
      <c r="B52" s="122" t="s">
        <v>24</v>
      </c>
      <c r="C52" s="122" t="s">
        <v>131</v>
      </c>
      <c r="D52" s="197">
        <v>4.0999999999999996</v>
      </c>
      <c r="E52" s="126">
        <v>4.08</v>
      </c>
      <c r="F52" s="122" t="s">
        <v>46</v>
      </c>
      <c r="G52" s="122" t="s">
        <v>52</v>
      </c>
      <c r="H52" s="197">
        <v>4.2</v>
      </c>
      <c r="I52" s="126">
        <v>4.16</v>
      </c>
      <c r="J52" s="122" t="s">
        <v>54</v>
      </c>
      <c r="K52" s="122" t="s">
        <v>126</v>
      </c>
      <c r="L52" s="197">
        <v>4.25</v>
      </c>
      <c r="M52" s="126">
        <v>4.22</v>
      </c>
      <c r="N52" s="122" t="s">
        <v>46</v>
      </c>
      <c r="O52" s="122" t="s">
        <v>50</v>
      </c>
      <c r="P52" s="197">
        <v>4</v>
      </c>
      <c r="Q52" s="126">
        <v>4</v>
      </c>
    </row>
    <row r="53" spans="1:17" s="2" customFormat="1" ht="15" customHeight="1" x14ac:dyDescent="0.25">
      <c r="A53" s="17">
        <v>48</v>
      </c>
      <c r="B53" s="122" t="s">
        <v>36</v>
      </c>
      <c r="C53" s="122" t="s">
        <v>154</v>
      </c>
      <c r="D53" s="197">
        <v>4.0909090909090908</v>
      </c>
      <c r="E53" s="126">
        <v>4.08</v>
      </c>
      <c r="F53" s="122" t="s">
        <v>27</v>
      </c>
      <c r="G53" s="122" t="s">
        <v>31</v>
      </c>
      <c r="H53" s="197">
        <v>4.2</v>
      </c>
      <c r="I53" s="126">
        <v>4.16</v>
      </c>
      <c r="J53" s="122" t="s">
        <v>36</v>
      </c>
      <c r="K53" s="122" t="s">
        <v>66</v>
      </c>
      <c r="L53" s="197">
        <v>4.25</v>
      </c>
      <c r="M53" s="126">
        <v>4.22</v>
      </c>
      <c r="N53" s="122" t="s">
        <v>46</v>
      </c>
      <c r="O53" s="122" t="s">
        <v>55</v>
      </c>
      <c r="P53" s="197">
        <v>4</v>
      </c>
      <c r="Q53" s="126">
        <v>4</v>
      </c>
    </row>
    <row r="54" spans="1:17" s="2" customFormat="1" ht="15" customHeight="1" x14ac:dyDescent="0.25">
      <c r="A54" s="17">
        <v>49</v>
      </c>
      <c r="B54" s="122" t="s">
        <v>1</v>
      </c>
      <c r="C54" s="122" t="s">
        <v>168</v>
      </c>
      <c r="D54" s="197">
        <v>4.083333333333333</v>
      </c>
      <c r="E54" s="126">
        <v>4.08</v>
      </c>
      <c r="F54" s="122" t="s">
        <v>27</v>
      </c>
      <c r="G54" s="122" t="s">
        <v>199</v>
      </c>
      <c r="H54" s="197">
        <v>4.2</v>
      </c>
      <c r="I54" s="126">
        <v>4.16</v>
      </c>
      <c r="J54" s="122" t="s">
        <v>1</v>
      </c>
      <c r="K54" s="122" t="s">
        <v>180</v>
      </c>
      <c r="L54" s="197">
        <v>4.25</v>
      </c>
      <c r="M54" s="126">
        <v>4.22</v>
      </c>
      <c r="N54" s="122" t="s">
        <v>27</v>
      </c>
      <c r="O54" s="122" t="s">
        <v>34</v>
      </c>
      <c r="P54" s="197">
        <v>4</v>
      </c>
      <c r="Q54" s="126">
        <v>4</v>
      </c>
    </row>
    <row r="55" spans="1:17" s="2" customFormat="1" ht="15" customHeight="1" thickBot="1" x14ac:dyDescent="0.3">
      <c r="A55" s="18">
        <v>50</v>
      </c>
      <c r="B55" s="125" t="s">
        <v>54</v>
      </c>
      <c r="C55" s="125" t="s">
        <v>72</v>
      </c>
      <c r="D55" s="352">
        <v>4.0454545454545459</v>
      </c>
      <c r="E55" s="129">
        <v>4.08</v>
      </c>
      <c r="F55" s="125" t="s">
        <v>1</v>
      </c>
      <c r="G55" s="125" t="s">
        <v>173</v>
      </c>
      <c r="H55" s="352">
        <v>4.2</v>
      </c>
      <c r="I55" s="129">
        <v>4.16</v>
      </c>
      <c r="J55" s="125" t="s">
        <v>1</v>
      </c>
      <c r="K55" s="125" t="s">
        <v>183</v>
      </c>
      <c r="L55" s="352">
        <v>4.25</v>
      </c>
      <c r="M55" s="129">
        <v>4.22</v>
      </c>
      <c r="N55" s="125" t="s">
        <v>27</v>
      </c>
      <c r="O55" s="125" t="s">
        <v>62</v>
      </c>
      <c r="P55" s="352">
        <v>4</v>
      </c>
      <c r="Q55" s="129">
        <v>4</v>
      </c>
    </row>
    <row r="56" spans="1:17" s="2" customFormat="1" ht="15" customHeight="1" x14ac:dyDescent="0.25">
      <c r="A56" s="16">
        <v>51</v>
      </c>
      <c r="B56" s="121" t="s">
        <v>24</v>
      </c>
      <c r="C56" s="121" t="s">
        <v>164</v>
      </c>
      <c r="D56" s="196">
        <v>4.0333333333333332</v>
      </c>
      <c r="E56" s="120">
        <v>4.08</v>
      </c>
      <c r="F56" s="121" t="s">
        <v>27</v>
      </c>
      <c r="G56" s="121" t="s">
        <v>194</v>
      </c>
      <c r="H56" s="196">
        <v>4.1875</v>
      </c>
      <c r="I56" s="120">
        <v>4.16</v>
      </c>
      <c r="J56" s="121" t="s">
        <v>1</v>
      </c>
      <c r="K56" s="121" t="s">
        <v>187</v>
      </c>
      <c r="L56" s="196">
        <v>4.25</v>
      </c>
      <c r="M56" s="120">
        <v>4.22</v>
      </c>
      <c r="N56" s="121" t="s">
        <v>27</v>
      </c>
      <c r="O56" s="121" t="s">
        <v>76</v>
      </c>
      <c r="P56" s="196">
        <v>4</v>
      </c>
      <c r="Q56" s="120">
        <v>4</v>
      </c>
    </row>
    <row r="57" spans="1:17" s="2" customFormat="1" ht="15" customHeight="1" x14ac:dyDescent="0.25">
      <c r="A57" s="17">
        <v>52</v>
      </c>
      <c r="B57" s="122" t="s">
        <v>1</v>
      </c>
      <c r="C57" s="122" t="s">
        <v>124</v>
      </c>
      <c r="D57" s="197">
        <v>4.0333333333333332</v>
      </c>
      <c r="E57" s="126">
        <v>4.08</v>
      </c>
      <c r="F57" s="122" t="s">
        <v>54</v>
      </c>
      <c r="G57" s="122" t="s">
        <v>144</v>
      </c>
      <c r="H57" s="197">
        <v>4.166666666666667</v>
      </c>
      <c r="I57" s="126">
        <v>4.16</v>
      </c>
      <c r="J57" s="122" t="s">
        <v>46</v>
      </c>
      <c r="K57" s="122" t="s">
        <v>50</v>
      </c>
      <c r="L57" s="197">
        <v>4.2222222222222223</v>
      </c>
      <c r="M57" s="126">
        <v>4.22</v>
      </c>
      <c r="N57" s="122" t="s">
        <v>24</v>
      </c>
      <c r="O57" s="122" t="s">
        <v>25</v>
      </c>
      <c r="P57" s="197">
        <v>4</v>
      </c>
      <c r="Q57" s="126">
        <v>4</v>
      </c>
    </row>
    <row r="58" spans="1:17" s="2" customFormat="1" ht="15" customHeight="1" x14ac:dyDescent="0.25">
      <c r="A58" s="17">
        <v>53</v>
      </c>
      <c r="B58" s="122" t="s">
        <v>54</v>
      </c>
      <c r="C58" s="122" t="s">
        <v>144</v>
      </c>
      <c r="D58" s="197">
        <v>4</v>
      </c>
      <c r="E58" s="126">
        <v>4.08</v>
      </c>
      <c r="F58" s="122" t="s">
        <v>0</v>
      </c>
      <c r="G58" s="122" t="s">
        <v>59</v>
      </c>
      <c r="H58" s="197">
        <v>4.1428571428571432</v>
      </c>
      <c r="I58" s="126">
        <v>4.16</v>
      </c>
      <c r="J58" s="122" t="s">
        <v>24</v>
      </c>
      <c r="K58" s="122" t="s">
        <v>164</v>
      </c>
      <c r="L58" s="197">
        <v>4.2222222222222223</v>
      </c>
      <c r="M58" s="126">
        <v>4.22</v>
      </c>
      <c r="N58" s="122" t="s">
        <v>24</v>
      </c>
      <c r="O58" s="122" t="s">
        <v>78</v>
      </c>
      <c r="P58" s="197">
        <v>4</v>
      </c>
      <c r="Q58" s="126">
        <v>4</v>
      </c>
    </row>
    <row r="59" spans="1:17" s="2" customFormat="1" ht="15" customHeight="1" x14ac:dyDescent="0.25">
      <c r="A59" s="17">
        <v>54</v>
      </c>
      <c r="B59" s="122" t="s">
        <v>46</v>
      </c>
      <c r="C59" s="122" t="s">
        <v>147</v>
      </c>
      <c r="D59" s="197">
        <v>4</v>
      </c>
      <c r="E59" s="126">
        <v>4.08</v>
      </c>
      <c r="F59" s="122" t="s">
        <v>24</v>
      </c>
      <c r="G59" s="122" t="s">
        <v>164</v>
      </c>
      <c r="H59" s="197">
        <v>4.1304347826086953</v>
      </c>
      <c r="I59" s="126">
        <v>4.16</v>
      </c>
      <c r="J59" s="122" t="s">
        <v>36</v>
      </c>
      <c r="K59" s="122" t="s">
        <v>152</v>
      </c>
      <c r="L59" s="197">
        <v>4.2</v>
      </c>
      <c r="M59" s="126">
        <v>4.22</v>
      </c>
      <c r="N59" s="122" t="s">
        <v>1</v>
      </c>
      <c r="O59" s="122" t="s">
        <v>60</v>
      </c>
      <c r="P59" s="197">
        <v>4</v>
      </c>
      <c r="Q59" s="126">
        <v>4</v>
      </c>
    </row>
    <row r="60" spans="1:17" s="2" customFormat="1" ht="15" customHeight="1" x14ac:dyDescent="0.25">
      <c r="A60" s="17">
        <v>55</v>
      </c>
      <c r="B60" s="122" t="s">
        <v>36</v>
      </c>
      <c r="C60" s="122" t="s">
        <v>68</v>
      </c>
      <c r="D60" s="197">
        <v>4</v>
      </c>
      <c r="E60" s="126">
        <v>4.08</v>
      </c>
      <c r="F60" s="122" t="s">
        <v>1</v>
      </c>
      <c r="G60" s="122" t="s">
        <v>190</v>
      </c>
      <c r="H60" s="197">
        <v>4.125</v>
      </c>
      <c r="I60" s="126">
        <v>4.16</v>
      </c>
      <c r="J60" s="122" t="s">
        <v>36</v>
      </c>
      <c r="K60" s="122" t="s">
        <v>44</v>
      </c>
      <c r="L60" s="197">
        <v>4.2</v>
      </c>
      <c r="M60" s="126">
        <v>4.22</v>
      </c>
      <c r="N60" s="122" t="s">
        <v>1</v>
      </c>
      <c r="O60" s="122" t="s">
        <v>124</v>
      </c>
      <c r="P60" s="197">
        <v>4</v>
      </c>
      <c r="Q60" s="126">
        <v>4</v>
      </c>
    </row>
    <row r="61" spans="1:17" s="2" customFormat="1" ht="15" customHeight="1" x14ac:dyDescent="0.25">
      <c r="A61" s="17">
        <v>56</v>
      </c>
      <c r="B61" s="122" t="s">
        <v>36</v>
      </c>
      <c r="C61" s="122" t="s">
        <v>152</v>
      </c>
      <c r="D61" s="197">
        <v>4</v>
      </c>
      <c r="E61" s="126">
        <v>4.08</v>
      </c>
      <c r="F61" s="122" t="s">
        <v>1</v>
      </c>
      <c r="G61" s="122" t="s">
        <v>188</v>
      </c>
      <c r="H61" s="197">
        <v>4.083333333333333</v>
      </c>
      <c r="I61" s="126">
        <v>4.16</v>
      </c>
      <c r="J61" s="122" t="s">
        <v>24</v>
      </c>
      <c r="K61" s="122" t="s">
        <v>133</v>
      </c>
      <c r="L61" s="197">
        <v>4.1428571428571432</v>
      </c>
      <c r="M61" s="126">
        <v>4.22</v>
      </c>
      <c r="N61" s="122" t="s">
        <v>27</v>
      </c>
      <c r="O61" s="122" t="s">
        <v>33</v>
      </c>
      <c r="P61" s="197">
        <v>3.9090909090909092</v>
      </c>
      <c r="Q61" s="126">
        <v>4</v>
      </c>
    </row>
    <row r="62" spans="1:17" s="2" customFormat="1" ht="15" customHeight="1" x14ac:dyDescent="0.25">
      <c r="A62" s="17">
        <v>57</v>
      </c>
      <c r="B62" s="122" t="s">
        <v>36</v>
      </c>
      <c r="C62" s="122" t="s">
        <v>44</v>
      </c>
      <c r="D62" s="197">
        <v>4</v>
      </c>
      <c r="E62" s="126">
        <v>4.08</v>
      </c>
      <c r="F62" s="122" t="s">
        <v>46</v>
      </c>
      <c r="G62" s="122" t="s">
        <v>149</v>
      </c>
      <c r="H62" s="197">
        <v>4</v>
      </c>
      <c r="I62" s="126">
        <v>4.16</v>
      </c>
      <c r="J62" s="122" t="s">
        <v>36</v>
      </c>
      <c r="K62" s="122" t="s">
        <v>42</v>
      </c>
      <c r="L62" s="197">
        <v>4.125</v>
      </c>
      <c r="M62" s="126">
        <v>4.22</v>
      </c>
      <c r="N62" s="122" t="s">
        <v>54</v>
      </c>
      <c r="O62" s="122" t="s">
        <v>72</v>
      </c>
      <c r="P62" s="197">
        <v>3.9047619047619047</v>
      </c>
      <c r="Q62" s="126">
        <v>4</v>
      </c>
    </row>
    <row r="63" spans="1:17" s="2" customFormat="1" ht="15" customHeight="1" x14ac:dyDescent="0.25">
      <c r="A63" s="17">
        <v>58</v>
      </c>
      <c r="B63" s="122" t="s">
        <v>27</v>
      </c>
      <c r="C63" s="122" t="s">
        <v>77</v>
      </c>
      <c r="D63" s="197">
        <v>4</v>
      </c>
      <c r="E63" s="126">
        <v>4.08</v>
      </c>
      <c r="F63" s="122" t="s">
        <v>36</v>
      </c>
      <c r="G63" s="122" t="s">
        <v>66</v>
      </c>
      <c r="H63" s="197">
        <v>4</v>
      </c>
      <c r="I63" s="126">
        <v>4.16</v>
      </c>
      <c r="J63" s="122" t="s">
        <v>1</v>
      </c>
      <c r="K63" s="122" t="s">
        <v>184</v>
      </c>
      <c r="L63" s="197">
        <v>4.09375</v>
      </c>
      <c r="M63" s="126">
        <v>4.22</v>
      </c>
      <c r="N63" s="122" t="s">
        <v>46</v>
      </c>
      <c r="O63" s="122" t="s">
        <v>53</v>
      </c>
      <c r="P63" s="197">
        <v>3.8888888888888888</v>
      </c>
      <c r="Q63" s="126">
        <v>4</v>
      </c>
    </row>
    <row r="64" spans="1:17" s="2" customFormat="1" ht="15" customHeight="1" x14ac:dyDescent="0.25">
      <c r="A64" s="17">
        <v>59</v>
      </c>
      <c r="B64" s="122" t="s">
        <v>27</v>
      </c>
      <c r="C64" s="122" t="s">
        <v>28</v>
      </c>
      <c r="D64" s="197">
        <v>4</v>
      </c>
      <c r="E64" s="126">
        <v>4.08</v>
      </c>
      <c r="F64" s="122" t="s">
        <v>36</v>
      </c>
      <c r="G64" s="122" t="s">
        <v>41</v>
      </c>
      <c r="H64" s="197">
        <v>4</v>
      </c>
      <c r="I64" s="126">
        <v>4.16</v>
      </c>
      <c r="J64" s="122" t="s">
        <v>1</v>
      </c>
      <c r="K64" s="122" t="s">
        <v>182</v>
      </c>
      <c r="L64" s="197">
        <v>4.0714285714285712</v>
      </c>
      <c r="M64" s="126">
        <v>4.22</v>
      </c>
      <c r="N64" s="122" t="s">
        <v>36</v>
      </c>
      <c r="O64" s="122" t="s">
        <v>35</v>
      </c>
      <c r="P64" s="197">
        <v>3.8888888888888888</v>
      </c>
      <c r="Q64" s="126">
        <v>4</v>
      </c>
    </row>
    <row r="65" spans="1:17" s="2" customFormat="1" ht="15" customHeight="1" thickBot="1" x14ac:dyDescent="0.3">
      <c r="A65" s="18">
        <v>60</v>
      </c>
      <c r="B65" s="125" t="s">
        <v>27</v>
      </c>
      <c r="C65" s="125" t="s">
        <v>200</v>
      </c>
      <c r="D65" s="352">
        <v>4</v>
      </c>
      <c r="E65" s="129">
        <v>4.08</v>
      </c>
      <c r="F65" s="125" t="s">
        <v>36</v>
      </c>
      <c r="G65" s="125" t="s">
        <v>109</v>
      </c>
      <c r="H65" s="352">
        <v>4</v>
      </c>
      <c r="I65" s="129">
        <v>4.16</v>
      </c>
      <c r="J65" s="125" t="s">
        <v>1</v>
      </c>
      <c r="K65" s="125" t="s">
        <v>185</v>
      </c>
      <c r="L65" s="352">
        <v>4.0714285714285712</v>
      </c>
      <c r="M65" s="129">
        <v>4.22</v>
      </c>
      <c r="N65" s="125" t="s">
        <v>1</v>
      </c>
      <c r="O65" s="125" t="s">
        <v>9</v>
      </c>
      <c r="P65" s="352">
        <v>3.875</v>
      </c>
      <c r="Q65" s="129">
        <v>4</v>
      </c>
    </row>
    <row r="66" spans="1:17" s="2" customFormat="1" ht="15" customHeight="1" x14ac:dyDescent="0.25">
      <c r="A66" s="16">
        <v>61</v>
      </c>
      <c r="B66" s="121" t="s">
        <v>27</v>
      </c>
      <c r="C66" s="121" t="s">
        <v>30</v>
      </c>
      <c r="D66" s="196">
        <v>4</v>
      </c>
      <c r="E66" s="120">
        <v>4.08</v>
      </c>
      <c r="F66" s="121" t="s">
        <v>36</v>
      </c>
      <c r="G66" s="121" t="s">
        <v>65</v>
      </c>
      <c r="H66" s="196">
        <v>4</v>
      </c>
      <c r="I66" s="120">
        <v>4.16</v>
      </c>
      <c r="J66" s="121" t="s">
        <v>46</v>
      </c>
      <c r="K66" s="121" t="s">
        <v>47</v>
      </c>
      <c r="L66" s="196">
        <v>4</v>
      </c>
      <c r="M66" s="120">
        <v>4.22</v>
      </c>
      <c r="N66" s="121" t="s">
        <v>46</v>
      </c>
      <c r="O66" s="121" t="s">
        <v>48</v>
      </c>
      <c r="P66" s="196">
        <v>3.8</v>
      </c>
      <c r="Q66" s="120">
        <v>4</v>
      </c>
    </row>
    <row r="67" spans="1:17" s="2" customFormat="1" ht="15" customHeight="1" x14ac:dyDescent="0.25">
      <c r="A67" s="17">
        <v>62</v>
      </c>
      <c r="B67" s="122" t="s">
        <v>24</v>
      </c>
      <c r="C67" s="122" t="s">
        <v>23</v>
      </c>
      <c r="D67" s="197">
        <v>4</v>
      </c>
      <c r="E67" s="126">
        <v>4.08</v>
      </c>
      <c r="F67" s="122" t="s">
        <v>36</v>
      </c>
      <c r="G67" s="122" t="s">
        <v>156</v>
      </c>
      <c r="H67" s="197">
        <v>4</v>
      </c>
      <c r="I67" s="126">
        <v>4.16</v>
      </c>
      <c r="J67" s="122" t="s">
        <v>46</v>
      </c>
      <c r="K67" s="122" t="s">
        <v>48</v>
      </c>
      <c r="L67" s="197">
        <v>4</v>
      </c>
      <c r="M67" s="126">
        <v>4.22</v>
      </c>
      <c r="N67" s="122" t="s">
        <v>36</v>
      </c>
      <c r="O67" s="122" t="s">
        <v>40</v>
      </c>
      <c r="P67" s="197">
        <v>3.8</v>
      </c>
      <c r="Q67" s="126">
        <v>4</v>
      </c>
    </row>
    <row r="68" spans="1:17" s="2" customFormat="1" ht="15" customHeight="1" x14ac:dyDescent="0.25">
      <c r="A68" s="17">
        <v>63</v>
      </c>
      <c r="B68" s="122" t="s">
        <v>24</v>
      </c>
      <c r="C68" s="122" t="s">
        <v>165</v>
      </c>
      <c r="D68" s="197">
        <v>4</v>
      </c>
      <c r="E68" s="126">
        <v>4.08</v>
      </c>
      <c r="F68" s="122" t="s">
        <v>27</v>
      </c>
      <c r="G68" s="122" t="s">
        <v>61</v>
      </c>
      <c r="H68" s="197">
        <v>4</v>
      </c>
      <c r="I68" s="126">
        <v>4.16</v>
      </c>
      <c r="J68" s="122" t="s">
        <v>46</v>
      </c>
      <c r="K68" s="122" t="s">
        <v>150</v>
      </c>
      <c r="L68" s="197">
        <v>4</v>
      </c>
      <c r="M68" s="126">
        <v>4.22</v>
      </c>
      <c r="N68" s="122" t="s">
        <v>0</v>
      </c>
      <c r="O68" s="122" t="s">
        <v>143</v>
      </c>
      <c r="P68" s="197">
        <v>3.76</v>
      </c>
      <c r="Q68" s="126">
        <v>4</v>
      </c>
    </row>
    <row r="69" spans="1:17" s="2" customFormat="1" ht="15" customHeight="1" x14ac:dyDescent="0.25">
      <c r="A69" s="17">
        <v>64</v>
      </c>
      <c r="B69" s="192" t="s">
        <v>1</v>
      </c>
      <c r="C69" s="192" t="s">
        <v>171</v>
      </c>
      <c r="D69" s="198">
        <v>4</v>
      </c>
      <c r="E69" s="147">
        <v>4.08</v>
      </c>
      <c r="F69" s="192" t="s">
        <v>27</v>
      </c>
      <c r="G69" s="192" t="s">
        <v>28</v>
      </c>
      <c r="H69" s="198">
        <v>4</v>
      </c>
      <c r="I69" s="147">
        <v>4.16</v>
      </c>
      <c r="J69" s="192" t="s">
        <v>36</v>
      </c>
      <c r="K69" s="192" t="s">
        <v>68</v>
      </c>
      <c r="L69" s="198">
        <v>4</v>
      </c>
      <c r="M69" s="147">
        <v>4.22</v>
      </c>
      <c r="N69" s="192" t="s">
        <v>24</v>
      </c>
      <c r="O69" s="192" t="s">
        <v>133</v>
      </c>
      <c r="P69" s="198">
        <v>3.75</v>
      </c>
      <c r="Q69" s="147">
        <v>4</v>
      </c>
    </row>
    <row r="70" spans="1:17" s="2" customFormat="1" ht="15" customHeight="1" x14ac:dyDescent="0.25">
      <c r="A70" s="17">
        <v>65</v>
      </c>
      <c r="B70" s="122" t="s">
        <v>1</v>
      </c>
      <c r="C70" s="122" t="s">
        <v>193</v>
      </c>
      <c r="D70" s="197">
        <v>4</v>
      </c>
      <c r="E70" s="126">
        <v>4.08</v>
      </c>
      <c r="F70" s="122" t="s">
        <v>27</v>
      </c>
      <c r="G70" s="122" t="s">
        <v>200</v>
      </c>
      <c r="H70" s="197">
        <v>4</v>
      </c>
      <c r="I70" s="126">
        <v>4.16</v>
      </c>
      <c r="J70" s="122" t="s">
        <v>36</v>
      </c>
      <c r="K70" s="122" t="s">
        <v>41</v>
      </c>
      <c r="L70" s="197">
        <v>4</v>
      </c>
      <c r="M70" s="126">
        <v>4.22</v>
      </c>
      <c r="N70" s="122" t="s">
        <v>27</v>
      </c>
      <c r="O70" s="122" t="s">
        <v>75</v>
      </c>
      <c r="P70" s="197">
        <v>3.7333333333333334</v>
      </c>
      <c r="Q70" s="126">
        <v>4</v>
      </c>
    </row>
    <row r="71" spans="1:17" s="2" customFormat="1" ht="15" customHeight="1" x14ac:dyDescent="0.25">
      <c r="A71" s="17">
        <v>66</v>
      </c>
      <c r="B71" s="122" t="s">
        <v>1</v>
      </c>
      <c r="C71" s="122" t="s">
        <v>192</v>
      </c>
      <c r="D71" s="197">
        <v>4</v>
      </c>
      <c r="E71" s="126">
        <v>4.08</v>
      </c>
      <c r="F71" s="122" t="s">
        <v>24</v>
      </c>
      <c r="G71" s="122" t="s">
        <v>163</v>
      </c>
      <c r="H71" s="197">
        <v>4</v>
      </c>
      <c r="I71" s="126">
        <v>4.16</v>
      </c>
      <c r="J71" s="122" t="s">
        <v>36</v>
      </c>
      <c r="K71" s="122" t="s">
        <v>154</v>
      </c>
      <c r="L71" s="197">
        <v>4</v>
      </c>
      <c r="M71" s="126">
        <v>4.22</v>
      </c>
      <c r="N71" s="122" t="s">
        <v>1</v>
      </c>
      <c r="O71" s="122" t="s">
        <v>17</v>
      </c>
      <c r="P71" s="197">
        <v>3.7307692307692308</v>
      </c>
      <c r="Q71" s="126">
        <v>4</v>
      </c>
    </row>
    <row r="72" spans="1:17" s="2" customFormat="1" ht="15" customHeight="1" x14ac:dyDescent="0.25">
      <c r="A72" s="17">
        <v>67</v>
      </c>
      <c r="B72" s="122" t="s">
        <v>1</v>
      </c>
      <c r="C72" s="122" t="s">
        <v>183</v>
      </c>
      <c r="D72" s="197">
        <v>4</v>
      </c>
      <c r="E72" s="126">
        <v>4.08</v>
      </c>
      <c r="F72" s="122" t="s">
        <v>24</v>
      </c>
      <c r="G72" s="122" t="s">
        <v>23</v>
      </c>
      <c r="H72" s="197">
        <v>4</v>
      </c>
      <c r="I72" s="126">
        <v>4.16</v>
      </c>
      <c r="J72" s="122" t="s">
        <v>27</v>
      </c>
      <c r="K72" s="122" t="s">
        <v>125</v>
      </c>
      <c r="L72" s="197">
        <v>4</v>
      </c>
      <c r="M72" s="126">
        <v>4.22</v>
      </c>
      <c r="N72" s="122" t="s">
        <v>1</v>
      </c>
      <c r="O72" s="122" t="s">
        <v>18</v>
      </c>
      <c r="P72" s="197">
        <v>3.7272727272727271</v>
      </c>
      <c r="Q72" s="126">
        <v>4</v>
      </c>
    </row>
    <row r="73" spans="1:17" s="2" customFormat="1" ht="15" customHeight="1" x14ac:dyDescent="0.25">
      <c r="A73" s="17">
        <v>68</v>
      </c>
      <c r="B73" s="122" t="s">
        <v>1</v>
      </c>
      <c r="C73" s="122" t="s">
        <v>186</v>
      </c>
      <c r="D73" s="197">
        <v>4</v>
      </c>
      <c r="E73" s="126">
        <v>4.08</v>
      </c>
      <c r="F73" s="122" t="s">
        <v>1</v>
      </c>
      <c r="G73" s="122" t="s">
        <v>172</v>
      </c>
      <c r="H73" s="197">
        <v>4</v>
      </c>
      <c r="I73" s="126">
        <v>4.16</v>
      </c>
      <c r="J73" s="122" t="s">
        <v>27</v>
      </c>
      <c r="K73" s="122" t="s">
        <v>62</v>
      </c>
      <c r="L73" s="197">
        <v>4</v>
      </c>
      <c r="M73" s="126">
        <v>4.22</v>
      </c>
      <c r="N73" s="122" t="s">
        <v>27</v>
      </c>
      <c r="O73" s="122" t="s">
        <v>29</v>
      </c>
      <c r="P73" s="197">
        <v>3.7142857142857144</v>
      </c>
      <c r="Q73" s="126">
        <v>4</v>
      </c>
    </row>
    <row r="74" spans="1:17" s="2" customFormat="1" ht="15" customHeight="1" x14ac:dyDescent="0.25">
      <c r="A74" s="17">
        <v>69</v>
      </c>
      <c r="B74" s="124" t="s">
        <v>1</v>
      </c>
      <c r="C74" s="124" t="s">
        <v>188</v>
      </c>
      <c r="D74" s="200">
        <v>3.9629629629629628</v>
      </c>
      <c r="E74" s="128">
        <v>4.08</v>
      </c>
      <c r="F74" s="124" t="s">
        <v>1</v>
      </c>
      <c r="G74" s="124" t="s">
        <v>193</v>
      </c>
      <c r="H74" s="200">
        <v>4</v>
      </c>
      <c r="I74" s="128">
        <v>4.16</v>
      </c>
      <c r="J74" s="124" t="s">
        <v>27</v>
      </c>
      <c r="K74" s="124" t="s">
        <v>129</v>
      </c>
      <c r="L74" s="200">
        <v>4</v>
      </c>
      <c r="M74" s="128">
        <v>4.22</v>
      </c>
      <c r="N74" s="124" t="s">
        <v>54</v>
      </c>
      <c r="O74" s="124" t="s">
        <v>73</v>
      </c>
      <c r="P74" s="200">
        <v>3.6666666666666665</v>
      </c>
      <c r="Q74" s="128">
        <v>4</v>
      </c>
    </row>
    <row r="75" spans="1:17" s="2" customFormat="1" ht="15" customHeight="1" thickBot="1" x14ac:dyDescent="0.3">
      <c r="A75" s="18">
        <v>70</v>
      </c>
      <c r="B75" s="125" t="s">
        <v>0</v>
      </c>
      <c r="C75" s="125" t="s">
        <v>143</v>
      </c>
      <c r="D75" s="352">
        <v>3.9583333333333335</v>
      </c>
      <c r="E75" s="129">
        <v>4.08</v>
      </c>
      <c r="F75" s="125" t="s">
        <v>1</v>
      </c>
      <c r="G75" s="125" t="s">
        <v>182</v>
      </c>
      <c r="H75" s="352">
        <v>4</v>
      </c>
      <c r="I75" s="129">
        <v>4.16</v>
      </c>
      <c r="J75" s="125" t="s">
        <v>24</v>
      </c>
      <c r="K75" s="125" t="s">
        <v>163</v>
      </c>
      <c r="L75" s="352">
        <v>4</v>
      </c>
      <c r="M75" s="129">
        <v>4.22</v>
      </c>
      <c r="N75" s="125" t="s">
        <v>36</v>
      </c>
      <c r="O75" s="125" t="s">
        <v>37</v>
      </c>
      <c r="P75" s="352">
        <v>3.6666666666666665</v>
      </c>
      <c r="Q75" s="129">
        <v>4</v>
      </c>
    </row>
    <row r="76" spans="1:17" s="2" customFormat="1" ht="15" customHeight="1" x14ac:dyDescent="0.25">
      <c r="A76" s="16">
        <v>71</v>
      </c>
      <c r="B76" s="121" t="s">
        <v>1</v>
      </c>
      <c r="C76" s="121" t="s">
        <v>182</v>
      </c>
      <c r="D76" s="196">
        <v>3.9310344827586206</v>
      </c>
      <c r="E76" s="120">
        <v>4.08</v>
      </c>
      <c r="F76" s="121" t="s">
        <v>0</v>
      </c>
      <c r="G76" s="121" t="s">
        <v>81</v>
      </c>
      <c r="H76" s="196">
        <v>4</v>
      </c>
      <c r="I76" s="120">
        <v>4.16</v>
      </c>
      <c r="J76" s="121" t="s">
        <v>24</v>
      </c>
      <c r="K76" s="121" t="s">
        <v>132</v>
      </c>
      <c r="L76" s="196">
        <v>4</v>
      </c>
      <c r="M76" s="120">
        <v>4.22</v>
      </c>
      <c r="N76" s="121" t="s">
        <v>1</v>
      </c>
      <c r="O76" s="121" t="s">
        <v>21</v>
      </c>
      <c r="P76" s="196">
        <v>3.6666666666666665</v>
      </c>
      <c r="Q76" s="120">
        <v>4</v>
      </c>
    </row>
    <row r="77" spans="1:17" s="2" customFormat="1" ht="15" customHeight="1" x14ac:dyDescent="0.25">
      <c r="A77" s="17">
        <v>72</v>
      </c>
      <c r="B77" s="122" t="s">
        <v>24</v>
      </c>
      <c r="C77" s="122" t="s">
        <v>162</v>
      </c>
      <c r="D77" s="197">
        <v>3.9</v>
      </c>
      <c r="E77" s="126">
        <v>4.08</v>
      </c>
      <c r="F77" s="122" t="s">
        <v>0</v>
      </c>
      <c r="G77" s="122" t="s">
        <v>58</v>
      </c>
      <c r="H77" s="197">
        <v>4</v>
      </c>
      <c r="I77" s="126">
        <v>4.16</v>
      </c>
      <c r="J77" s="122" t="s">
        <v>24</v>
      </c>
      <c r="K77" s="122" t="s">
        <v>165</v>
      </c>
      <c r="L77" s="197">
        <v>4</v>
      </c>
      <c r="M77" s="126">
        <v>4.22</v>
      </c>
      <c r="N77" s="122" t="s">
        <v>1</v>
      </c>
      <c r="O77" s="122" t="s">
        <v>15</v>
      </c>
      <c r="P77" s="197">
        <v>3.6666666666666665</v>
      </c>
      <c r="Q77" s="126">
        <v>4</v>
      </c>
    </row>
    <row r="78" spans="1:17" s="2" customFormat="1" ht="15" customHeight="1" x14ac:dyDescent="0.25">
      <c r="A78" s="17">
        <v>73</v>
      </c>
      <c r="B78" s="122" t="s">
        <v>46</v>
      </c>
      <c r="C78" s="122" t="s">
        <v>145</v>
      </c>
      <c r="D78" s="197">
        <v>3.8636363636363638</v>
      </c>
      <c r="E78" s="126">
        <v>4.08</v>
      </c>
      <c r="F78" s="122" t="s">
        <v>0</v>
      </c>
      <c r="G78" s="122" t="s">
        <v>123</v>
      </c>
      <c r="H78" s="197">
        <v>4</v>
      </c>
      <c r="I78" s="126">
        <v>4.16</v>
      </c>
      <c r="J78" s="122" t="s">
        <v>24</v>
      </c>
      <c r="K78" s="122" t="s">
        <v>166</v>
      </c>
      <c r="L78" s="197">
        <v>4</v>
      </c>
      <c r="M78" s="126">
        <v>4.22</v>
      </c>
      <c r="N78" s="122" t="s">
        <v>1</v>
      </c>
      <c r="O78" s="122" t="s">
        <v>20</v>
      </c>
      <c r="P78" s="197">
        <v>3.625</v>
      </c>
      <c r="Q78" s="126">
        <v>4</v>
      </c>
    </row>
    <row r="79" spans="1:17" s="2" customFormat="1" ht="15" customHeight="1" x14ac:dyDescent="0.25">
      <c r="A79" s="17">
        <v>74</v>
      </c>
      <c r="B79" s="122" t="s">
        <v>36</v>
      </c>
      <c r="C79" s="122" t="s">
        <v>156</v>
      </c>
      <c r="D79" s="197">
        <v>3.8333333333333335</v>
      </c>
      <c r="E79" s="126">
        <v>4.08</v>
      </c>
      <c r="F79" s="122" t="s">
        <v>27</v>
      </c>
      <c r="G79" s="122" t="s">
        <v>86</v>
      </c>
      <c r="H79" s="197">
        <v>3.9722222222222223</v>
      </c>
      <c r="I79" s="126">
        <v>4.16</v>
      </c>
      <c r="J79" s="122" t="s">
        <v>1</v>
      </c>
      <c r="K79" s="122" t="s">
        <v>167</v>
      </c>
      <c r="L79" s="197">
        <v>4</v>
      </c>
      <c r="M79" s="126">
        <v>4.22</v>
      </c>
      <c r="N79" s="122" t="s">
        <v>36</v>
      </c>
      <c r="O79" s="122" t="s">
        <v>42</v>
      </c>
      <c r="P79" s="197">
        <v>3.6</v>
      </c>
      <c r="Q79" s="126">
        <v>4</v>
      </c>
    </row>
    <row r="80" spans="1:17" s="2" customFormat="1" ht="15" customHeight="1" x14ac:dyDescent="0.25">
      <c r="A80" s="17">
        <v>75</v>
      </c>
      <c r="B80" s="122" t="s">
        <v>27</v>
      </c>
      <c r="C80" s="122" t="s">
        <v>157</v>
      </c>
      <c r="D80" s="197">
        <v>3.8</v>
      </c>
      <c r="E80" s="126">
        <v>4.08</v>
      </c>
      <c r="F80" s="122" t="s">
        <v>54</v>
      </c>
      <c r="G80" s="122" t="s">
        <v>72</v>
      </c>
      <c r="H80" s="197">
        <v>3.9444444444444446</v>
      </c>
      <c r="I80" s="126">
        <v>4.16</v>
      </c>
      <c r="J80" s="122" t="s">
        <v>1</v>
      </c>
      <c r="K80" s="122" t="s">
        <v>60</v>
      </c>
      <c r="L80" s="197">
        <v>4</v>
      </c>
      <c r="M80" s="126">
        <v>4.22</v>
      </c>
      <c r="N80" s="122" t="s">
        <v>24</v>
      </c>
      <c r="O80" s="122" t="s">
        <v>132</v>
      </c>
      <c r="P80" s="197">
        <v>3.5714285714285716</v>
      </c>
      <c r="Q80" s="126">
        <v>4</v>
      </c>
    </row>
    <row r="81" spans="1:17" s="2" customFormat="1" ht="15" customHeight="1" x14ac:dyDescent="0.25">
      <c r="A81" s="17">
        <v>76</v>
      </c>
      <c r="B81" s="122" t="s">
        <v>24</v>
      </c>
      <c r="C81" s="122" t="s">
        <v>166</v>
      </c>
      <c r="D81" s="197">
        <v>3.8</v>
      </c>
      <c r="E81" s="126">
        <v>4.08</v>
      </c>
      <c r="F81" s="122" t="s">
        <v>0</v>
      </c>
      <c r="G81" s="122" t="s">
        <v>143</v>
      </c>
      <c r="H81" s="197">
        <v>3.9333333333333331</v>
      </c>
      <c r="I81" s="126">
        <v>4.16</v>
      </c>
      <c r="J81" s="122" t="s">
        <v>1</v>
      </c>
      <c r="K81" s="122" t="s">
        <v>15</v>
      </c>
      <c r="L81" s="197">
        <v>4</v>
      </c>
      <c r="M81" s="126">
        <v>4.22</v>
      </c>
      <c r="N81" s="122" t="s">
        <v>1</v>
      </c>
      <c r="O81" s="122" t="s">
        <v>10</v>
      </c>
      <c r="P81" s="197">
        <v>3.5555555555555554</v>
      </c>
      <c r="Q81" s="126">
        <v>4</v>
      </c>
    </row>
    <row r="82" spans="1:17" s="2" customFormat="1" ht="15" customHeight="1" x14ac:dyDescent="0.25">
      <c r="A82" s="17">
        <v>77</v>
      </c>
      <c r="B82" s="122" t="s">
        <v>1</v>
      </c>
      <c r="C82" s="122" t="s">
        <v>173</v>
      </c>
      <c r="D82" s="197">
        <v>3.8</v>
      </c>
      <c r="E82" s="126">
        <v>4.08</v>
      </c>
      <c r="F82" s="122" t="s">
        <v>0</v>
      </c>
      <c r="G82" s="122" t="s">
        <v>85</v>
      </c>
      <c r="H82" s="197">
        <v>3.9090909090909092</v>
      </c>
      <c r="I82" s="126">
        <v>4.16</v>
      </c>
      <c r="J82" s="122" t="s">
        <v>1</v>
      </c>
      <c r="K82" s="122" t="s">
        <v>3</v>
      </c>
      <c r="L82" s="197">
        <v>4</v>
      </c>
      <c r="M82" s="126">
        <v>4.22</v>
      </c>
      <c r="N82" s="122" t="s">
        <v>1</v>
      </c>
      <c r="O82" s="122" t="s">
        <v>3</v>
      </c>
      <c r="P82" s="197">
        <v>3.5454545454545454</v>
      </c>
      <c r="Q82" s="126">
        <v>4</v>
      </c>
    </row>
    <row r="83" spans="1:17" s="2" customFormat="1" ht="15" customHeight="1" x14ac:dyDescent="0.25">
      <c r="A83" s="17">
        <v>78</v>
      </c>
      <c r="B83" s="192" t="s">
        <v>46</v>
      </c>
      <c r="C83" s="192" t="s">
        <v>49</v>
      </c>
      <c r="D83" s="198">
        <v>3.75</v>
      </c>
      <c r="E83" s="147">
        <v>4.08</v>
      </c>
      <c r="F83" s="192" t="s">
        <v>24</v>
      </c>
      <c r="G83" s="192" t="s">
        <v>133</v>
      </c>
      <c r="H83" s="198">
        <v>3.9</v>
      </c>
      <c r="I83" s="147">
        <v>4.16</v>
      </c>
      <c r="J83" s="192" t="s">
        <v>1</v>
      </c>
      <c r="K83" s="192" t="s">
        <v>124</v>
      </c>
      <c r="L83" s="198">
        <v>4</v>
      </c>
      <c r="M83" s="147">
        <v>4.22</v>
      </c>
      <c r="N83" s="192" t="s">
        <v>46</v>
      </c>
      <c r="O83" s="192" t="s">
        <v>51</v>
      </c>
      <c r="P83" s="198">
        <v>3.5</v>
      </c>
      <c r="Q83" s="147">
        <v>4</v>
      </c>
    </row>
    <row r="84" spans="1:17" s="2" customFormat="1" ht="15" customHeight="1" x14ac:dyDescent="0.25">
      <c r="A84" s="17">
        <v>79</v>
      </c>
      <c r="B84" s="122" t="s">
        <v>46</v>
      </c>
      <c r="C84" s="122" t="s">
        <v>51</v>
      </c>
      <c r="D84" s="197">
        <v>3.75</v>
      </c>
      <c r="E84" s="126">
        <v>4.08</v>
      </c>
      <c r="F84" s="122" t="s">
        <v>27</v>
      </c>
      <c r="G84" s="122" t="s">
        <v>77</v>
      </c>
      <c r="H84" s="197">
        <v>3.8333333333333335</v>
      </c>
      <c r="I84" s="126">
        <v>4.16</v>
      </c>
      <c r="J84" s="122" t="s">
        <v>0</v>
      </c>
      <c r="K84" s="122" t="s">
        <v>59</v>
      </c>
      <c r="L84" s="197">
        <v>4</v>
      </c>
      <c r="M84" s="126">
        <v>4.22</v>
      </c>
      <c r="N84" s="122" t="s">
        <v>46</v>
      </c>
      <c r="O84" s="122" t="s">
        <v>47</v>
      </c>
      <c r="P84" s="197">
        <v>3.5</v>
      </c>
      <c r="Q84" s="126">
        <v>4</v>
      </c>
    </row>
    <row r="85" spans="1:17" s="2" customFormat="1" ht="15" customHeight="1" thickBot="1" x14ac:dyDescent="0.3">
      <c r="A85" s="18">
        <v>80</v>
      </c>
      <c r="B85" s="125" t="s">
        <v>36</v>
      </c>
      <c r="C85" s="125" t="s">
        <v>66</v>
      </c>
      <c r="D85" s="352">
        <v>3.75</v>
      </c>
      <c r="E85" s="129">
        <v>4.08</v>
      </c>
      <c r="F85" s="125" t="s">
        <v>1</v>
      </c>
      <c r="G85" s="125" t="s">
        <v>169</v>
      </c>
      <c r="H85" s="352">
        <v>3.8333333333333335</v>
      </c>
      <c r="I85" s="129">
        <v>4.16</v>
      </c>
      <c r="J85" s="125" t="s">
        <v>0</v>
      </c>
      <c r="K85" s="125" t="s">
        <v>143</v>
      </c>
      <c r="L85" s="352">
        <v>4</v>
      </c>
      <c r="M85" s="129">
        <v>4.22</v>
      </c>
      <c r="N85" s="125" t="s">
        <v>36</v>
      </c>
      <c r="O85" s="125" t="s">
        <v>120</v>
      </c>
      <c r="P85" s="352">
        <v>3.5</v>
      </c>
      <c r="Q85" s="129">
        <v>4</v>
      </c>
    </row>
    <row r="86" spans="1:17" s="2" customFormat="1" ht="15" customHeight="1" x14ac:dyDescent="0.25">
      <c r="A86" s="16">
        <v>81</v>
      </c>
      <c r="B86" s="121" t="s">
        <v>36</v>
      </c>
      <c r="C86" s="121" t="s">
        <v>41</v>
      </c>
      <c r="D86" s="196">
        <v>3.75</v>
      </c>
      <c r="E86" s="120">
        <v>4.08</v>
      </c>
      <c r="F86" s="121" t="s">
        <v>1</v>
      </c>
      <c r="G86" s="121" t="s">
        <v>168</v>
      </c>
      <c r="H86" s="196">
        <v>3.8181818181818183</v>
      </c>
      <c r="I86" s="120">
        <v>4.16</v>
      </c>
      <c r="J86" s="121" t="s">
        <v>1</v>
      </c>
      <c r="K86" s="121" t="s">
        <v>169</v>
      </c>
      <c r="L86" s="196">
        <v>3.9090909090909092</v>
      </c>
      <c r="M86" s="120">
        <v>4.22</v>
      </c>
      <c r="N86" s="121" t="s">
        <v>36</v>
      </c>
      <c r="O86" s="121" t="s">
        <v>43</v>
      </c>
      <c r="P86" s="196">
        <v>3.5</v>
      </c>
      <c r="Q86" s="120">
        <v>4</v>
      </c>
    </row>
    <row r="87" spans="1:17" s="2" customFormat="1" ht="15" customHeight="1" x14ac:dyDescent="0.25">
      <c r="A87" s="17">
        <v>82</v>
      </c>
      <c r="B87" s="122" t="s">
        <v>27</v>
      </c>
      <c r="C87" s="122" t="s">
        <v>33</v>
      </c>
      <c r="D87" s="197">
        <v>3.75</v>
      </c>
      <c r="E87" s="126">
        <v>4.08</v>
      </c>
      <c r="F87" s="122" t="s">
        <v>1</v>
      </c>
      <c r="G87" s="122" t="s">
        <v>177</v>
      </c>
      <c r="H87" s="197">
        <v>3.8181818181818183</v>
      </c>
      <c r="I87" s="126">
        <v>4.16</v>
      </c>
      <c r="J87" s="122" t="s">
        <v>1</v>
      </c>
      <c r="K87" s="122" t="s">
        <v>177</v>
      </c>
      <c r="L87" s="197">
        <v>3.9090909090909092</v>
      </c>
      <c r="M87" s="126">
        <v>4.22</v>
      </c>
      <c r="N87" s="122" t="s">
        <v>27</v>
      </c>
      <c r="O87" s="122" t="s">
        <v>32</v>
      </c>
      <c r="P87" s="197">
        <v>3.5</v>
      </c>
      <c r="Q87" s="126">
        <v>4</v>
      </c>
    </row>
    <row r="88" spans="1:17" s="2" customFormat="1" ht="15" customHeight="1" x14ac:dyDescent="0.25">
      <c r="A88" s="17">
        <v>83</v>
      </c>
      <c r="B88" s="122" t="s">
        <v>1</v>
      </c>
      <c r="C88" s="122" t="s">
        <v>172</v>
      </c>
      <c r="D88" s="197">
        <v>3.75</v>
      </c>
      <c r="E88" s="126">
        <v>4.08</v>
      </c>
      <c r="F88" s="122" t="s">
        <v>46</v>
      </c>
      <c r="G88" s="122" t="s">
        <v>51</v>
      </c>
      <c r="H88" s="197">
        <v>3.75</v>
      </c>
      <c r="I88" s="126">
        <v>4.16</v>
      </c>
      <c r="J88" s="122" t="s">
        <v>36</v>
      </c>
      <c r="K88" s="122" t="s">
        <v>120</v>
      </c>
      <c r="L88" s="197">
        <v>3.8571428571428572</v>
      </c>
      <c r="M88" s="126">
        <v>4.22</v>
      </c>
      <c r="N88" s="122" t="s">
        <v>24</v>
      </c>
      <c r="O88" s="122" t="s">
        <v>80</v>
      </c>
      <c r="P88" s="197">
        <v>3.5</v>
      </c>
      <c r="Q88" s="126">
        <v>4</v>
      </c>
    </row>
    <row r="89" spans="1:17" s="2" customFormat="1" ht="15" customHeight="1" x14ac:dyDescent="0.25">
      <c r="A89" s="17">
        <v>84</v>
      </c>
      <c r="B89" s="122" t="s">
        <v>36</v>
      </c>
      <c r="C89" s="122" t="s">
        <v>120</v>
      </c>
      <c r="D89" s="197">
        <v>3.7</v>
      </c>
      <c r="E89" s="126">
        <v>4.08</v>
      </c>
      <c r="F89" s="122" t="s">
        <v>46</v>
      </c>
      <c r="G89" s="122" t="s">
        <v>146</v>
      </c>
      <c r="H89" s="197">
        <v>3.75</v>
      </c>
      <c r="I89" s="126">
        <v>4.16</v>
      </c>
      <c r="J89" s="122" t="s">
        <v>24</v>
      </c>
      <c r="K89" s="122" t="s">
        <v>131</v>
      </c>
      <c r="L89" s="197">
        <v>3.8571428571428572</v>
      </c>
      <c r="M89" s="126">
        <v>4.22</v>
      </c>
      <c r="N89" s="122" t="s">
        <v>1</v>
      </c>
      <c r="O89" s="122" t="s">
        <v>136</v>
      </c>
      <c r="P89" s="197">
        <v>3.4545454545454546</v>
      </c>
      <c r="Q89" s="126">
        <v>4</v>
      </c>
    </row>
    <row r="90" spans="1:17" s="2" customFormat="1" ht="15" customHeight="1" x14ac:dyDescent="0.25">
      <c r="A90" s="17">
        <v>85</v>
      </c>
      <c r="B90" s="122" t="s">
        <v>1</v>
      </c>
      <c r="C90" s="122" t="s">
        <v>21</v>
      </c>
      <c r="D90" s="197">
        <v>3.6666666666666665</v>
      </c>
      <c r="E90" s="126">
        <v>4.08</v>
      </c>
      <c r="F90" s="122" t="s">
        <v>0</v>
      </c>
      <c r="G90" s="122" t="s">
        <v>83</v>
      </c>
      <c r="H90" s="197">
        <v>3.75</v>
      </c>
      <c r="I90" s="126">
        <v>4.16</v>
      </c>
      <c r="J90" s="122" t="s">
        <v>54</v>
      </c>
      <c r="K90" s="122" t="s">
        <v>144</v>
      </c>
      <c r="L90" s="197">
        <v>3.8333333333333335</v>
      </c>
      <c r="M90" s="126">
        <v>4.22</v>
      </c>
      <c r="N90" s="122" t="s">
        <v>46</v>
      </c>
      <c r="O90" s="122" t="s">
        <v>63</v>
      </c>
      <c r="P90" s="197">
        <v>3.4</v>
      </c>
      <c r="Q90" s="126">
        <v>4</v>
      </c>
    </row>
    <row r="91" spans="1:17" s="2" customFormat="1" ht="15" customHeight="1" x14ac:dyDescent="0.25">
      <c r="A91" s="17">
        <v>86</v>
      </c>
      <c r="B91" s="122" t="s">
        <v>1</v>
      </c>
      <c r="C91" s="122" t="s">
        <v>191</v>
      </c>
      <c r="D91" s="197">
        <v>3.6666666666666665</v>
      </c>
      <c r="E91" s="126">
        <v>4.08</v>
      </c>
      <c r="F91" s="122" t="s">
        <v>27</v>
      </c>
      <c r="G91" s="122" t="s">
        <v>75</v>
      </c>
      <c r="H91" s="197">
        <v>3.6666666666666665</v>
      </c>
      <c r="I91" s="126">
        <v>4.16</v>
      </c>
      <c r="J91" s="122" t="s">
        <v>36</v>
      </c>
      <c r="K91" s="122" t="s">
        <v>109</v>
      </c>
      <c r="L91" s="197">
        <v>3.8</v>
      </c>
      <c r="M91" s="126">
        <v>4.22</v>
      </c>
      <c r="N91" s="122" t="s">
        <v>1</v>
      </c>
      <c r="O91" s="122" t="s">
        <v>2</v>
      </c>
      <c r="P91" s="197">
        <v>3.4</v>
      </c>
      <c r="Q91" s="126">
        <v>4</v>
      </c>
    </row>
    <row r="92" spans="1:17" s="2" customFormat="1" ht="15" customHeight="1" x14ac:dyDescent="0.25">
      <c r="A92" s="17">
        <v>87</v>
      </c>
      <c r="B92" s="122" t="s">
        <v>1</v>
      </c>
      <c r="C92" s="122" t="s">
        <v>201</v>
      </c>
      <c r="D92" s="197">
        <v>3.6666666666666665</v>
      </c>
      <c r="E92" s="126">
        <v>4.08</v>
      </c>
      <c r="F92" s="122" t="s">
        <v>1</v>
      </c>
      <c r="G92" s="122" t="s">
        <v>60</v>
      </c>
      <c r="H92" s="197">
        <v>3.6666666666666665</v>
      </c>
      <c r="I92" s="126">
        <v>4.16</v>
      </c>
      <c r="J92" s="122" t="s">
        <v>36</v>
      </c>
      <c r="K92" s="122" t="s">
        <v>40</v>
      </c>
      <c r="L92" s="197">
        <v>3.8</v>
      </c>
      <c r="M92" s="126">
        <v>4.22</v>
      </c>
      <c r="N92" s="122" t="s">
        <v>36</v>
      </c>
      <c r="O92" s="122" t="s">
        <v>109</v>
      </c>
      <c r="P92" s="197">
        <v>3.375</v>
      </c>
      <c r="Q92" s="126">
        <v>4</v>
      </c>
    </row>
    <row r="93" spans="1:17" s="2" customFormat="1" ht="15" customHeight="1" x14ac:dyDescent="0.25">
      <c r="A93" s="17">
        <v>88</v>
      </c>
      <c r="B93" s="122" t="s">
        <v>36</v>
      </c>
      <c r="C93" s="122" t="s">
        <v>155</v>
      </c>
      <c r="D93" s="197">
        <v>3.6</v>
      </c>
      <c r="E93" s="126">
        <v>4.08</v>
      </c>
      <c r="F93" s="122" t="s">
        <v>36</v>
      </c>
      <c r="G93" s="122" t="s">
        <v>35</v>
      </c>
      <c r="H93" s="197">
        <v>3.625</v>
      </c>
      <c r="I93" s="126">
        <v>4.16</v>
      </c>
      <c r="J93" s="122" t="s">
        <v>27</v>
      </c>
      <c r="K93" s="122" t="s">
        <v>157</v>
      </c>
      <c r="L93" s="197">
        <v>3.7222222222222223</v>
      </c>
      <c r="M93" s="126">
        <v>4.22</v>
      </c>
      <c r="N93" s="122" t="s">
        <v>36</v>
      </c>
      <c r="O93" s="122" t="s">
        <v>65</v>
      </c>
      <c r="P93" s="197">
        <v>3.3333333333333335</v>
      </c>
      <c r="Q93" s="126">
        <v>4</v>
      </c>
    </row>
    <row r="94" spans="1:17" s="2" customFormat="1" ht="15" customHeight="1" x14ac:dyDescent="0.25">
      <c r="A94" s="17">
        <v>89</v>
      </c>
      <c r="B94" s="122" t="s">
        <v>24</v>
      </c>
      <c r="C94" s="122" t="s">
        <v>132</v>
      </c>
      <c r="D94" s="197">
        <v>3.6</v>
      </c>
      <c r="E94" s="126">
        <v>4.08</v>
      </c>
      <c r="F94" s="122" t="s">
        <v>27</v>
      </c>
      <c r="G94" s="122" t="s">
        <v>32</v>
      </c>
      <c r="H94" s="197">
        <v>3.625</v>
      </c>
      <c r="I94" s="126">
        <v>4.16</v>
      </c>
      <c r="J94" s="122" t="s">
        <v>27</v>
      </c>
      <c r="K94" s="122" t="s">
        <v>33</v>
      </c>
      <c r="L94" s="197">
        <v>3.7142857142857144</v>
      </c>
      <c r="M94" s="126">
        <v>4.22</v>
      </c>
      <c r="N94" s="122" t="s">
        <v>1</v>
      </c>
      <c r="O94" s="122" t="s">
        <v>7</v>
      </c>
      <c r="P94" s="197">
        <v>3.3333333333333335</v>
      </c>
      <c r="Q94" s="126">
        <v>4</v>
      </c>
    </row>
    <row r="95" spans="1:17" s="2" customFormat="1" ht="15" customHeight="1" thickBot="1" x14ac:dyDescent="0.3">
      <c r="A95" s="18">
        <v>90</v>
      </c>
      <c r="B95" s="125" t="s">
        <v>0</v>
      </c>
      <c r="C95" s="125" t="s">
        <v>59</v>
      </c>
      <c r="D95" s="352">
        <v>3.6</v>
      </c>
      <c r="E95" s="129">
        <v>4.08</v>
      </c>
      <c r="F95" s="125" t="s">
        <v>1</v>
      </c>
      <c r="G95" s="125" t="s">
        <v>21</v>
      </c>
      <c r="H95" s="352">
        <v>3.6</v>
      </c>
      <c r="I95" s="129">
        <v>4.16</v>
      </c>
      <c r="J95" s="125" t="s">
        <v>24</v>
      </c>
      <c r="K95" s="125" t="s">
        <v>23</v>
      </c>
      <c r="L95" s="352">
        <v>3.7142857142857144</v>
      </c>
      <c r="M95" s="129">
        <v>4.22</v>
      </c>
      <c r="N95" s="125" t="s">
        <v>1</v>
      </c>
      <c r="O95" s="125" t="s">
        <v>141</v>
      </c>
      <c r="P95" s="352">
        <v>3.2857142857142856</v>
      </c>
      <c r="Q95" s="129">
        <v>4</v>
      </c>
    </row>
    <row r="96" spans="1:17" s="2" customFormat="1" ht="15" customHeight="1" x14ac:dyDescent="0.25">
      <c r="A96" s="16">
        <v>91</v>
      </c>
      <c r="B96" s="121" t="s">
        <v>1</v>
      </c>
      <c r="C96" s="121" t="s">
        <v>178</v>
      </c>
      <c r="D96" s="196">
        <v>3.5555555555555554</v>
      </c>
      <c r="E96" s="120">
        <v>4.08</v>
      </c>
      <c r="F96" s="121" t="s">
        <v>27</v>
      </c>
      <c r="G96" s="121" t="s">
        <v>157</v>
      </c>
      <c r="H96" s="196">
        <v>3.5714285714285716</v>
      </c>
      <c r="I96" s="120">
        <v>4.16</v>
      </c>
      <c r="J96" s="121" t="s">
        <v>46</v>
      </c>
      <c r="K96" s="121" t="s">
        <v>149</v>
      </c>
      <c r="L96" s="196">
        <v>3.6666666666666665</v>
      </c>
      <c r="M96" s="120">
        <v>4.22</v>
      </c>
      <c r="N96" s="121" t="s">
        <v>1</v>
      </c>
      <c r="O96" s="121" t="s">
        <v>12</v>
      </c>
      <c r="P96" s="196">
        <v>3.2727272727272729</v>
      </c>
      <c r="Q96" s="120">
        <v>4</v>
      </c>
    </row>
    <row r="97" spans="1:17" s="2" customFormat="1" ht="15" customHeight="1" x14ac:dyDescent="0.25">
      <c r="A97" s="17">
        <v>92</v>
      </c>
      <c r="B97" s="122" t="s">
        <v>46</v>
      </c>
      <c r="C97" s="122" t="s">
        <v>47</v>
      </c>
      <c r="D97" s="197">
        <v>3.5</v>
      </c>
      <c r="E97" s="126">
        <v>4.08</v>
      </c>
      <c r="F97" s="122" t="s">
        <v>1</v>
      </c>
      <c r="G97" s="122" t="s">
        <v>176</v>
      </c>
      <c r="H97" s="197">
        <v>3.5714285714285716</v>
      </c>
      <c r="I97" s="126">
        <v>4.16</v>
      </c>
      <c r="J97" s="122" t="s">
        <v>36</v>
      </c>
      <c r="K97" s="122" t="s">
        <v>65</v>
      </c>
      <c r="L97" s="197">
        <v>3.6666666666666665</v>
      </c>
      <c r="M97" s="126">
        <v>4.22</v>
      </c>
      <c r="N97" s="122" t="s">
        <v>24</v>
      </c>
      <c r="O97" s="122" t="s">
        <v>23</v>
      </c>
      <c r="P97" s="197">
        <v>3.25</v>
      </c>
      <c r="Q97" s="126">
        <v>4</v>
      </c>
    </row>
    <row r="98" spans="1:17" s="2" customFormat="1" ht="15" customHeight="1" x14ac:dyDescent="0.25">
      <c r="A98" s="17">
        <v>93</v>
      </c>
      <c r="B98" s="122" t="s">
        <v>1</v>
      </c>
      <c r="C98" s="122" t="s">
        <v>190</v>
      </c>
      <c r="D98" s="197">
        <v>3.5</v>
      </c>
      <c r="E98" s="126">
        <v>4.08</v>
      </c>
      <c r="F98" s="122" t="s">
        <v>1</v>
      </c>
      <c r="G98" s="122" t="s">
        <v>175</v>
      </c>
      <c r="H98" s="197">
        <v>3.5555555555555554</v>
      </c>
      <c r="I98" s="126">
        <v>4.16</v>
      </c>
      <c r="J98" s="122" t="s">
        <v>27</v>
      </c>
      <c r="K98" s="122" t="s">
        <v>30</v>
      </c>
      <c r="L98" s="197">
        <v>3.6666666666666665</v>
      </c>
      <c r="M98" s="126">
        <v>4.22</v>
      </c>
      <c r="N98" s="122" t="s">
        <v>0</v>
      </c>
      <c r="O98" s="122" t="s">
        <v>83</v>
      </c>
      <c r="P98" s="197">
        <v>3.25</v>
      </c>
      <c r="Q98" s="126">
        <v>4</v>
      </c>
    </row>
    <row r="99" spans="1:17" s="2" customFormat="1" ht="15" customHeight="1" x14ac:dyDescent="0.25">
      <c r="A99" s="17">
        <v>94</v>
      </c>
      <c r="B99" s="122" t="s">
        <v>0</v>
      </c>
      <c r="C99" s="122" t="s">
        <v>58</v>
      </c>
      <c r="D99" s="197">
        <v>3.5</v>
      </c>
      <c r="E99" s="126">
        <v>4.08</v>
      </c>
      <c r="F99" s="122" t="s">
        <v>36</v>
      </c>
      <c r="G99" s="122" t="s">
        <v>155</v>
      </c>
      <c r="H99" s="197">
        <v>3.5</v>
      </c>
      <c r="I99" s="126">
        <v>4.16</v>
      </c>
      <c r="J99" s="122" t="s">
        <v>1</v>
      </c>
      <c r="K99" s="122" t="s">
        <v>13</v>
      </c>
      <c r="L99" s="197">
        <v>3.6666666666666665</v>
      </c>
      <c r="M99" s="126">
        <v>4.22</v>
      </c>
      <c r="N99" s="122" t="s">
        <v>27</v>
      </c>
      <c r="O99" s="122" t="s">
        <v>30</v>
      </c>
      <c r="P99" s="197">
        <v>3.125</v>
      </c>
      <c r="Q99" s="126">
        <v>4</v>
      </c>
    </row>
    <row r="100" spans="1:17" s="2" customFormat="1" ht="15" customHeight="1" x14ac:dyDescent="0.25">
      <c r="A100" s="17">
        <v>95</v>
      </c>
      <c r="B100" s="122" t="s">
        <v>1</v>
      </c>
      <c r="C100" s="122" t="s">
        <v>60</v>
      </c>
      <c r="D100" s="197">
        <v>3.4545454545454546</v>
      </c>
      <c r="E100" s="126">
        <v>4.08</v>
      </c>
      <c r="F100" s="122" t="s">
        <v>27</v>
      </c>
      <c r="G100" s="122" t="s">
        <v>76</v>
      </c>
      <c r="H100" s="197">
        <v>3.5</v>
      </c>
      <c r="I100" s="126">
        <v>4.16</v>
      </c>
      <c r="J100" s="122" t="s">
        <v>0</v>
      </c>
      <c r="K100" s="122" t="s">
        <v>123</v>
      </c>
      <c r="L100" s="197">
        <v>3.6666666666666665</v>
      </c>
      <c r="M100" s="126">
        <v>4.22</v>
      </c>
      <c r="N100" s="122" t="s">
        <v>36</v>
      </c>
      <c r="O100" s="122" t="s">
        <v>39</v>
      </c>
      <c r="P100" s="197">
        <v>3</v>
      </c>
      <c r="Q100" s="126">
        <v>4</v>
      </c>
    </row>
    <row r="101" spans="1:17" s="2" customFormat="1" ht="15" customHeight="1" x14ac:dyDescent="0.25">
      <c r="A101" s="17">
        <v>96</v>
      </c>
      <c r="B101" s="122" t="s">
        <v>1</v>
      </c>
      <c r="C101" s="122" t="s">
        <v>177</v>
      </c>
      <c r="D101" s="197">
        <v>3.4444444444444446</v>
      </c>
      <c r="E101" s="126">
        <v>4.08</v>
      </c>
      <c r="F101" s="122" t="s">
        <v>27</v>
      </c>
      <c r="G101" s="122" t="s">
        <v>198</v>
      </c>
      <c r="H101" s="197">
        <v>3.5</v>
      </c>
      <c r="I101" s="126">
        <v>4.16</v>
      </c>
      <c r="J101" s="122" t="s">
        <v>36</v>
      </c>
      <c r="K101" s="122" t="s">
        <v>156</v>
      </c>
      <c r="L101" s="197">
        <v>3.625</v>
      </c>
      <c r="M101" s="126">
        <v>4.22</v>
      </c>
      <c r="N101" s="122" t="s">
        <v>36</v>
      </c>
      <c r="O101" s="122" t="s">
        <v>38</v>
      </c>
      <c r="P101" s="197">
        <v>3</v>
      </c>
      <c r="Q101" s="126">
        <v>4</v>
      </c>
    </row>
    <row r="102" spans="1:17" s="2" customFormat="1" ht="15" customHeight="1" x14ac:dyDescent="0.25">
      <c r="A102" s="17">
        <v>97</v>
      </c>
      <c r="B102" s="122" t="s">
        <v>36</v>
      </c>
      <c r="C102" s="122" t="s">
        <v>42</v>
      </c>
      <c r="D102" s="197">
        <v>3.4285714285714284</v>
      </c>
      <c r="E102" s="126">
        <v>4.08</v>
      </c>
      <c r="F102" s="122" t="s">
        <v>24</v>
      </c>
      <c r="G102" s="122" t="s">
        <v>166</v>
      </c>
      <c r="H102" s="197">
        <v>3.5</v>
      </c>
      <c r="I102" s="126">
        <v>4.16</v>
      </c>
      <c r="J102" s="122" t="s">
        <v>1</v>
      </c>
      <c r="K102" s="122" t="s">
        <v>178</v>
      </c>
      <c r="L102" s="197">
        <v>3.625</v>
      </c>
      <c r="M102" s="126">
        <v>4.22</v>
      </c>
      <c r="N102" s="122" t="s">
        <v>36</v>
      </c>
      <c r="O102" s="122" t="s">
        <v>64</v>
      </c>
      <c r="P102" s="197">
        <v>3</v>
      </c>
      <c r="Q102" s="126">
        <v>4</v>
      </c>
    </row>
    <row r="103" spans="1:17" s="2" customFormat="1" ht="15" customHeight="1" x14ac:dyDescent="0.25">
      <c r="A103" s="17">
        <v>98</v>
      </c>
      <c r="B103" s="122" t="s">
        <v>46</v>
      </c>
      <c r="C103" s="122" t="s">
        <v>146</v>
      </c>
      <c r="D103" s="197">
        <v>3.4166666666666665</v>
      </c>
      <c r="E103" s="126">
        <v>4.08</v>
      </c>
      <c r="F103" s="122" t="s">
        <v>1</v>
      </c>
      <c r="G103" s="122" t="s">
        <v>178</v>
      </c>
      <c r="H103" s="197">
        <v>3.5</v>
      </c>
      <c r="I103" s="126">
        <v>4.16</v>
      </c>
      <c r="J103" s="122" t="s">
        <v>1</v>
      </c>
      <c r="K103" s="122" t="s">
        <v>175</v>
      </c>
      <c r="L103" s="197">
        <v>3.5714285714285716</v>
      </c>
      <c r="M103" s="126">
        <v>4.22</v>
      </c>
      <c r="N103" s="122" t="s">
        <v>27</v>
      </c>
      <c r="O103" s="122" t="s">
        <v>61</v>
      </c>
      <c r="P103" s="197">
        <v>3</v>
      </c>
      <c r="Q103" s="126">
        <v>4</v>
      </c>
    </row>
    <row r="104" spans="1:17" s="2" customFormat="1" ht="15" customHeight="1" x14ac:dyDescent="0.25">
      <c r="A104" s="17">
        <v>99</v>
      </c>
      <c r="B104" s="124" t="s">
        <v>1</v>
      </c>
      <c r="C104" s="124" t="s">
        <v>175</v>
      </c>
      <c r="D104" s="200">
        <v>3.4</v>
      </c>
      <c r="E104" s="128">
        <v>4.08</v>
      </c>
      <c r="F104" s="124" t="s">
        <v>24</v>
      </c>
      <c r="G104" s="124" t="s">
        <v>132</v>
      </c>
      <c r="H104" s="200">
        <v>3.4285714285714284</v>
      </c>
      <c r="I104" s="128">
        <v>4.16</v>
      </c>
      <c r="J104" s="124" t="s">
        <v>36</v>
      </c>
      <c r="K104" s="124" t="s">
        <v>153</v>
      </c>
      <c r="L104" s="200">
        <v>3.5</v>
      </c>
      <c r="M104" s="128">
        <v>4.22</v>
      </c>
      <c r="N104" s="124" t="s">
        <v>0</v>
      </c>
      <c r="O104" s="124" t="s">
        <v>85</v>
      </c>
      <c r="P104" s="200">
        <v>3</v>
      </c>
      <c r="Q104" s="128">
        <v>4</v>
      </c>
    </row>
    <row r="105" spans="1:17" s="2" customFormat="1" ht="15" customHeight="1" thickBot="1" x14ac:dyDescent="0.3">
      <c r="A105" s="18">
        <v>100</v>
      </c>
      <c r="B105" s="125" t="s">
        <v>27</v>
      </c>
      <c r="C105" s="125" t="s">
        <v>199</v>
      </c>
      <c r="D105" s="352">
        <v>3.3333333333333335</v>
      </c>
      <c r="E105" s="129">
        <v>4.08</v>
      </c>
      <c r="F105" s="125" t="s">
        <v>36</v>
      </c>
      <c r="G105" s="125" t="s">
        <v>154</v>
      </c>
      <c r="H105" s="352">
        <v>3.3636363636363638</v>
      </c>
      <c r="I105" s="129">
        <v>4.16</v>
      </c>
      <c r="J105" s="125" t="s">
        <v>27</v>
      </c>
      <c r="K105" s="125" t="s">
        <v>76</v>
      </c>
      <c r="L105" s="352">
        <v>3.5</v>
      </c>
      <c r="M105" s="129">
        <v>4.22</v>
      </c>
      <c r="N105" s="125" t="s">
        <v>0</v>
      </c>
      <c r="O105" s="125" t="s">
        <v>58</v>
      </c>
      <c r="P105" s="352">
        <v>3</v>
      </c>
      <c r="Q105" s="129">
        <v>4</v>
      </c>
    </row>
    <row r="106" spans="1:17" s="2" customFormat="1" ht="15" customHeight="1" x14ac:dyDescent="0.25">
      <c r="A106" s="382">
        <v>101</v>
      </c>
      <c r="B106" s="407" t="s">
        <v>46</v>
      </c>
      <c r="C106" s="407" t="s">
        <v>149</v>
      </c>
      <c r="D106" s="408">
        <v>3.25</v>
      </c>
      <c r="E106" s="409">
        <v>4.08</v>
      </c>
      <c r="F106" s="407" t="s">
        <v>54</v>
      </c>
      <c r="G106" s="407" t="s">
        <v>73</v>
      </c>
      <c r="H106" s="408">
        <v>3.3333333333333335</v>
      </c>
      <c r="I106" s="409">
        <v>4.16</v>
      </c>
      <c r="J106" s="407" t="s">
        <v>1</v>
      </c>
      <c r="K106" s="407" t="s">
        <v>179</v>
      </c>
      <c r="L106" s="408">
        <v>3.5</v>
      </c>
      <c r="M106" s="409">
        <v>4.22</v>
      </c>
      <c r="N106" s="411" t="s">
        <v>36</v>
      </c>
      <c r="O106" s="407" t="s">
        <v>41</v>
      </c>
      <c r="P106" s="408">
        <v>2.8333333333333335</v>
      </c>
      <c r="Q106" s="409">
        <v>4</v>
      </c>
    </row>
    <row r="107" spans="1:17" s="2" customFormat="1" ht="15" customHeight="1" x14ac:dyDescent="0.25">
      <c r="A107" s="17">
        <v>102</v>
      </c>
      <c r="B107" s="405" t="s">
        <v>46</v>
      </c>
      <c r="C107" s="405" t="s">
        <v>196</v>
      </c>
      <c r="D107" s="406">
        <v>3.2</v>
      </c>
      <c r="E107" s="410">
        <v>4.08</v>
      </c>
      <c r="F107" s="405" t="s">
        <v>54</v>
      </c>
      <c r="G107" s="405" t="s">
        <v>197</v>
      </c>
      <c r="H107" s="406">
        <v>3.25</v>
      </c>
      <c r="I107" s="410">
        <v>4.16</v>
      </c>
      <c r="J107" s="405" t="s">
        <v>36</v>
      </c>
      <c r="K107" s="405" t="s">
        <v>155</v>
      </c>
      <c r="L107" s="406">
        <v>3.3333333333333335</v>
      </c>
      <c r="M107" s="410">
        <v>4.22</v>
      </c>
      <c r="N107" s="412" t="s">
        <v>27</v>
      </c>
      <c r="O107" s="405" t="s">
        <v>28</v>
      </c>
      <c r="P107" s="406">
        <v>2</v>
      </c>
      <c r="Q107" s="410">
        <v>4</v>
      </c>
    </row>
    <row r="108" spans="1:17" s="2" customFormat="1" ht="15" customHeight="1" x14ac:dyDescent="0.25">
      <c r="A108" s="17">
        <v>103</v>
      </c>
      <c r="B108" s="405" t="s">
        <v>36</v>
      </c>
      <c r="C108" s="405" t="s">
        <v>109</v>
      </c>
      <c r="D108" s="406">
        <v>3</v>
      </c>
      <c r="E108" s="410">
        <v>4.08</v>
      </c>
      <c r="F108" s="405" t="s">
        <v>36</v>
      </c>
      <c r="G108" s="405" t="s">
        <v>40</v>
      </c>
      <c r="H108" s="406">
        <v>3</v>
      </c>
      <c r="I108" s="410">
        <v>4.16</v>
      </c>
      <c r="J108" s="405" t="s">
        <v>27</v>
      </c>
      <c r="K108" s="405" t="s">
        <v>75</v>
      </c>
      <c r="L108" s="406">
        <v>3</v>
      </c>
      <c r="M108" s="410">
        <v>4.22</v>
      </c>
      <c r="N108" s="412"/>
      <c r="O108" s="405"/>
      <c r="P108" s="406"/>
      <c r="Q108" s="410"/>
    </row>
    <row r="109" spans="1:17" s="2" customFormat="1" ht="15" customHeight="1" x14ac:dyDescent="0.25">
      <c r="A109" s="17">
        <v>104</v>
      </c>
      <c r="B109" s="405" t="s">
        <v>27</v>
      </c>
      <c r="C109" s="405" t="s">
        <v>75</v>
      </c>
      <c r="D109" s="406">
        <v>3</v>
      </c>
      <c r="E109" s="410">
        <v>4.08</v>
      </c>
      <c r="F109" s="405" t="s">
        <v>36</v>
      </c>
      <c r="G109" s="405" t="s">
        <v>153</v>
      </c>
      <c r="H109" s="406">
        <v>3</v>
      </c>
      <c r="I109" s="410">
        <v>4.16</v>
      </c>
      <c r="J109" s="405" t="s">
        <v>27</v>
      </c>
      <c r="K109" s="405" t="s">
        <v>61</v>
      </c>
      <c r="L109" s="406">
        <v>3</v>
      </c>
      <c r="M109" s="410">
        <v>4.22</v>
      </c>
      <c r="N109" s="412"/>
      <c r="O109" s="405"/>
      <c r="P109" s="406"/>
      <c r="Q109" s="410"/>
    </row>
    <row r="110" spans="1:17" s="2" customFormat="1" ht="15" customHeight="1" x14ac:dyDescent="0.25">
      <c r="A110" s="19">
        <v>105</v>
      </c>
      <c r="B110" s="122" t="s">
        <v>27</v>
      </c>
      <c r="C110" s="122" t="s">
        <v>62</v>
      </c>
      <c r="D110" s="200">
        <v>3</v>
      </c>
      <c r="E110" s="128">
        <v>4.08</v>
      </c>
      <c r="F110" s="124" t="s">
        <v>27</v>
      </c>
      <c r="G110" s="124" t="s">
        <v>158</v>
      </c>
      <c r="H110" s="200">
        <v>3</v>
      </c>
      <c r="I110" s="128">
        <v>4.16</v>
      </c>
      <c r="J110" s="124" t="s">
        <v>1</v>
      </c>
      <c r="K110" s="124" t="s">
        <v>176</v>
      </c>
      <c r="L110" s="200">
        <v>3</v>
      </c>
      <c r="M110" s="128">
        <v>4.22</v>
      </c>
      <c r="N110" s="413"/>
      <c r="O110" s="124"/>
      <c r="P110" s="200"/>
      <c r="Q110" s="128"/>
    </row>
    <row r="111" spans="1:17" s="2" customFormat="1" ht="15" customHeight="1" x14ac:dyDescent="0.25">
      <c r="A111" s="17">
        <v>106</v>
      </c>
      <c r="B111" s="124" t="s">
        <v>36</v>
      </c>
      <c r="C111" s="124" t="s">
        <v>151</v>
      </c>
      <c r="D111" s="197">
        <v>2.6</v>
      </c>
      <c r="E111" s="437">
        <v>4.08</v>
      </c>
      <c r="F111" s="122" t="s">
        <v>24</v>
      </c>
      <c r="G111" s="122" t="s">
        <v>165</v>
      </c>
      <c r="H111" s="197">
        <v>3</v>
      </c>
      <c r="I111" s="437">
        <v>4.16</v>
      </c>
      <c r="J111" s="122" t="s">
        <v>0</v>
      </c>
      <c r="K111" s="122" t="s">
        <v>58</v>
      </c>
      <c r="L111" s="197">
        <v>3</v>
      </c>
      <c r="M111" s="437">
        <v>4.22</v>
      </c>
      <c r="N111" s="436"/>
      <c r="O111" s="433"/>
      <c r="P111" s="434"/>
      <c r="Q111" s="435"/>
    </row>
    <row r="112" spans="1:17" s="2" customFormat="1" ht="15" customHeight="1" x14ac:dyDescent="0.25">
      <c r="A112" s="344">
        <v>107</v>
      </c>
      <c r="B112" s="192" t="s">
        <v>46</v>
      </c>
      <c r="C112" s="192" t="s">
        <v>150</v>
      </c>
      <c r="D112" s="198"/>
      <c r="E112" s="147">
        <v>4.08</v>
      </c>
      <c r="F112" s="192" t="s">
        <v>1</v>
      </c>
      <c r="G112" s="192" t="s">
        <v>191</v>
      </c>
      <c r="H112" s="198">
        <v>3</v>
      </c>
      <c r="I112" s="147">
        <v>4.16</v>
      </c>
      <c r="J112" s="192" t="s">
        <v>27</v>
      </c>
      <c r="K112" s="192" t="s">
        <v>28</v>
      </c>
      <c r="L112" s="198"/>
      <c r="M112" s="147">
        <v>4.22</v>
      </c>
      <c r="N112" s="412"/>
      <c r="O112" s="122"/>
      <c r="P112" s="197"/>
      <c r="Q112" s="437"/>
    </row>
    <row r="113" spans="1:17" s="2" customFormat="1" ht="15" customHeight="1" x14ac:dyDescent="0.25">
      <c r="A113" s="344">
        <v>108</v>
      </c>
      <c r="B113" s="192" t="s">
        <v>36</v>
      </c>
      <c r="C113" s="192" t="s">
        <v>153</v>
      </c>
      <c r="D113" s="198"/>
      <c r="E113" s="147">
        <v>4.08</v>
      </c>
      <c r="F113" s="192" t="s">
        <v>27</v>
      </c>
      <c r="G113" s="192" t="s">
        <v>30</v>
      </c>
      <c r="H113" s="198">
        <v>2</v>
      </c>
      <c r="I113" s="147">
        <v>4.16</v>
      </c>
      <c r="J113" s="192"/>
      <c r="K113" s="192"/>
      <c r="L113" s="198"/>
      <c r="M113" s="147"/>
      <c r="N113" s="412"/>
      <c r="O113" s="122"/>
      <c r="P113" s="197"/>
      <c r="Q113" s="437"/>
    </row>
    <row r="114" spans="1:17" s="2" customFormat="1" ht="15" customHeight="1" x14ac:dyDescent="0.25">
      <c r="A114" s="344">
        <v>109</v>
      </c>
      <c r="B114" s="192" t="s">
        <v>36</v>
      </c>
      <c r="C114" s="192" t="s">
        <v>40</v>
      </c>
      <c r="D114" s="198"/>
      <c r="E114" s="147">
        <v>4.08</v>
      </c>
      <c r="F114" s="192" t="s">
        <v>46</v>
      </c>
      <c r="G114" s="192" t="s">
        <v>150</v>
      </c>
      <c r="H114" s="198"/>
      <c r="I114" s="147">
        <v>4.16</v>
      </c>
      <c r="J114" s="192"/>
      <c r="K114" s="192"/>
      <c r="L114" s="198"/>
      <c r="M114" s="147"/>
      <c r="N114" s="436"/>
      <c r="O114" s="433"/>
      <c r="P114" s="434"/>
      <c r="Q114" s="435"/>
    </row>
    <row r="115" spans="1:17" s="2" customFormat="1" ht="15" customHeight="1" x14ac:dyDescent="0.25">
      <c r="A115" s="344">
        <v>110</v>
      </c>
      <c r="B115" s="192" t="s">
        <v>27</v>
      </c>
      <c r="C115" s="192" t="s">
        <v>61</v>
      </c>
      <c r="D115" s="198"/>
      <c r="E115" s="147">
        <v>4.08</v>
      </c>
      <c r="F115" s="192" t="s">
        <v>36</v>
      </c>
      <c r="G115" s="192" t="s">
        <v>152</v>
      </c>
      <c r="H115" s="198"/>
      <c r="I115" s="147">
        <v>4.16</v>
      </c>
      <c r="J115" s="192"/>
      <c r="K115" s="192"/>
      <c r="L115" s="198"/>
      <c r="M115" s="147"/>
      <c r="N115" s="436"/>
      <c r="O115" s="433"/>
      <c r="P115" s="434"/>
      <c r="Q115" s="435"/>
    </row>
    <row r="116" spans="1:17" s="2" customFormat="1" ht="15" customHeight="1" thickBot="1" x14ac:dyDescent="0.3">
      <c r="A116" s="18">
        <v>111</v>
      </c>
      <c r="B116" s="125" t="s">
        <v>1</v>
      </c>
      <c r="C116" s="125" t="s">
        <v>179</v>
      </c>
      <c r="D116" s="352"/>
      <c r="E116" s="129">
        <v>4.08</v>
      </c>
      <c r="F116" s="125"/>
      <c r="G116" s="125"/>
      <c r="H116" s="352"/>
      <c r="I116" s="129"/>
      <c r="J116" s="125"/>
      <c r="K116" s="125"/>
      <c r="L116" s="352"/>
      <c r="M116" s="129"/>
      <c r="N116" s="414"/>
      <c r="O116" s="125"/>
      <c r="P116" s="352"/>
      <c r="Q116" s="129"/>
    </row>
    <row r="117" spans="1:17" x14ac:dyDescent="0.25">
      <c r="C117" s="587" t="s">
        <v>103</v>
      </c>
      <c r="D117" s="588">
        <f>AVERAGE(D6:D116)</f>
        <v>4.0130531079813743</v>
      </c>
      <c r="G117" s="26"/>
      <c r="H117" s="353">
        <f>AVERAGE(H6:H116)</f>
        <v>4.0542731977729032</v>
      </c>
      <c r="K117" s="26"/>
      <c r="L117" s="353">
        <f>AVERAGE(L6:L116)</f>
        <v>4.1447027049463481</v>
      </c>
      <c r="O117" s="26"/>
      <c r="P117" s="353">
        <f>AVERAGE(P6:P116)</f>
        <v>3.9072450234950225</v>
      </c>
    </row>
  </sheetData>
  <mergeCells count="5">
    <mergeCell ref="A4:A5"/>
    <mergeCell ref="J4:M4"/>
    <mergeCell ref="N4:Q4"/>
    <mergeCell ref="F4:I4"/>
    <mergeCell ref="B4:E4"/>
  </mergeCells>
  <conditionalFormatting sqref="L6:L116">
    <cfRule type="containsBlanks" dxfId="76" priority="13">
      <formula>LEN(TRIM(L6))=0</formula>
    </cfRule>
    <cfRule type="cellIs" dxfId="75" priority="20" operator="between">
      <formula>$L$117</formula>
      <formula>4.139</formula>
    </cfRule>
    <cfRule type="cellIs" dxfId="74" priority="21" operator="lessThan">
      <formula>3.5</formula>
    </cfRule>
    <cfRule type="cellIs" dxfId="73" priority="22" operator="between">
      <formula>$L$117</formula>
      <formula>3.5</formula>
    </cfRule>
    <cfRule type="cellIs" dxfId="72" priority="23" operator="between">
      <formula>4.499</formula>
      <formula>$L$117</formula>
    </cfRule>
    <cfRule type="cellIs" dxfId="71" priority="24" operator="greaterThanOrEqual">
      <formula>4.5</formula>
    </cfRule>
  </conditionalFormatting>
  <conditionalFormatting sqref="P6:P116">
    <cfRule type="containsBlanks" dxfId="70" priority="756">
      <formula>LEN(TRIM(P6))=0</formula>
    </cfRule>
    <cfRule type="cellIs" dxfId="69" priority="757" operator="equal">
      <formula>#REF!</formula>
    </cfRule>
    <cfRule type="cellIs" dxfId="68" priority="758" operator="lessThan">
      <formula>3.5</formula>
    </cfRule>
    <cfRule type="cellIs" dxfId="67" priority="759" operator="between">
      <formula>$P$117</formula>
      <formula>3.5</formula>
    </cfRule>
    <cfRule type="cellIs" dxfId="66" priority="760" operator="between">
      <formula>4.499</formula>
      <formula>$P$117</formula>
    </cfRule>
    <cfRule type="cellIs" dxfId="65" priority="761" operator="greaterThanOrEqual">
      <formula>4.5</formula>
    </cfRule>
  </conditionalFormatting>
  <conditionalFormatting sqref="H6:H116">
    <cfRule type="containsBlanks" dxfId="64" priority="7">
      <formula>LEN(TRIM(H6))=0</formula>
    </cfRule>
    <cfRule type="cellIs" dxfId="63" priority="8" operator="between">
      <formula>$H$117</formula>
      <formula>4.046</formula>
    </cfRule>
    <cfRule type="cellIs" dxfId="62" priority="9" operator="lessThan">
      <formula>3.5</formula>
    </cfRule>
    <cfRule type="cellIs" dxfId="61" priority="10" operator="between">
      <formula>$H$117</formula>
      <formula>3.5</formula>
    </cfRule>
    <cfRule type="cellIs" dxfId="60" priority="11" operator="between">
      <formula>4.499</formula>
      <formula>$H$117</formula>
    </cfRule>
    <cfRule type="cellIs" dxfId="59" priority="12" operator="greaterThanOrEqual">
      <formula>4.5</formula>
    </cfRule>
  </conditionalFormatting>
  <conditionalFormatting sqref="D6:D116">
    <cfRule type="containsBlanks" dxfId="58" priority="1">
      <formula>LEN(TRIM(D6))=0</formula>
    </cfRule>
    <cfRule type="cellIs" dxfId="57" priority="2" operator="between">
      <formula>$D$117</formula>
      <formula>4</formula>
    </cfRule>
    <cfRule type="cellIs" dxfId="56" priority="3" operator="lessThan">
      <formula>3.5</formula>
    </cfRule>
    <cfRule type="cellIs" dxfId="55" priority="4" operator="between">
      <formula>$D$117</formula>
      <formula>3.5</formula>
    </cfRule>
    <cfRule type="cellIs" dxfId="54" priority="5" operator="between">
      <formula>4.499</formula>
      <formula>$D$117</formula>
    </cfRule>
    <cfRule type="cellIs" dxfId="53" priority="6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69" customWidth="1"/>
    <col min="2" max="2" width="18.7109375" style="69" customWidth="1"/>
    <col min="3" max="3" width="31.7109375" style="69" customWidth="1"/>
    <col min="4" max="15" width="7.7109375" style="69" customWidth="1"/>
    <col min="16" max="19" width="6.7109375" style="69" customWidth="1"/>
    <col min="20" max="21" width="7.7109375" style="69" customWidth="1"/>
    <col min="22" max="16384" width="8.85546875" style="69"/>
  </cols>
  <sheetData>
    <row r="1" spans="1:23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V1" s="82"/>
      <c r="W1" s="24" t="s">
        <v>99</v>
      </c>
    </row>
    <row r="2" spans="1:23" ht="15.75" x14ac:dyDescent="0.25">
      <c r="A2" s="68"/>
      <c r="B2" s="68"/>
      <c r="C2" s="83" t="s">
        <v>98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V2" s="40"/>
      <c r="W2" s="24" t="s">
        <v>100</v>
      </c>
    </row>
    <row r="3" spans="1:23" ht="15.75" thickBo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V3" s="334"/>
      <c r="W3" s="24" t="s">
        <v>101</v>
      </c>
    </row>
    <row r="4" spans="1:23" s="70" customFormat="1" ht="15" customHeight="1" thickBot="1" x14ac:dyDescent="0.3">
      <c r="A4" s="632" t="s">
        <v>57</v>
      </c>
      <c r="B4" s="641" t="s">
        <v>56</v>
      </c>
      <c r="C4" s="639" t="s">
        <v>87</v>
      </c>
      <c r="D4" s="643">
        <v>2025</v>
      </c>
      <c r="E4" s="634"/>
      <c r="F4" s="635"/>
      <c r="G4" s="643">
        <v>2024</v>
      </c>
      <c r="H4" s="634"/>
      <c r="I4" s="635"/>
      <c r="J4" s="643">
        <v>2023</v>
      </c>
      <c r="K4" s="634"/>
      <c r="L4" s="635"/>
      <c r="M4" s="643">
        <v>2022</v>
      </c>
      <c r="N4" s="634"/>
      <c r="O4" s="634"/>
      <c r="P4" s="644" t="s">
        <v>93</v>
      </c>
      <c r="Q4" s="645"/>
      <c r="R4" s="645"/>
      <c r="S4" s="646"/>
      <c r="T4" s="637" t="s">
        <v>94</v>
      </c>
      <c r="V4" s="25"/>
      <c r="W4" s="24" t="s">
        <v>102</v>
      </c>
    </row>
    <row r="5" spans="1:23" s="70" customFormat="1" ht="39.75" customHeight="1" thickBot="1" x14ac:dyDescent="0.25">
      <c r="A5" s="633"/>
      <c r="B5" s="642"/>
      <c r="C5" s="640"/>
      <c r="D5" s="193" t="s">
        <v>95</v>
      </c>
      <c r="E5" s="194" t="s">
        <v>96</v>
      </c>
      <c r="F5" s="195" t="s">
        <v>97</v>
      </c>
      <c r="G5" s="193" t="s">
        <v>95</v>
      </c>
      <c r="H5" s="194" t="s">
        <v>96</v>
      </c>
      <c r="I5" s="195" t="s">
        <v>97</v>
      </c>
      <c r="J5" s="193" t="s">
        <v>95</v>
      </c>
      <c r="K5" s="194" t="s">
        <v>96</v>
      </c>
      <c r="L5" s="195" t="s">
        <v>97</v>
      </c>
      <c r="M5" s="193" t="s">
        <v>95</v>
      </c>
      <c r="N5" s="194" t="s">
        <v>96</v>
      </c>
      <c r="O5" s="469" t="s">
        <v>97</v>
      </c>
      <c r="P5" s="589">
        <v>2025</v>
      </c>
      <c r="Q5" s="590">
        <v>2024</v>
      </c>
      <c r="R5" s="404">
        <v>2023</v>
      </c>
      <c r="S5" s="470">
        <v>2022</v>
      </c>
      <c r="T5" s="638"/>
    </row>
    <row r="6" spans="1:23" s="70" customFormat="1" ht="15" customHeight="1" x14ac:dyDescent="0.25">
      <c r="A6" s="16">
        <v>1</v>
      </c>
      <c r="B6" s="71" t="s">
        <v>0</v>
      </c>
      <c r="C6" s="742" t="s">
        <v>148</v>
      </c>
      <c r="D6" s="141">
        <v>8</v>
      </c>
      <c r="E6" s="60">
        <v>4.75</v>
      </c>
      <c r="F6" s="530">
        <v>4.08</v>
      </c>
      <c r="G6" s="141">
        <v>16</v>
      </c>
      <c r="H6" s="60">
        <v>4.6875</v>
      </c>
      <c r="I6" s="530">
        <v>4.16</v>
      </c>
      <c r="J6" s="141">
        <v>19</v>
      </c>
      <c r="K6" s="60">
        <v>4.4210526315789478</v>
      </c>
      <c r="L6" s="530">
        <v>4.22</v>
      </c>
      <c r="M6" s="141">
        <v>11</v>
      </c>
      <c r="N6" s="60">
        <v>4.3636363636363633</v>
      </c>
      <c r="O6" s="533">
        <v>4</v>
      </c>
      <c r="P6" s="525">
        <v>5</v>
      </c>
      <c r="Q6" s="591">
        <v>7</v>
      </c>
      <c r="R6" s="468">
        <v>30</v>
      </c>
      <c r="S6" s="422">
        <v>21</v>
      </c>
      <c r="T6" s="77">
        <f>SUM(P6:S6)</f>
        <v>63</v>
      </c>
    </row>
    <row r="7" spans="1:23" s="70" customFormat="1" ht="15" customHeight="1" x14ac:dyDescent="0.25">
      <c r="A7" s="17">
        <v>2</v>
      </c>
      <c r="B7" s="388" t="s">
        <v>1</v>
      </c>
      <c r="C7" s="452" t="s">
        <v>181</v>
      </c>
      <c r="D7" s="142">
        <v>40</v>
      </c>
      <c r="E7" s="62">
        <v>4.7</v>
      </c>
      <c r="F7" s="138">
        <v>4.08</v>
      </c>
      <c r="G7" s="142">
        <v>31</v>
      </c>
      <c r="H7" s="62">
        <v>4.5483870967741939</v>
      </c>
      <c r="I7" s="138">
        <v>4.16</v>
      </c>
      <c r="J7" s="142">
        <v>27</v>
      </c>
      <c r="K7" s="62">
        <v>4.7037037037037033</v>
      </c>
      <c r="L7" s="138">
        <v>4.22</v>
      </c>
      <c r="M7" s="142">
        <v>32</v>
      </c>
      <c r="N7" s="62">
        <v>4.09375</v>
      </c>
      <c r="O7" s="459">
        <v>4</v>
      </c>
      <c r="P7" s="513">
        <v>6</v>
      </c>
      <c r="Q7" s="592">
        <v>11</v>
      </c>
      <c r="R7" s="395">
        <v>6</v>
      </c>
      <c r="S7" s="421">
        <v>40</v>
      </c>
      <c r="T7" s="78">
        <f>SUM(P7:S7)</f>
        <v>63</v>
      </c>
    </row>
    <row r="8" spans="1:23" s="70" customFormat="1" ht="15" customHeight="1" x14ac:dyDescent="0.25">
      <c r="A8" s="17">
        <v>3</v>
      </c>
      <c r="B8" s="388" t="s">
        <v>46</v>
      </c>
      <c r="C8" s="455" t="s">
        <v>52</v>
      </c>
      <c r="D8" s="135">
        <v>13</v>
      </c>
      <c r="E8" s="119">
        <v>4.4615384615384617</v>
      </c>
      <c r="F8" s="132">
        <v>4.08</v>
      </c>
      <c r="G8" s="135">
        <v>5</v>
      </c>
      <c r="H8" s="119">
        <v>4.2</v>
      </c>
      <c r="I8" s="132">
        <v>4.16</v>
      </c>
      <c r="J8" s="135">
        <v>6</v>
      </c>
      <c r="K8" s="119">
        <v>4.833333333333333</v>
      </c>
      <c r="L8" s="132">
        <v>4.22</v>
      </c>
      <c r="M8" s="135">
        <v>3</v>
      </c>
      <c r="N8" s="119">
        <v>5</v>
      </c>
      <c r="O8" s="465">
        <v>4</v>
      </c>
      <c r="P8" s="521">
        <v>12</v>
      </c>
      <c r="Q8" s="594">
        <v>47</v>
      </c>
      <c r="R8" s="393">
        <v>4</v>
      </c>
      <c r="S8" s="415">
        <v>2</v>
      </c>
      <c r="T8" s="423">
        <f>SUM(P8:S8)</f>
        <v>65</v>
      </c>
    </row>
    <row r="9" spans="1:23" s="70" customFormat="1" ht="15" customHeight="1" x14ac:dyDescent="0.25">
      <c r="A9" s="17">
        <v>4</v>
      </c>
      <c r="B9" s="388" t="s">
        <v>0</v>
      </c>
      <c r="C9" s="710" t="s">
        <v>82</v>
      </c>
      <c r="D9" s="143">
        <v>10</v>
      </c>
      <c r="E9" s="62">
        <v>4.9000000000000004</v>
      </c>
      <c r="F9" s="717">
        <v>4.08</v>
      </c>
      <c r="G9" s="143">
        <v>14</v>
      </c>
      <c r="H9" s="62">
        <v>4.2857142857142856</v>
      </c>
      <c r="I9" s="717">
        <v>4.16</v>
      </c>
      <c r="J9" s="143">
        <v>7</v>
      </c>
      <c r="K9" s="62">
        <v>4.4285714285714288</v>
      </c>
      <c r="L9" s="717">
        <v>4.22</v>
      </c>
      <c r="M9" s="143">
        <v>10</v>
      </c>
      <c r="N9" s="62">
        <v>4.7</v>
      </c>
      <c r="O9" s="723">
        <v>4</v>
      </c>
      <c r="P9" s="728">
        <v>3</v>
      </c>
      <c r="Q9" s="731">
        <v>41</v>
      </c>
      <c r="R9" s="734">
        <v>29</v>
      </c>
      <c r="S9" s="738">
        <v>4</v>
      </c>
      <c r="T9" s="78">
        <f>SUM(P9:S9)</f>
        <v>77</v>
      </c>
    </row>
    <row r="10" spans="1:23" s="70" customFormat="1" ht="15" customHeight="1" x14ac:dyDescent="0.25">
      <c r="A10" s="17">
        <v>5</v>
      </c>
      <c r="B10" s="388" t="s">
        <v>1</v>
      </c>
      <c r="C10" s="448" t="s">
        <v>14</v>
      </c>
      <c r="D10" s="142">
        <v>26</v>
      </c>
      <c r="E10" s="62">
        <v>4.2307692307692308</v>
      </c>
      <c r="F10" s="138">
        <v>4.08</v>
      </c>
      <c r="G10" s="142">
        <v>19</v>
      </c>
      <c r="H10" s="62">
        <v>4.6315789473684212</v>
      </c>
      <c r="I10" s="138">
        <v>4.16</v>
      </c>
      <c r="J10" s="142">
        <v>17</v>
      </c>
      <c r="K10" s="62">
        <v>4.5882352941176467</v>
      </c>
      <c r="L10" s="138">
        <v>4.22</v>
      </c>
      <c r="M10" s="142">
        <v>18</v>
      </c>
      <c r="N10" s="62">
        <v>4.333333333333333</v>
      </c>
      <c r="O10" s="459">
        <v>4</v>
      </c>
      <c r="P10" s="513">
        <v>33</v>
      </c>
      <c r="Q10" s="592">
        <v>8</v>
      </c>
      <c r="R10" s="395">
        <v>13</v>
      </c>
      <c r="S10" s="421">
        <v>25</v>
      </c>
      <c r="T10" s="78">
        <f>SUM(P10:S10)</f>
        <v>79</v>
      </c>
    </row>
    <row r="11" spans="1:23" s="70" customFormat="1" ht="15" customHeight="1" x14ac:dyDescent="0.25">
      <c r="A11" s="17">
        <v>6</v>
      </c>
      <c r="B11" s="388" t="s">
        <v>54</v>
      </c>
      <c r="C11" s="447" t="s">
        <v>126</v>
      </c>
      <c r="D11" s="142">
        <v>3</v>
      </c>
      <c r="E11" s="62">
        <v>5</v>
      </c>
      <c r="F11" s="131">
        <v>4.08</v>
      </c>
      <c r="G11" s="142">
        <v>42</v>
      </c>
      <c r="H11" s="62">
        <v>4.3571428571428568</v>
      </c>
      <c r="I11" s="131">
        <v>4.16</v>
      </c>
      <c r="J11" s="142">
        <v>4</v>
      </c>
      <c r="K11" s="62">
        <v>4.25</v>
      </c>
      <c r="L11" s="131">
        <v>4.22</v>
      </c>
      <c r="M11" s="142">
        <v>2</v>
      </c>
      <c r="N11" s="62">
        <v>4.5</v>
      </c>
      <c r="O11" s="458">
        <v>4</v>
      </c>
      <c r="P11" s="512">
        <v>1</v>
      </c>
      <c r="Q11" s="595">
        <v>26</v>
      </c>
      <c r="R11" s="396">
        <v>47</v>
      </c>
      <c r="S11" s="426">
        <v>9</v>
      </c>
      <c r="T11" s="78">
        <f>SUM(P11:S11)</f>
        <v>83</v>
      </c>
    </row>
    <row r="12" spans="1:23" s="70" customFormat="1" ht="15" customHeight="1" x14ac:dyDescent="0.25">
      <c r="A12" s="17">
        <v>7</v>
      </c>
      <c r="B12" s="388" t="s">
        <v>46</v>
      </c>
      <c r="C12" s="449" t="s">
        <v>147</v>
      </c>
      <c r="D12" s="142">
        <v>1</v>
      </c>
      <c r="E12" s="62">
        <v>4</v>
      </c>
      <c r="F12" s="131">
        <v>4.08</v>
      </c>
      <c r="G12" s="142">
        <v>1</v>
      </c>
      <c r="H12" s="62">
        <v>5</v>
      </c>
      <c r="I12" s="131">
        <v>4.16</v>
      </c>
      <c r="J12" s="142">
        <v>1</v>
      </c>
      <c r="K12" s="62">
        <v>5</v>
      </c>
      <c r="L12" s="131">
        <v>4.22</v>
      </c>
      <c r="M12" s="142">
        <v>4</v>
      </c>
      <c r="N12" s="62">
        <v>4.25</v>
      </c>
      <c r="O12" s="458">
        <v>4</v>
      </c>
      <c r="P12" s="512">
        <v>54</v>
      </c>
      <c r="Q12" s="595">
        <v>2</v>
      </c>
      <c r="R12" s="396">
        <v>2</v>
      </c>
      <c r="S12" s="426">
        <v>29</v>
      </c>
      <c r="T12" s="78">
        <f>SUM(P12:S12)</f>
        <v>87</v>
      </c>
    </row>
    <row r="13" spans="1:23" s="70" customFormat="1" ht="15" customHeight="1" x14ac:dyDescent="0.25">
      <c r="A13" s="17">
        <v>8</v>
      </c>
      <c r="B13" s="388" t="s">
        <v>24</v>
      </c>
      <c r="C13" s="447" t="s">
        <v>88</v>
      </c>
      <c r="D13" s="142">
        <v>13</v>
      </c>
      <c r="E13" s="62">
        <v>4.4615384615384617</v>
      </c>
      <c r="F13" s="131">
        <v>4.08</v>
      </c>
      <c r="G13" s="142">
        <v>11</v>
      </c>
      <c r="H13" s="62">
        <v>4.5454545454545459</v>
      </c>
      <c r="I13" s="131">
        <v>4.16</v>
      </c>
      <c r="J13" s="142">
        <v>9</v>
      </c>
      <c r="K13" s="62">
        <v>4.4444444444444446</v>
      </c>
      <c r="L13" s="131">
        <v>4.22</v>
      </c>
      <c r="M13" s="142">
        <v>9</v>
      </c>
      <c r="N13" s="62">
        <v>4.1111111111111107</v>
      </c>
      <c r="O13" s="458">
        <v>4</v>
      </c>
      <c r="P13" s="512">
        <v>13</v>
      </c>
      <c r="Q13" s="595">
        <v>15</v>
      </c>
      <c r="R13" s="396">
        <v>27</v>
      </c>
      <c r="S13" s="426">
        <v>38</v>
      </c>
      <c r="T13" s="78">
        <f>SUM(P13:S13)</f>
        <v>93</v>
      </c>
    </row>
    <row r="14" spans="1:23" s="70" customFormat="1" ht="15" customHeight="1" x14ac:dyDescent="0.25">
      <c r="A14" s="17">
        <v>9</v>
      </c>
      <c r="B14" s="388" t="s">
        <v>24</v>
      </c>
      <c r="C14" s="449" t="s">
        <v>160</v>
      </c>
      <c r="D14" s="134">
        <v>7</v>
      </c>
      <c r="E14" s="64">
        <v>4.4285714285714288</v>
      </c>
      <c r="F14" s="131">
        <v>4.08</v>
      </c>
      <c r="G14" s="134">
        <v>4</v>
      </c>
      <c r="H14" s="64">
        <v>4.5</v>
      </c>
      <c r="I14" s="131">
        <v>4.16</v>
      </c>
      <c r="J14" s="134">
        <v>3</v>
      </c>
      <c r="K14" s="64">
        <v>4.666666666666667</v>
      </c>
      <c r="L14" s="131">
        <v>4.22</v>
      </c>
      <c r="M14" s="134">
        <v>1</v>
      </c>
      <c r="N14" s="64">
        <v>4</v>
      </c>
      <c r="O14" s="458">
        <v>4</v>
      </c>
      <c r="P14" s="512">
        <v>15</v>
      </c>
      <c r="Q14" s="595">
        <v>17</v>
      </c>
      <c r="R14" s="396">
        <v>9</v>
      </c>
      <c r="S14" s="426">
        <v>52</v>
      </c>
      <c r="T14" s="78">
        <f>SUM(P14:S14)</f>
        <v>93</v>
      </c>
    </row>
    <row r="15" spans="1:23" s="70" customFormat="1" ht="15" customHeight="1" thickBot="1" x14ac:dyDescent="0.3">
      <c r="A15" s="344">
        <v>10</v>
      </c>
      <c r="B15" s="148" t="s">
        <v>1</v>
      </c>
      <c r="C15" s="714" t="s">
        <v>170</v>
      </c>
      <c r="D15" s="528">
        <v>25</v>
      </c>
      <c r="E15" s="119">
        <v>4.32</v>
      </c>
      <c r="F15" s="618">
        <v>4.08</v>
      </c>
      <c r="G15" s="528">
        <v>16</v>
      </c>
      <c r="H15" s="119">
        <v>4.6875</v>
      </c>
      <c r="I15" s="618">
        <v>4.16</v>
      </c>
      <c r="J15" s="528">
        <v>31</v>
      </c>
      <c r="K15" s="119">
        <v>4.290322580645161</v>
      </c>
      <c r="L15" s="618">
        <v>4.22</v>
      </c>
      <c r="M15" s="528">
        <v>8</v>
      </c>
      <c r="N15" s="119">
        <v>4.375</v>
      </c>
      <c r="O15" s="622">
        <v>4</v>
      </c>
      <c r="P15" s="607">
        <v>23</v>
      </c>
      <c r="Q15" s="608">
        <v>6</v>
      </c>
      <c r="R15" s="609">
        <v>45</v>
      </c>
      <c r="S15" s="610">
        <v>20</v>
      </c>
      <c r="T15" s="79">
        <f>SUM(P15:S15)</f>
        <v>94</v>
      </c>
    </row>
    <row r="16" spans="1:23" s="70" customFormat="1" ht="15" customHeight="1" x14ac:dyDescent="0.25">
      <c r="A16" s="16">
        <v>11</v>
      </c>
      <c r="B16" s="71" t="s">
        <v>54</v>
      </c>
      <c r="C16" s="713" t="s">
        <v>127</v>
      </c>
      <c r="D16" s="141">
        <v>3</v>
      </c>
      <c r="E16" s="60">
        <v>4.333333333333333</v>
      </c>
      <c r="F16" s="720">
        <v>4.08</v>
      </c>
      <c r="G16" s="141">
        <v>2</v>
      </c>
      <c r="H16" s="60">
        <v>4.5</v>
      </c>
      <c r="I16" s="720">
        <v>4.16</v>
      </c>
      <c r="J16" s="141">
        <v>7</v>
      </c>
      <c r="K16" s="60">
        <v>4.5714285714285712</v>
      </c>
      <c r="L16" s="720">
        <v>4.22</v>
      </c>
      <c r="M16" s="141">
        <v>6</v>
      </c>
      <c r="N16" s="60">
        <v>4</v>
      </c>
      <c r="O16" s="727">
        <v>4</v>
      </c>
      <c r="P16" s="730">
        <v>19</v>
      </c>
      <c r="Q16" s="733">
        <v>16</v>
      </c>
      <c r="R16" s="737">
        <v>15</v>
      </c>
      <c r="S16" s="740">
        <v>45</v>
      </c>
      <c r="T16" s="77">
        <f>SUM(P16:S16)</f>
        <v>95</v>
      </c>
    </row>
    <row r="17" spans="1:20" s="70" customFormat="1" ht="15" customHeight="1" x14ac:dyDescent="0.25">
      <c r="A17" s="17">
        <v>12</v>
      </c>
      <c r="B17" s="388" t="s">
        <v>27</v>
      </c>
      <c r="C17" s="447" t="s">
        <v>128</v>
      </c>
      <c r="D17" s="142">
        <v>22</v>
      </c>
      <c r="E17" s="61">
        <v>4.2727272727272725</v>
      </c>
      <c r="F17" s="131">
        <v>4.08</v>
      </c>
      <c r="G17" s="142">
        <v>15</v>
      </c>
      <c r="H17" s="61">
        <v>4.333333333333333</v>
      </c>
      <c r="I17" s="131">
        <v>4.16</v>
      </c>
      <c r="J17" s="142">
        <v>14</v>
      </c>
      <c r="K17" s="61">
        <v>4.5</v>
      </c>
      <c r="L17" s="131">
        <v>4.22</v>
      </c>
      <c r="M17" s="142">
        <v>16</v>
      </c>
      <c r="N17" s="61">
        <v>4.375</v>
      </c>
      <c r="O17" s="458">
        <v>4</v>
      </c>
      <c r="P17" s="512">
        <v>27</v>
      </c>
      <c r="Q17" s="595">
        <v>33</v>
      </c>
      <c r="R17" s="396">
        <v>19</v>
      </c>
      <c r="S17" s="426">
        <v>17</v>
      </c>
      <c r="T17" s="78">
        <f>SUM(P17:S17)</f>
        <v>96</v>
      </c>
    </row>
    <row r="18" spans="1:20" s="70" customFormat="1" ht="15" customHeight="1" x14ac:dyDescent="0.25">
      <c r="A18" s="17">
        <v>13</v>
      </c>
      <c r="B18" s="388" t="s">
        <v>27</v>
      </c>
      <c r="C18" s="562" t="s">
        <v>195</v>
      </c>
      <c r="D18" s="142">
        <v>10</v>
      </c>
      <c r="E18" s="62">
        <v>4.4000000000000004</v>
      </c>
      <c r="F18" s="138">
        <v>4.08</v>
      </c>
      <c r="G18" s="142">
        <v>17</v>
      </c>
      <c r="H18" s="62">
        <v>4.4117647058823533</v>
      </c>
      <c r="I18" s="138">
        <v>4.16</v>
      </c>
      <c r="J18" s="142">
        <v>8</v>
      </c>
      <c r="K18" s="62">
        <v>4.5</v>
      </c>
      <c r="L18" s="138">
        <v>4.22</v>
      </c>
      <c r="M18" s="142">
        <v>9</v>
      </c>
      <c r="N18" s="62">
        <v>4</v>
      </c>
      <c r="O18" s="459">
        <v>4</v>
      </c>
      <c r="P18" s="513">
        <v>17</v>
      </c>
      <c r="Q18" s="592">
        <v>20</v>
      </c>
      <c r="R18" s="395">
        <v>20</v>
      </c>
      <c r="S18" s="421">
        <v>49</v>
      </c>
      <c r="T18" s="78">
        <f>SUM(P18:S18)</f>
        <v>106</v>
      </c>
    </row>
    <row r="19" spans="1:20" s="70" customFormat="1" ht="15" customHeight="1" x14ac:dyDescent="0.25">
      <c r="A19" s="17">
        <v>14</v>
      </c>
      <c r="B19" s="388" t="s">
        <v>36</v>
      </c>
      <c r="C19" s="448" t="s">
        <v>74</v>
      </c>
      <c r="D19" s="142">
        <v>22</v>
      </c>
      <c r="E19" s="62">
        <v>4.1818181818181817</v>
      </c>
      <c r="F19" s="138">
        <v>4.08</v>
      </c>
      <c r="G19" s="142">
        <v>28</v>
      </c>
      <c r="H19" s="62">
        <v>4.2857142857142856</v>
      </c>
      <c r="I19" s="138">
        <v>4.16</v>
      </c>
      <c r="J19" s="142">
        <v>29</v>
      </c>
      <c r="K19" s="62">
        <v>4.5862068965517242</v>
      </c>
      <c r="L19" s="138">
        <v>4.22</v>
      </c>
      <c r="M19" s="142">
        <v>10</v>
      </c>
      <c r="N19" s="62">
        <v>4.4000000000000004</v>
      </c>
      <c r="O19" s="459">
        <v>4</v>
      </c>
      <c r="P19" s="513">
        <v>39</v>
      </c>
      <c r="Q19" s="592">
        <v>40</v>
      </c>
      <c r="R19" s="395">
        <v>14</v>
      </c>
      <c r="S19" s="421">
        <v>15</v>
      </c>
      <c r="T19" s="78">
        <f>SUM(P19:S19)</f>
        <v>108</v>
      </c>
    </row>
    <row r="20" spans="1:20" s="70" customFormat="1" ht="15" customHeight="1" x14ac:dyDescent="0.25">
      <c r="A20" s="17">
        <v>15</v>
      </c>
      <c r="B20" s="388" t="s">
        <v>24</v>
      </c>
      <c r="C20" s="448" t="s">
        <v>130</v>
      </c>
      <c r="D20" s="142">
        <v>9</v>
      </c>
      <c r="E20" s="201">
        <v>4.2222222222222223</v>
      </c>
      <c r="F20" s="138">
        <v>4.08</v>
      </c>
      <c r="G20" s="142">
        <v>7</v>
      </c>
      <c r="H20" s="201">
        <v>4.5714285714285712</v>
      </c>
      <c r="I20" s="138">
        <v>4.16</v>
      </c>
      <c r="J20" s="142">
        <v>8</v>
      </c>
      <c r="K20" s="201">
        <v>4.375</v>
      </c>
      <c r="L20" s="138">
        <v>4.22</v>
      </c>
      <c r="M20" s="142">
        <v>6</v>
      </c>
      <c r="N20" s="201">
        <v>4.166666666666667</v>
      </c>
      <c r="O20" s="459">
        <v>4</v>
      </c>
      <c r="P20" s="513">
        <v>34</v>
      </c>
      <c r="Q20" s="592">
        <v>10</v>
      </c>
      <c r="R20" s="395">
        <v>35</v>
      </c>
      <c r="S20" s="421">
        <v>33</v>
      </c>
      <c r="T20" s="78">
        <f>SUM(P20:S20)</f>
        <v>112</v>
      </c>
    </row>
    <row r="21" spans="1:20" s="70" customFormat="1" ht="15" customHeight="1" x14ac:dyDescent="0.25">
      <c r="A21" s="17">
        <v>16</v>
      </c>
      <c r="B21" s="451" t="s">
        <v>24</v>
      </c>
      <c r="C21" s="449" t="s">
        <v>159</v>
      </c>
      <c r="D21" s="134">
        <v>17</v>
      </c>
      <c r="E21" s="62">
        <v>4.1764705882352944</v>
      </c>
      <c r="F21" s="131">
        <v>4.08</v>
      </c>
      <c r="G21" s="134">
        <v>14</v>
      </c>
      <c r="H21" s="62">
        <v>4.3571428571428568</v>
      </c>
      <c r="I21" s="131">
        <v>4.16</v>
      </c>
      <c r="J21" s="134">
        <v>7</v>
      </c>
      <c r="K21" s="62">
        <v>4.5714285714285712</v>
      </c>
      <c r="L21" s="131">
        <v>4.22</v>
      </c>
      <c r="M21" s="134">
        <v>11</v>
      </c>
      <c r="N21" s="62">
        <v>4.2727272727272725</v>
      </c>
      <c r="O21" s="458">
        <v>4</v>
      </c>
      <c r="P21" s="512">
        <v>41</v>
      </c>
      <c r="Q21" s="595">
        <v>27</v>
      </c>
      <c r="R21" s="396">
        <v>16</v>
      </c>
      <c r="S21" s="426">
        <v>28</v>
      </c>
      <c r="T21" s="78">
        <f>SUM(P21:S21)</f>
        <v>112</v>
      </c>
    </row>
    <row r="22" spans="1:20" s="70" customFormat="1" ht="15" customHeight="1" x14ac:dyDescent="0.25">
      <c r="A22" s="17">
        <v>17</v>
      </c>
      <c r="B22" s="388" t="s">
        <v>1</v>
      </c>
      <c r="C22" s="449" t="s">
        <v>187</v>
      </c>
      <c r="D22" s="142">
        <v>19</v>
      </c>
      <c r="E22" s="61">
        <v>4.4736842105263159</v>
      </c>
      <c r="F22" s="131">
        <v>4.08</v>
      </c>
      <c r="G22" s="142">
        <v>21</v>
      </c>
      <c r="H22" s="61">
        <v>4.4761904761904763</v>
      </c>
      <c r="I22" s="131">
        <v>4.16</v>
      </c>
      <c r="J22" s="142">
        <v>24</v>
      </c>
      <c r="K22" s="61">
        <v>4.25</v>
      </c>
      <c r="L22" s="131">
        <v>4.22</v>
      </c>
      <c r="M22" s="142">
        <v>35</v>
      </c>
      <c r="N22" s="61">
        <v>4.1714285714285717</v>
      </c>
      <c r="O22" s="458">
        <v>4</v>
      </c>
      <c r="P22" s="512">
        <v>11</v>
      </c>
      <c r="Q22" s="595">
        <v>19</v>
      </c>
      <c r="R22" s="396">
        <v>51</v>
      </c>
      <c r="S22" s="426">
        <v>34</v>
      </c>
      <c r="T22" s="78">
        <f>SUM(P22:S22)</f>
        <v>115</v>
      </c>
    </row>
    <row r="23" spans="1:20" s="70" customFormat="1" ht="15" customHeight="1" x14ac:dyDescent="0.25">
      <c r="A23" s="17">
        <v>18</v>
      </c>
      <c r="B23" s="388" t="s">
        <v>1</v>
      </c>
      <c r="C23" s="452" t="s">
        <v>180</v>
      </c>
      <c r="D23" s="142">
        <v>14</v>
      </c>
      <c r="E23" s="62">
        <v>4.2857142857142856</v>
      </c>
      <c r="F23" s="138">
        <v>4.08</v>
      </c>
      <c r="G23" s="142">
        <v>9</v>
      </c>
      <c r="H23" s="62">
        <v>4.7777777777777777</v>
      </c>
      <c r="I23" s="138">
        <v>4.16</v>
      </c>
      <c r="J23" s="142">
        <v>12</v>
      </c>
      <c r="K23" s="62">
        <v>4.25</v>
      </c>
      <c r="L23" s="138">
        <v>4.22</v>
      </c>
      <c r="M23" s="142">
        <v>7</v>
      </c>
      <c r="N23" s="62">
        <v>4.1428571428571432</v>
      </c>
      <c r="O23" s="459">
        <v>4</v>
      </c>
      <c r="P23" s="513">
        <v>26</v>
      </c>
      <c r="Q23" s="592">
        <v>4</v>
      </c>
      <c r="R23" s="395">
        <v>49</v>
      </c>
      <c r="S23" s="421">
        <v>37</v>
      </c>
      <c r="T23" s="78">
        <f>SUM(P23:S23)</f>
        <v>116</v>
      </c>
    </row>
    <row r="24" spans="1:20" s="70" customFormat="1" ht="15" customHeight="1" x14ac:dyDescent="0.25">
      <c r="A24" s="17">
        <v>19</v>
      </c>
      <c r="B24" s="388" t="s">
        <v>1</v>
      </c>
      <c r="C24" s="563" t="s">
        <v>192</v>
      </c>
      <c r="D24" s="142">
        <v>7</v>
      </c>
      <c r="E24" s="62">
        <v>4</v>
      </c>
      <c r="F24" s="131">
        <v>4.08</v>
      </c>
      <c r="G24" s="142">
        <v>10</v>
      </c>
      <c r="H24" s="62">
        <v>4.3</v>
      </c>
      <c r="I24" s="131">
        <v>4.16</v>
      </c>
      <c r="J24" s="142">
        <v>7</v>
      </c>
      <c r="K24" s="62">
        <v>5</v>
      </c>
      <c r="L24" s="131">
        <v>4.22</v>
      </c>
      <c r="M24" s="142">
        <v>8</v>
      </c>
      <c r="N24" s="62">
        <v>4.5</v>
      </c>
      <c r="O24" s="458">
        <v>4</v>
      </c>
      <c r="P24" s="512">
        <v>66</v>
      </c>
      <c r="Q24" s="595">
        <v>38</v>
      </c>
      <c r="R24" s="396">
        <v>3</v>
      </c>
      <c r="S24" s="426">
        <v>12</v>
      </c>
      <c r="T24" s="78">
        <f>SUM(P24:S24)</f>
        <v>119</v>
      </c>
    </row>
    <row r="25" spans="1:20" s="70" customFormat="1" ht="15" customHeight="1" thickBot="1" x14ac:dyDescent="0.3">
      <c r="A25" s="18">
        <v>20</v>
      </c>
      <c r="B25" s="72" t="s">
        <v>46</v>
      </c>
      <c r="C25" s="668" t="s">
        <v>49</v>
      </c>
      <c r="D25" s="144">
        <v>8</v>
      </c>
      <c r="E25" s="146">
        <v>3.75</v>
      </c>
      <c r="F25" s="140">
        <v>4.08</v>
      </c>
      <c r="G25" s="144">
        <v>3</v>
      </c>
      <c r="H25" s="146">
        <v>4.333333333333333</v>
      </c>
      <c r="I25" s="140">
        <v>4.16</v>
      </c>
      <c r="J25" s="144">
        <v>6</v>
      </c>
      <c r="K25" s="146">
        <v>4.5</v>
      </c>
      <c r="L25" s="140">
        <v>4.22</v>
      </c>
      <c r="M25" s="144">
        <v>2</v>
      </c>
      <c r="N25" s="146">
        <v>5</v>
      </c>
      <c r="O25" s="467">
        <v>4</v>
      </c>
      <c r="P25" s="524">
        <v>78</v>
      </c>
      <c r="Q25" s="602">
        <v>30</v>
      </c>
      <c r="R25" s="397">
        <v>18</v>
      </c>
      <c r="S25" s="476">
        <v>1</v>
      </c>
      <c r="T25" s="741">
        <f>SUM(P25:S25)</f>
        <v>127</v>
      </c>
    </row>
    <row r="26" spans="1:20" s="70" customFormat="1" ht="15" customHeight="1" x14ac:dyDescent="0.25">
      <c r="A26" s="19">
        <v>21</v>
      </c>
      <c r="B26" s="664" t="s">
        <v>1</v>
      </c>
      <c r="C26" s="454" t="s">
        <v>186</v>
      </c>
      <c r="D26" s="674">
        <v>11</v>
      </c>
      <c r="E26" s="130">
        <v>4</v>
      </c>
      <c r="F26" s="682">
        <v>4.08</v>
      </c>
      <c r="G26" s="674">
        <v>14</v>
      </c>
      <c r="H26" s="130">
        <v>4.3571428571428568</v>
      </c>
      <c r="I26" s="682">
        <v>4.16</v>
      </c>
      <c r="J26" s="674">
        <v>12</v>
      </c>
      <c r="K26" s="130">
        <v>4.5</v>
      </c>
      <c r="L26" s="682">
        <v>4.22</v>
      </c>
      <c r="M26" s="674">
        <v>7</v>
      </c>
      <c r="N26" s="130">
        <v>4.4285714285714288</v>
      </c>
      <c r="O26" s="686">
        <v>4</v>
      </c>
      <c r="P26" s="520">
        <v>68</v>
      </c>
      <c r="Q26" s="601">
        <v>28</v>
      </c>
      <c r="R26" s="398">
        <v>23</v>
      </c>
      <c r="S26" s="474">
        <v>14</v>
      </c>
      <c r="T26" s="81">
        <f>SUM(P26:S26)</f>
        <v>133</v>
      </c>
    </row>
    <row r="27" spans="1:20" s="70" customFormat="1" ht="15" customHeight="1" x14ac:dyDescent="0.25">
      <c r="A27" s="17">
        <v>22</v>
      </c>
      <c r="B27" s="388" t="s">
        <v>27</v>
      </c>
      <c r="C27" s="453" t="s">
        <v>31</v>
      </c>
      <c r="D27" s="142">
        <v>13</v>
      </c>
      <c r="E27" s="677">
        <v>4.3076923076923075</v>
      </c>
      <c r="F27" s="679">
        <v>4.08</v>
      </c>
      <c r="G27" s="142">
        <v>5</v>
      </c>
      <c r="H27" s="677">
        <v>4.2</v>
      </c>
      <c r="I27" s="679">
        <v>4.16</v>
      </c>
      <c r="J27" s="142">
        <v>3</v>
      </c>
      <c r="K27" s="677">
        <v>4.333333333333333</v>
      </c>
      <c r="L27" s="679">
        <v>4.22</v>
      </c>
      <c r="M27" s="142">
        <v>6</v>
      </c>
      <c r="N27" s="677">
        <v>4.333333333333333</v>
      </c>
      <c r="O27" s="463">
        <v>4</v>
      </c>
      <c r="P27" s="518">
        <v>25</v>
      </c>
      <c r="Q27" s="600">
        <v>48</v>
      </c>
      <c r="R27" s="399">
        <v>41</v>
      </c>
      <c r="S27" s="472">
        <v>22</v>
      </c>
      <c r="T27" s="78">
        <f>SUM(P27:S27)</f>
        <v>136</v>
      </c>
    </row>
    <row r="28" spans="1:20" s="70" customFormat="1" ht="15" customHeight="1" x14ac:dyDescent="0.25">
      <c r="A28" s="17">
        <v>23</v>
      </c>
      <c r="B28" s="388" t="s">
        <v>27</v>
      </c>
      <c r="C28" s="450" t="s">
        <v>125</v>
      </c>
      <c r="D28" s="145">
        <v>6</v>
      </c>
      <c r="E28" s="65">
        <v>4.166666666666667</v>
      </c>
      <c r="F28" s="136">
        <v>4.08</v>
      </c>
      <c r="G28" s="145">
        <v>5</v>
      </c>
      <c r="H28" s="65">
        <v>4.4000000000000004</v>
      </c>
      <c r="I28" s="136">
        <v>4.16</v>
      </c>
      <c r="J28" s="145">
        <v>4</v>
      </c>
      <c r="K28" s="65">
        <v>4</v>
      </c>
      <c r="L28" s="136">
        <v>4.22</v>
      </c>
      <c r="M28" s="145">
        <v>1</v>
      </c>
      <c r="N28" s="65">
        <v>5</v>
      </c>
      <c r="O28" s="460">
        <v>4</v>
      </c>
      <c r="P28" s="515">
        <v>43</v>
      </c>
      <c r="Q28" s="597">
        <v>23</v>
      </c>
      <c r="R28" s="394">
        <v>67</v>
      </c>
      <c r="S28" s="471">
        <v>3</v>
      </c>
      <c r="T28" s="78">
        <f>SUM(P28:S28)</f>
        <v>136</v>
      </c>
    </row>
    <row r="29" spans="1:20" s="70" customFormat="1" ht="15" customHeight="1" x14ac:dyDescent="0.25">
      <c r="A29" s="17">
        <v>24</v>
      </c>
      <c r="B29" s="451" t="s">
        <v>1</v>
      </c>
      <c r="C29" s="449" t="s">
        <v>167</v>
      </c>
      <c r="D29" s="696">
        <v>6</v>
      </c>
      <c r="E29" s="62">
        <v>4.666666666666667</v>
      </c>
      <c r="F29" s="131">
        <v>4.08</v>
      </c>
      <c r="G29" s="696">
        <v>6</v>
      </c>
      <c r="H29" s="62">
        <v>4.333333333333333</v>
      </c>
      <c r="I29" s="131">
        <v>4.16</v>
      </c>
      <c r="J29" s="696">
        <v>3</v>
      </c>
      <c r="K29" s="62">
        <v>4</v>
      </c>
      <c r="L29" s="131">
        <v>4.22</v>
      </c>
      <c r="M29" s="696">
        <v>3</v>
      </c>
      <c r="N29" s="62">
        <v>4.333333333333333</v>
      </c>
      <c r="O29" s="458">
        <v>4</v>
      </c>
      <c r="P29" s="512">
        <v>8</v>
      </c>
      <c r="Q29" s="595">
        <v>35</v>
      </c>
      <c r="R29" s="396">
        <v>74</v>
      </c>
      <c r="S29" s="426">
        <v>23</v>
      </c>
      <c r="T29" s="78">
        <f>SUM(P29:S29)</f>
        <v>140</v>
      </c>
    </row>
    <row r="30" spans="1:20" s="70" customFormat="1" ht="15" customHeight="1" x14ac:dyDescent="0.25">
      <c r="A30" s="17">
        <v>25</v>
      </c>
      <c r="B30" s="451" t="s">
        <v>1</v>
      </c>
      <c r="C30" s="449" t="s">
        <v>174</v>
      </c>
      <c r="D30" s="134">
        <v>16</v>
      </c>
      <c r="E30" s="119">
        <v>4.3125</v>
      </c>
      <c r="F30" s="131">
        <v>4.08</v>
      </c>
      <c r="G30" s="134">
        <v>16</v>
      </c>
      <c r="H30" s="119">
        <v>4.25</v>
      </c>
      <c r="I30" s="131">
        <v>4.16</v>
      </c>
      <c r="J30" s="134">
        <v>9</v>
      </c>
      <c r="K30" s="119">
        <v>4.7777777777777777</v>
      </c>
      <c r="L30" s="131">
        <v>4.22</v>
      </c>
      <c r="M30" s="134">
        <v>11</v>
      </c>
      <c r="N30" s="119">
        <v>3.7272727272727271</v>
      </c>
      <c r="O30" s="458">
        <v>4</v>
      </c>
      <c r="P30" s="512">
        <v>24</v>
      </c>
      <c r="Q30" s="595">
        <v>45</v>
      </c>
      <c r="R30" s="396">
        <v>5</v>
      </c>
      <c r="S30" s="426">
        <v>67</v>
      </c>
      <c r="T30" s="78">
        <f>SUM(P30:S30)</f>
        <v>141</v>
      </c>
    </row>
    <row r="31" spans="1:20" s="70" customFormat="1" ht="15" customHeight="1" x14ac:dyDescent="0.25">
      <c r="A31" s="17">
        <v>26</v>
      </c>
      <c r="B31" s="388" t="s">
        <v>54</v>
      </c>
      <c r="C31" s="447" t="s">
        <v>73</v>
      </c>
      <c r="D31" s="142">
        <v>5</v>
      </c>
      <c r="E31" s="62">
        <v>4.5999999999999996</v>
      </c>
      <c r="F31" s="131">
        <v>4.08</v>
      </c>
      <c r="G31" s="142">
        <v>6</v>
      </c>
      <c r="H31" s="62">
        <v>4.333333333333333</v>
      </c>
      <c r="I31" s="131">
        <v>4.16</v>
      </c>
      <c r="J31" s="142">
        <v>6</v>
      </c>
      <c r="K31" s="62">
        <v>4.333333333333333</v>
      </c>
      <c r="L31" s="131">
        <v>4.22</v>
      </c>
      <c r="M31" s="142">
        <v>6</v>
      </c>
      <c r="N31" s="62">
        <v>3.6666666666666665</v>
      </c>
      <c r="O31" s="458">
        <v>4</v>
      </c>
      <c r="P31" s="512">
        <v>9</v>
      </c>
      <c r="Q31" s="595">
        <v>29</v>
      </c>
      <c r="R31" s="396">
        <v>37</v>
      </c>
      <c r="S31" s="426">
        <v>69</v>
      </c>
      <c r="T31" s="78">
        <f>SUM(P31:S31)</f>
        <v>144</v>
      </c>
    </row>
    <row r="32" spans="1:20" s="70" customFormat="1" ht="15" customHeight="1" x14ac:dyDescent="0.25">
      <c r="A32" s="17">
        <v>27</v>
      </c>
      <c r="B32" s="388" t="s">
        <v>1</v>
      </c>
      <c r="C32" s="452" t="s">
        <v>184</v>
      </c>
      <c r="D32" s="142">
        <v>23</v>
      </c>
      <c r="E32" s="62">
        <v>4.1739130434782608</v>
      </c>
      <c r="F32" s="138">
        <v>4.08</v>
      </c>
      <c r="G32" s="142">
        <v>27</v>
      </c>
      <c r="H32" s="62">
        <v>4.333333333333333</v>
      </c>
      <c r="I32" s="138">
        <v>4.16</v>
      </c>
      <c r="J32" s="142">
        <v>32</v>
      </c>
      <c r="K32" s="62">
        <v>4.09375</v>
      </c>
      <c r="L32" s="138">
        <v>4.22</v>
      </c>
      <c r="M32" s="142">
        <v>25</v>
      </c>
      <c r="N32" s="62">
        <v>4.5199999999999996</v>
      </c>
      <c r="O32" s="459">
        <v>4</v>
      </c>
      <c r="P32" s="513">
        <v>42</v>
      </c>
      <c r="Q32" s="592">
        <v>37</v>
      </c>
      <c r="R32" s="395">
        <v>58</v>
      </c>
      <c r="S32" s="421">
        <v>8</v>
      </c>
      <c r="T32" s="78">
        <f>SUM(P32:S32)</f>
        <v>145</v>
      </c>
    </row>
    <row r="33" spans="1:21" s="70" customFormat="1" ht="15" customHeight="1" x14ac:dyDescent="0.25">
      <c r="A33" s="17">
        <v>28</v>
      </c>
      <c r="B33" s="388" t="s">
        <v>24</v>
      </c>
      <c r="C33" s="448" t="s">
        <v>131</v>
      </c>
      <c r="D33" s="142">
        <v>10</v>
      </c>
      <c r="E33" s="62">
        <v>4.0999999999999996</v>
      </c>
      <c r="F33" s="138">
        <v>4.08</v>
      </c>
      <c r="G33" s="142">
        <v>5</v>
      </c>
      <c r="H33" s="62">
        <v>5</v>
      </c>
      <c r="I33" s="138">
        <v>4.16</v>
      </c>
      <c r="J33" s="142">
        <v>7</v>
      </c>
      <c r="K33" s="62">
        <v>3.8571428571428572</v>
      </c>
      <c r="L33" s="138">
        <v>4.22</v>
      </c>
      <c r="M33" s="142">
        <v>4</v>
      </c>
      <c r="N33" s="62">
        <v>4.5</v>
      </c>
      <c r="O33" s="459">
        <v>4</v>
      </c>
      <c r="P33" s="513">
        <v>47</v>
      </c>
      <c r="Q33" s="592">
        <v>3</v>
      </c>
      <c r="R33" s="395">
        <v>84</v>
      </c>
      <c r="S33" s="421">
        <v>11</v>
      </c>
      <c r="T33" s="78">
        <f>SUM(P33:S33)</f>
        <v>145</v>
      </c>
    </row>
    <row r="34" spans="1:21" s="70" customFormat="1" ht="15" customHeight="1" x14ac:dyDescent="0.25">
      <c r="A34" s="17">
        <v>29</v>
      </c>
      <c r="B34" s="388" t="s">
        <v>54</v>
      </c>
      <c r="C34" s="447" t="s">
        <v>118</v>
      </c>
      <c r="D34" s="142">
        <v>8</v>
      </c>
      <c r="E34" s="61">
        <v>4.125</v>
      </c>
      <c r="F34" s="131">
        <v>4.08</v>
      </c>
      <c r="G34" s="142">
        <v>8</v>
      </c>
      <c r="H34" s="61">
        <v>4.375</v>
      </c>
      <c r="I34" s="131">
        <v>4.16</v>
      </c>
      <c r="J34" s="142">
        <v>5</v>
      </c>
      <c r="K34" s="61">
        <v>4.4000000000000004</v>
      </c>
      <c r="L34" s="131">
        <v>4.22</v>
      </c>
      <c r="M34" s="142">
        <v>1</v>
      </c>
      <c r="N34" s="61">
        <v>4</v>
      </c>
      <c r="O34" s="458">
        <v>4</v>
      </c>
      <c r="P34" s="512">
        <v>44</v>
      </c>
      <c r="Q34" s="595">
        <v>24</v>
      </c>
      <c r="R34" s="396">
        <v>32</v>
      </c>
      <c r="S34" s="426">
        <v>46</v>
      </c>
      <c r="T34" s="78">
        <f>SUM(P34:S34)</f>
        <v>146</v>
      </c>
    </row>
    <row r="35" spans="1:21" s="70" customFormat="1" ht="15" customHeight="1" thickBot="1" x14ac:dyDescent="0.3">
      <c r="A35" s="344">
        <v>30</v>
      </c>
      <c r="B35" s="148" t="s">
        <v>46</v>
      </c>
      <c r="C35" s="613" t="s">
        <v>50</v>
      </c>
      <c r="D35" s="144">
        <v>10</v>
      </c>
      <c r="E35" s="63">
        <v>4.2</v>
      </c>
      <c r="F35" s="615">
        <v>4.08</v>
      </c>
      <c r="G35" s="144">
        <v>11</v>
      </c>
      <c r="H35" s="63">
        <v>4.5454545454545459</v>
      </c>
      <c r="I35" s="615">
        <v>4.16</v>
      </c>
      <c r="J35" s="144">
        <v>9</v>
      </c>
      <c r="K35" s="63">
        <v>4.2222222222222223</v>
      </c>
      <c r="L35" s="615">
        <v>4.22</v>
      </c>
      <c r="M35" s="144">
        <v>11</v>
      </c>
      <c r="N35" s="63">
        <v>4</v>
      </c>
      <c r="O35" s="464">
        <v>4</v>
      </c>
      <c r="P35" s="519">
        <v>36</v>
      </c>
      <c r="Q35" s="606">
        <v>12</v>
      </c>
      <c r="R35" s="400">
        <v>52</v>
      </c>
      <c r="S35" s="473">
        <v>47</v>
      </c>
      <c r="T35" s="79">
        <f>SUM(P35:S35)</f>
        <v>147</v>
      </c>
    </row>
    <row r="36" spans="1:21" s="70" customFormat="1" ht="15" customHeight="1" x14ac:dyDescent="0.25">
      <c r="A36" s="16">
        <v>31</v>
      </c>
      <c r="B36" s="666" t="s">
        <v>24</v>
      </c>
      <c r="C36" s="673" t="s">
        <v>162</v>
      </c>
      <c r="D36" s="674">
        <v>20</v>
      </c>
      <c r="E36" s="60">
        <v>3.9</v>
      </c>
      <c r="F36" s="705">
        <v>4.08</v>
      </c>
      <c r="G36" s="674">
        <v>9</v>
      </c>
      <c r="H36" s="60">
        <v>4.333333333333333</v>
      </c>
      <c r="I36" s="705">
        <v>4.16</v>
      </c>
      <c r="J36" s="674">
        <v>12</v>
      </c>
      <c r="K36" s="60">
        <v>4.5</v>
      </c>
      <c r="L36" s="705">
        <v>4.22</v>
      </c>
      <c r="M36" s="674">
        <v>13</v>
      </c>
      <c r="N36" s="60">
        <v>4.384615384615385</v>
      </c>
      <c r="O36" s="708">
        <v>4</v>
      </c>
      <c r="P36" s="525">
        <v>72</v>
      </c>
      <c r="Q36" s="591">
        <v>34</v>
      </c>
      <c r="R36" s="468">
        <v>22</v>
      </c>
      <c r="S36" s="422">
        <v>19</v>
      </c>
      <c r="T36" s="77">
        <f>SUM(P36:S36)</f>
        <v>147</v>
      </c>
    </row>
    <row r="37" spans="1:21" s="70" customFormat="1" ht="15" customHeight="1" x14ac:dyDescent="0.25">
      <c r="A37" s="17">
        <v>32</v>
      </c>
      <c r="B37" s="388" t="s">
        <v>24</v>
      </c>
      <c r="C37" s="452" t="s">
        <v>161</v>
      </c>
      <c r="D37" s="142">
        <v>4</v>
      </c>
      <c r="E37" s="62">
        <v>4.25</v>
      </c>
      <c r="F37" s="138">
        <v>4.08</v>
      </c>
      <c r="G37" s="142">
        <v>2</v>
      </c>
      <c r="H37" s="62">
        <v>4.5</v>
      </c>
      <c r="I37" s="138">
        <v>4.16</v>
      </c>
      <c r="J37" s="142">
        <v>2</v>
      </c>
      <c r="K37" s="62">
        <v>4.5</v>
      </c>
      <c r="L37" s="138">
        <v>4.22</v>
      </c>
      <c r="M37" s="142">
        <v>2</v>
      </c>
      <c r="N37" s="62">
        <v>3.5</v>
      </c>
      <c r="O37" s="459">
        <v>4</v>
      </c>
      <c r="P37" s="513">
        <v>30</v>
      </c>
      <c r="Q37" s="592">
        <v>18</v>
      </c>
      <c r="R37" s="395">
        <v>21</v>
      </c>
      <c r="S37" s="421">
        <v>83</v>
      </c>
      <c r="T37" s="78">
        <f>SUM(P37:S37)</f>
        <v>152</v>
      </c>
    </row>
    <row r="38" spans="1:21" s="70" customFormat="1" ht="15" customHeight="1" x14ac:dyDescent="0.25">
      <c r="A38" s="17">
        <v>33</v>
      </c>
      <c r="B38" s="388" t="s">
        <v>36</v>
      </c>
      <c r="C38" s="448" t="s">
        <v>44</v>
      </c>
      <c r="D38" s="142">
        <v>3</v>
      </c>
      <c r="E38" s="62">
        <v>4</v>
      </c>
      <c r="F38" s="138">
        <v>4.08</v>
      </c>
      <c r="G38" s="142">
        <v>3</v>
      </c>
      <c r="H38" s="62">
        <v>4.333333333333333</v>
      </c>
      <c r="I38" s="138">
        <v>4.16</v>
      </c>
      <c r="J38" s="142">
        <v>5</v>
      </c>
      <c r="K38" s="62">
        <v>4.2</v>
      </c>
      <c r="L38" s="138">
        <v>4.22</v>
      </c>
      <c r="M38" s="142">
        <v>2</v>
      </c>
      <c r="N38" s="62">
        <v>4.5</v>
      </c>
      <c r="O38" s="459">
        <v>4</v>
      </c>
      <c r="P38" s="513">
        <v>57</v>
      </c>
      <c r="Q38" s="592">
        <v>32</v>
      </c>
      <c r="R38" s="395">
        <v>55</v>
      </c>
      <c r="S38" s="421">
        <v>10</v>
      </c>
      <c r="T38" s="78">
        <f>SUM(P38:S38)</f>
        <v>154</v>
      </c>
    </row>
    <row r="39" spans="1:21" s="70" customFormat="1" ht="15" customHeight="1" x14ac:dyDescent="0.25">
      <c r="A39" s="17">
        <v>34</v>
      </c>
      <c r="B39" s="388" t="s">
        <v>1</v>
      </c>
      <c r="C39" s="541" t="s">
        <v>168</v>
      </c>
      <c r="D39" s="145">
        <v>12</v>
      </c>
      <c r="E39" s="64">
        <v>4.083333333333333</v>
      </c>
      <c r="F39" s="132">
        <v>4.08</v>
      </c>
      <c r="G39" s="145">
        <v>11</v>
      </c>
      <c r="H39" s="64">
        <v>3.8181818181818183</v>
      </c>
      <c r="I39" s="132">
        <v>4.16</v>
      </c>
      <c r="J39" s="145">
        <v>6</v>
      </c>
      <c r="K39" s="64">
        <v>4.666666666666667</v>
      </c>
      <c r="L39" s="132">
        <v>4.22</v>
      </c>
      <c r="M39" s="145">
        <v>5</v>
      </c>
      <c r="N39" s="64">
        <v>4.4000000000000004</v>
      </c>
      <c r="O39" s="465">
        <v>4</v>
      </c>
      <c r="P39" s="521">
        <v>49</v>
      </c>
      <c r="Q39" s="594">
        <v>81</v>
      </c>
      <c r="R39" s="393">
        <v>10</v>
      </c>
      <c r="S39" s="415">
        <v>16</v>
      </c>
      <c r="T39" s="78">
        <f>SUM(P39:S39)</f>
        <v>156</v>
      </c>
      <c r="U39" s="76"/>
    </row>
    <row r="40" spans="1:21" s="70" customFormat="1" ht="15" customHeight="1" x14ac:dyDescent="0.25">
      <c r="A40" s="17">
        <v>35</v>
      </c>
      <c r="B40" s="388" t="s">
        <v>46</v>
      </c>
      <c r="C40" s="455" t="s">
        <v>53</v>
      </c>
      <c r="D40" s="142">
        <v>10</v>
      </c>
      <c r="E40" s="62">
        <v>4.0999999999999996</v>
      </c>
      <c r="F40" s="132">
        <v>4.08</v>
      </c>
      <c r="G40" s="142">
        <v>11</v>
      </c>
      <c r="H40" s="62">
        <v>4.5454545454545459</v>
      </c>
      <c r="I40" s="132">
        <v>4.16</v>
      </c>
      <c r="J40" s="142">
        <v>10</v>
      </c>
      <c r="K40" s="62">
        <v>4.3</v>
      </c>
      <c r="L40" s="132">
        <v>4.22</v>
      </c>
      <c r="M40" s="142">
        <v>9</v>
      </c>
      <c r="N40" s="62">
        <v>3.8888888888888888</v>
      </c>
      <c r="O40" s="465">
        <v>4</v>
      </c>
      <c r="P40" s="521">
        <v>46</v>
      </c>
      <c r="Q40" s="594">
        <v>13</v>
      </c>
      <c r="R40" s="393">
        <v>43</v>
      </c>
      <c r="S40" s="415">
        <v>58</v>
      </c>
      <c r="T40" s="78">
        <f>SUM(P40:S40)</f>
        <v>160</v>
      </c>
      <c r="U40" s="76"/>
    </row>
    <row r="41" spans="1:21" s="70" customFormat="1" ht="15" customHeight="1" x14ac:dyDescent="0.25">
      <c r="A41" s="17">
        <v>36</v>
      </c>
      <c r="B41" s="388" t="s">
        <v>54</v>
      </c>
      <c r="C41" s="447" t="s">
        <v>69</v>
      </c>
      <c r="D41" s="142">
        <v>39</v>
      </c>
      <c r="E41" s="62">
        <v>4.2564102564102564</v>
      </c>
      <c r="F41" s="131">
        <v>4.08</v>
      </c>
      <c r="G41" s="142">
        <v>4</v>
      </c>
      <c r="H41" s="62">
        <v>3.25</v>
      </c>
      <c r="I41" s="131">
        <v>4.16</v>
      </c>
      <c r="J41" s="142">
        <v>27</v>
      </c>
      <c r="K41" s="62">
        <v>4.4444444444444446</v>
      </c>
      <c r="L41" s="131">
        <v>4.22</v>
      </c>
      <c r="M41" s="142">
        <v>30</v>
      </c>
      <c r="N41" s="62">
        <v>4.5999999999999996</v>
      </c>
      <c r="O41" s="458">
        <v>4</v>
      </c>
      <c r="P41" s="512">
        <v>28</v>
      </c>
      <c r="Q41" s="595">
        <v>102</v>
      </c>
      <c r="R41" s="396">
        <v>26</v>
      </c>
      <c r="S41" s="426">
        <v>7</v>
      </c>
      <c r="T41" s="78">
        <f>SUM(P41:S41)</f>
        <v>163</v>
      </c>
      <c r="U41" s="76"/>
    </row>
    <row r="42" spans="1:21" s="70" customFormat="1" ht="15" customHeight="1" x14ac:dyDescent="0.25">
      <c r="A42" s="17">
        <v>37</v>
      </c>
      <c r="B42" s="388" t="s">
        <v>54</v>
      </c>
      <c r="C42" s="563" t="s">
        <v>197</v>
      </c>
      <c r="D42" s="142">
        <v>3</v>
      </c>
      <c r="E42" s="61">
        <v>4.333333333333333</v>
      </c>
      <c r="F42" s="131">
        <v>4.08</v>
      </c>
      <c r="G42" s="142">
        <v>6</v>
      </c>
      <c r="H42" s="61">
        <v>3.3333333333333335</v>
      </c>
      <c r="I42" s="131">
        <v>4.16</v>
      </c>
      <c r="J42" s="142">
        <v>2</v>
      </c>
      <c r="K42" s="61">
        <v>5</v>
      </c>
      <c r="L42" s="131">
        <v>4.22</v>
      </c>
      <c r="M42" s="142">
        <v>7</v>
      </c>
      <c r="N42" s="61">
        <v>4</v>
      </c>
      <c r="O42" s="458">
        <v>4</v>
      </c>
      <c r="P42" s="512">
        <v>18</v>
      </c>
      <c r="Q42" s="595">
        <v>101</v>
      </c>
      <c r="R42" s="396">
        <v>1</v>
      </c>
      <c r="S42" s="426">
        <v>44</v>
      </c>
      <c r="T42" s="78">
        <f>SUM(P42:S42)</f>
        <v>164</v>
      </c>
      <c r="U42" s="76"/>
    </row>
    <row r="43" spans="1:21" s="70" customFormat="1" ht="15" customHeight="1" x14ac:dyDescent="0.25">
      <c r="A43" s="17">
        <v>38</v>
      </c>
      <c r="B43" s="665" t="s">
        <v>27</v>
      </c>
      <c r="C43" s="447" t="s">
        <v>86</v>
      </c>
      <c r="D43" s="142">
        <v>28</v>
      </c>
      <c r="E43" s="61">
        <v>4.4285714285714288</v>
      </c>
      <c r="F43" s="131">
        <v>4.08</v>
      </c>
      <c r="G43" s="142">
        <v>36</v>
      </c>
      <c r="H43" s="61">
        <v>3.9722222222222223</v>
      </c>
      <c r="I43" s="131">
        <v>4.16</v>
      </c>
      <c r="J43" s="142">
        <v>26</v>
      </c>
      <c r="K43" s="61">
        <v>4.2692307692307692</v>
      </c>
      <c r="L43" s="131">
        <v>4.22</v>
      </c>
      <c r="M43" s="142">
        <v>36</v>
      </c>
      <c r="N43" s="61">
        <v>4.25</v>
      </c>
      <c r="O43" s="458">
        <v>4</v>
      </c>
      <c r="P43" s="512">
        <v>14</v>
      </c>
      <c r="Q43" s="595">
        <v>74</v>
      </c>
      <c r="R43" s="396">
        <v>46</v>
      </c>
      <c r="S43" s="426">
        <v>31</v>
      </c>
      <c r="T43" s="78">
        <f>SUM(P43:S43)</f>
        <v>165</v>
      </c>
      <c r="U43" s="76"/>
    </row>
    <row r="44" spans="1:21" s="70" customFormat="1" ht="15" customHeight="1" x14ac:dyDescent="0.25">
      <c r="A44" s="17">
        <v>39</v>
      </c>
      <c r="B44" s="388" t="s">
        <v>46</v>
      </c>
      <c r="C44" s="452" t="s">
        <v>145</v>
      </c>
      <c r="D44" s="142">
        <v>22</v>
      </c>
      <c r="E44" s="62">
        <v>3.8636363636363638</v>
      </c>
      <c r="F44" s="138">
        <v>4.08</v>
      </c>
      <c r="G44" s="142">
        <v>7</v>
      </c>
      <c r="H44" s="62">
        <v>4.2857142857142856</v>
      </c>
      <c r="I44" s="138">
        <v>4.16</v>
      </c>
      <c r="J44" s="142">
        <v>3</v>
      </c>
      <c r="K44" s="62">
        <v>4.666666666666667</v>
      </c>
      <c r="L44" s="138">
        <v>4.22</v>
      </c>
      <c r="M44" s="142">
        <v>4</v>
      </c>
      <c r="N44" s="62">
        <v>4</v>
      </c>
      <c r="O44" s="459">
        <v>4</v>
      </c>
      <c r="P44" s="513">
        <v>73</v>
      </c>
      <c r="Q44" s="592">
        <v>39</v>
      </c>
      <c r="R44" s="395">
        <v>8</v>
      </c>
      <c r="S44" s="421">
        <v>48</v>
      </c>
      <c r="T44" s="78">
        <f>SUM(P44:S44)</f>
        <v>168</v>
      </c>
      <c r="U44" s="76"/>
    </row>
    <row r="45" spans="1:21" s="70" customFormat="1" ht="15" customHeight="1" thickBot="1" x14ac:dyDescent="0.3">
      <c r="A45" s="344">
        <v>40</v>
      </c>
      <c r="B45" s="148" t="s">
        <v>36</v>
      </c>
      <c r="C45" s="613" t="s">
        <v>68</v>
      </c>
      <c r="D45" s="143">
        <v>12</v>
      </c>
      <c r="E45" s="119">
        <v>4</v>
      </c>
      <c r="F45" s="615">
        <v>4.08</v>
      </c>
      <c r="G45" s="143">
        <v>9</v>
      </c>
      <c r="H45" s="119">
        <v>4.2222222222222223</v>
      </c>
      <c r="I45" s="615">
        <v>4.16</v>
      </c>
      <c r="J45" s="143">
        <v>5</v>
      </c>
      <c r="K45" s="119">
        <v>4</v>
      </c>
      <c r="L45" s="615">
        <v>4.22</v>
      </c>
      <c r="M45" s="143">
        <v>6</v>
      </c>
      <c r="N45" s="119">
        <v>4.666666666666667</v>
      </c>
      <c r="O45" s="464">
        <v>4</v>
      </c>
      <c r="P45" s="519">
        <v>55</v>
      </c>
      <c r="Q45" s="606">
        <v>46</v>
      </c>
      <c r="R45" s="400">
        <v>64</v>
      </c>
      <c r="S45" s="473">
        <v>5</v>
      </c>
      <c r="T45" s="80">
        <f>SUM(P45:S45)</f>
        <v>170</v>
      </c>
      <c r="U45" s="76"/>
    </row>
    <row r="46" spans="1:21" s="70" customFormat="1" ht="15" customHeight="1" x14ac:dyDescent="0.25">
      <c r="A46" s="16">
        <v>41</v>
      </c>
      <c r="B46" s="71" t="s">
        <v>36</v>
      </c>
      <c r="C46" s="667" t="s">
        <v>151</v>
      </c>
      <c r="D46" s="141">
        <v>5</v>
      </c>
      <c r="E46" s="60">
        <v>2.6</v>
      </c>
      <c r="F46" s="139">
        <v>4.08</v>
      </c>
      <c r="G46" s="141">
        <v>5</v>
      </c>
      <c r="H46" s="60">
        <v>4.4000000000000004</v>
      </c>
      <c r="I46" s="139">
        <v>4.16</v>
      </c>
      <c r="J46" s="141">
        <v>6</v>
      </c>
      <c r="K46" s="60">
        <v>4.333333333333333</v>
      </c>
      <c r="L46" s="139">
        <v>4.22</v>
      </c>
      <c r="M46" s="141">
        <v>3</v>
      </c>
      <c r="N46" s="60">
        <v>4.666666666666667</v>
      </c>
      <c r="O46" s="461">
        <v>4</v>
      </c>
      <c r="P46" s="516">
        <v>106</v>
      </c>
      <c r="Q46" s="596">
        <v>22</v>
      </c>
      <c r="R46" s="392">
        <v>39</v>
      </c>
      <c r="S46" s="439">
        <v>6</v>
      </c>
      <c r="T46" s="81">
        <f>SUM(P46:S46)</f>
        <v>173</v>
      </c>
      <c r="U46" s="76"/>
    </row>
    <row r="47" spans="1:21" s="70" customFormat="1" ht="15" customHeight="1" x14ac:dyDescent="0.25">
      <c r="A47" s="17">
        <v>42</v>
      </c>
      <c r="B47" s="451" t="s">
        <v>1</v>
      </c>
      <c r="C47" s="449" t="s">
        <v>171</v>
      </c>
      <c r="D47" s="134">
        <v>14</v>
      </c>
      <c r="E47" s="64">
        <v>4</v>
      </c>
      <c r="F47" s="389">
        <v>4.08</v>
      </c>
      <c r="G47" s="134">
        <v>18</v>
      </c>
      <c r="H47" s="64">
        <v>4.6111111111111107</v>
      </c>
      <c r="I47" s="389">
        <v>4.16</v>
      </c>
      <c r="J47" s="134">
        <v>11</v>
      </c>
      <c r="K47" s="64">
        <v>4.3636363636363633</v>
      </c>
      <c r="L47" s="389">
        <v>4.22</v>
      </c>
      <c r="M47" s="134">
        <v>26</v>
      </c>
      <c r="N47" s="64">
        <v>3.7307692307692308</v>
      </c>
      <c r="O47" s="458">
        <v>4</v>
      </c>
      <c r="P47" s="512">
        <v>64</v>
      </c>
      <c r="Q47" s="595">
        <v>9</v>
      </c>
      <c r="R47" s="396">
        <v>36</v>
      </c>
      <c r="S47" s="426">
        <v>66</v>
      </c>
      <c r="T47" s="78">
        <f>SUM(P47:S47)</f>
        <v>175</v>
      </c>
      <c r="U47" s="76"/>
    </row>
    <row r="48" spans="1:21" s="70" customFormat="1" ht="15" customHeight="1" x14ac:dyDescent="0.25">
      <c r="A48" s="17">
        <v>43</v>
      </c>
      <c r="B48" s="388" t="s">
        <v>1</v>
      </c>
      <c r="C48" s="449" t="s">
        <v>173</v>
      </c>
      <c r="D48" s="142">
        <v>5</v>
      </c>
      <c r="E48" s="529">
        <v>3.8</v>
      </c>
      <c r="F48" s="389">
        <v>4.08</v>
      </c>
      <c r="G48" s="142">
        <v>10</v>
      </c>
      <c r="H48" s="529">
        <v>4.2</v>
      </c>
      <c r="I48" s="389">
        <v>4.16</v>
      </c>
      <c r="J48" s="142">
        <v>6</v>
      </c>
      <c r="K48" s="529">
        <v>4.5</v>
      </c>
      <c r="L48" s="389">
        <v>4.22</v>
      </c>
      <c r="M48" s="142">
        <v>6</v>
      </c>
      <c r="N48" s="529">
        <v>4.333333333333333</v>
      </c>
      <c r="O48" s="458">
        <v>4</v>
      </c>
      <c r="P48" s="512">
        <v>77</v>
      </c>
      <c r="Q48" s="595">
        <v>50</v>
      </c>
      <c r="R48" s="396">
        <v>24</v>
      </c>
      <c r="S48" s="426">
        <v>24</v>
      </c>
      <c r="T48" s="78">
        <f>SUM(P48:S48)</f>
        <v>175</v>
      </c>
      <c r="U48" s="76"/>
    </row>
    <row r="49" spans="1:21" s="70" customFormat="1" ht="15" customHeight="1" x14ac:dyDescent="0.25">
      <c r="A49" s="17">
        <v>44</v>
      </c>
      <c r="B49" s="451" t="s">
        <v>27</v>
      </c>
      <c r="C49" s="563" t="s">
        <v>194</v>
      </c>
      <c r="D49" s="614">
        <v>4</v>
      </c>
      <c r="E49" s="64">
        <v>4.25</v>
      </c>
      <c r="F49" s="389">
        <v>4.08</v>
      </c>
      <c r="G49" s="614">
        <v>16</v>
      </c>
      <c r="H49" s="64">
        <v>4.1875</v>
      </c>
      <c r="I49" s="389">
        <v>4.16</v>
      </c>
      <c r="J49" s="614">
        <v>5</v>
      </c>
      <c r="K49" s="64">
        <v>4</v>
      </c>
      <c r="L49" s="389">
        <v>4.22</v>
      </c>
      <c r="M49" s="614">
        <v>7</v>
      </c>
      <c r="N49" s="64">
        <v>4.2857142857142856</v>
      </c>
      <c r="O49" s="458">
        <v>4</v>
      </c>
      <c r="P49" s="512">
        <v>29</v>
      </c>
      <c r="Q49" s="595">
        <v>51</v>
      </c>
      <c r="R49" s="396">
        <v>69</v>
      </c>
      <c r="S49" s="426">
        <v>27</v>
      </c>
      <c r="T49" s="78">
        <f>SUM(P49:S49)</f>
        <v>176</v>
      </c>
      <c r="U49" s="76"/>
    </row>
    <row r="50" spans="1:21" s="70" customFormat="1" ht="15" customHeight="1" x14ac:dyDescent="0.25">
      <c r="A50" s="17">
        <v>45</v>
      </c>
      <c r="B50" s="388" t="s">
        <v>0</v>
      </c>
      <c r="C50" s="447" t="s">
        <v>81</v>
      </c>
      <c r="D50" s="142">
        <v>11</v>
      </c>
      <c r="E50" s="529">
        <v>4.1818181818181817</v>
      </c>
      <c r="F50" s="389">
        <v>4.08</v>
      </c>
      <c r="G50" s="142">
        <v>10</v>
      </c>
      <c r="H50" s="529">
        <v>4</v>
      </c>
      <c r="I50" s="389">
        <v>4.16</v>
      </c>
      <c r="J50" s="142">
        <v>12</v>
      </c>
      <c r="K50" s="529">
        <v>4.416666666666667</v>
      </c>
      <c r="L50" s="389">
        <v>4.22</v>
      </c>
      <c r="M50" s="142">
        <v>10</v>
      </c>
      <c r="N50" s="529">
        <v>4.0999999999999996</v>
      </c>
      <c r="O50" s="458">
        <v>4</v>
      </c>
      <c r="P50" s="512">
        <v>40</v>
      </c>
      <c r="Q50" s="595">
        <v>71</v>
      </c>
      <c r="R50" s="396">
        <v>31</v>
      </c>
      <c r="S50" s="426">
        <v>39</v>
      </c>
      <c r="T50" s="78">
        <f>SUM(P50:S50)</f>
        <v>181</v>
      </c>
    </row>
    <row r="51" spans="1:21" s="70" customFormat="1" ht="15" customHeight="1" x14ac:dyDescent="0.25">
      <c r="A51" s="17">
        <v>46</v>
      </c>
      <c r="B51" s="388" t="s">
        <v>24</v>
      </c>
      <c r="C51" s="449" t="s">
        <v>164</v>
      </c>
      <c r="D51" s="142">
        <v>30</v>
      </c>
      <c r="E51" s="387">
        <v>4.0333333333333332</v>
      </c>
      <c r="F51" s="389">
        <v>4.08</v>
      </c>
      <c r="G51" s="142">
        <v>23</v>
      </c>
      <c r="H51" s="387">
        <v>4.1304347826086953</v>
      </c>
      <c r="I51" s="389">
        <v>4.16</v>
      </c>
      <c r="J51" s="142">
        <v>9</v>
      </c>
      <c r="K51" s="387">
        <v>4.2222222222222223</v>
      </c>
      <c r="L51" s="389">
        <v>4.22</v>
      </c>
      <c r="M51" s="142">
        <v>14</v>
      </c>
      <c r="N51" s="387">
        <v>4.1428571428571432</v>
      </c>
      <c r="O51" s="458">
        <v>4</v>
      </c>
      <c r="P51" s="512">
        <v>51</v>
      </c>
      <c r="Q51" s="595">
        <v>54</v>
      </c>
      <c r="R51" s="396">
        <v>53</v>
      </c>
      <c r="S51" s="426">
        <v>36</v>
      </c>
      <c r="T51" s="78">
        <f>SUM(P51:S51)</f>
        <v>194</v>
      </c>
    </row>
    <row r="52" spans="1:21" s="70" customFormat="1" ht="15" customHeight="1" x14ac:dyDescent="0.25">
      <c r="A52" s="17">
        <v>47</v>
      </c>
      <c r="B52" s="388" t="s">
        <v>36</v>
      </c>
      <c r="C52" s="448" t="s">
        <v>35</v>
      </c>
      <c r="D52" s="142">
        <v>5</v>
      </c>
      <c r="E52" s="387">
        <v>4.4000000000000004</v>
      </c>
      <c r="F52" s="390">
        <v>4.08</v>
      </c>
      <c r="G52" s="142">
        <v>8</v>
      </c>
      <c r="H52" s="387">
        <v>3.625</v>
      </c>
      <c r="I52" s="390">
        <v>4.16</v>
      </c>
      <c r="J52" s="142">
        <v>8</v>
      </c>
      <c r="K52" s="387">
        <v>4.375</v>
      </c>
      <c r="L52" s="390">
        <v>4.22</v>
      </c>
      <c r="M52" s="142">
        <v>9</v>
      </c>
      <c r="N52" s="387">
        <v>3.8888888888888888</v>
      </c>
      <c r="O52" s="459">
        <v>4</v>
      </c>
      <c r="P52" s="513">
        <v>16</v>
      </c>
      <c r="Q52" s="592">
        <v>88</v>
      </c>
      <c r="R52" s="395">
        <v>34</v>
      </c>
      <c r="S52" s="421">
        <v>59</v>
      </c>
      <c r="T52" s="78">
        <f>SUM(P52:S52)</f>
        <v>197</v>
      </c>
    </row>
    <row r="53" spans="1:21" s="70" customFormat="1" ht="15" customHeight="1" x14ac:dyDescent="0.25">
      <c r="A53" s="17">
        <v>48</v>
      </c>
      <c r="B53" s="388" t="s">
        <v>27</v>
      </c>
      <c r="C53" s="448" t="s">
        <v>77</v>
      </c>
      <c r="D53" s="142">
        <v>17</v>
      </c>
      <c r="E53" s="387">
        <v>4</v>
      </c>
      <c r="F53" s="390">
        <v>4.08</v>
      </c>
      <c r="G53" s="142">
        <v>12</v>
      </c>
      <c r="H53" s="387">
        <v>3.8333333333333335</v>
      </c>
      <c r="I53" s="390">
        <v>4.16</v>
      </c>
      <c r="J53" s="142">
        <v>16</v>
      </c>
      <c r="K53" s="387">
        <v>4.3125</v>
      </c>
      <c r="L53" s="390">
        <v>4.22</v>
      </c>
      <c r="M53" s="142">
        <v>8</v>
      </c>
      <c r="N53" s="387">
        <v>4.375</v>
      </c>
      <c r="O53" s="459">
        <v>4</v>
      </c>
      <c r="P53" s="513">
        <v>58</v>
      </c>
      <c r="Q53" s="592">
        <v>79</v>
      </c>
      <c r="R53" s="395">
        <v>42</v>
      </c>
      <c r="S53" s="421">
        <v>18</v>
      </c>
      <c r="T53" s="78">
        <f>SUM(P53:S53)</f>
        <v>197</v>
      </c>
    </row>
    <row r="54" spans="1:21" s="70" customFormat="1" ht="15" customHeight="1" x14ac:dyDescent="0.25">
      <c r="A54" s="17">
        <v>49</v>
      </c>
      <c r="B54" s="388" t="s">
        <v>54</v>
      </c>
      <c r="C54" s="447" t="s">
        <v>72</v>
      </c>
      <c r="D54" s="142">
        <v>22</v>
      </c>
      <c r="E54" s="529">
        <v>4.0454545454545459</v>
      </c>
      <c r="F54" s="389">
        <v>4.08</v>
      </c>
      <c r="G54" s="142">
        <v>18</v>
      </c>
      <c r="H54" s="529">
        <v>3.9444444444444446</v>
      </c>
      <c r="I54" s="389">
        <v>4.16</v>
      </c>
      <c r="J54" s="142">
        <v>4</v>
      </c>
      <c r="K54" s="529">
        <v>4.5</v>
      </c>
      <c r="L54" s="389">
        <v>4.22</v>
      </c>
      <c r="M54" s="142">
        <v>21</v>
      </c>
      <c r="N54" s="529">
        <v>3.9047619047619047</v>
      </c>
      <c r="O54" s="458">
        <v>4</v>
      </c>
      <c r="P54" s="512">
        <v>50</v>
      </c>
      <c r="Q54" s="595">
        <v>75</v>
      </c>
      <c r="R54" s="396">
        <v>17</v>
      </c>
      <c r="S54" s="426">
        <v>57</v>
      </c>
      <c r="T54" s="78">
        <f>SUM(P54:S54)</f>
        <v>199</v>
      </c>
    </row>
    <row r="55" spans="1:21" s="70" customFormat="1" ht="15" customHeight="1" thickBot="1" x14ac:dyDescent="0.3">
      <c r="A55" s="18">
        <v>50</v>
      </c>
      <c r="B55" s="72" t="s">
        <v>1</v>
      </c>
      <c r="C55" s="612" t="s">
        <v>188</v>
      </c>
      <c r="D55" s="144">
        <v>27</v>
      </c>
      <c r="E55" s="63">
        <v>3.9629629629629628</v>
      </c>
      <c r="F55" s="140">
        <v>4.08</v>
      </c>
      <c r="G55" s="144">
        <v>24</v>
      </c>
      <c r="H55" s="63">
        <v>4.083333333333333</v>
      </c>
      <c r="I55" s="140">
        <v>4.16</v>
      </c>
      <c r="J55" s="144">
        <v>35</v>
      </c>
      <c r="K55" s="63">
        <v>4.4000000000000004</v>
      </c>
      <c r="L55" s="140">
        <v>4.22</v>
      </c>
      <c r="M55" s="144">
        <v>32</v>
      </c>
      <c r="N55" s="63">
        <v>4.09375</v>
      </c>
      <c r="O55" s="467">
        <v>4</v>
      </c>
      <c r="P55" s="524">
        <v>69</v>
      </c>
      <c r="Q55" s="602">
        <v>56</v>
      </c>
      <c r="R55" s="397">
        <v>33</v>
      </c>
      <c r="S55" s="476">
        <v>41</v>
      </c>
      <c r="T55" s="79">
        <f>SUM(P55:S55)</f>
        <v>199</v>
      </c>
      <c r="U55" s="76"/>
    </row>
    <row r="56" spans="1:21" s="70" customFormat="1" ht="15" customHeight="1" x14ac:dyDescent="0.25">
      <c r="A56" s="19">
        <v>51</v>
      </c>
      <c r="B56" s="73" t="s">
        <v>27</v>
      </c>
      <c r="C56" s="456" t="s">
        <v>32</v>
      </c>
      <c r="D56" s="145">
        <v>9</v>
      </c>
      <c r="E56" s="64">
        <v>4.333333333333333</v>
      </c>
      <c r="F56" s="418">
        <v>4.08</v>
      </c>
      <c r="G56" s="145">
        <v>8</v>
      </c>
      <c r="H56" s="64">
        <v>3.625</v>
      </c>
      <c r="I56" s="418">
        <v>4.16</v>
      </c>
      <c r="J56" s="145">
        <v>5</v>
      </c>
      <c r="K56" s="64">
        <v>4.5999999999999996</v>
      </c>
      <c r="L56" s="418">
        <v>4.22</v>
      </c>
      <c r="M56" s="145">
        <v>4</v>
      </c>
      <c r="N56" s="64">
        <v>3.5</v>
      </c>
      <c r="O56" s="440">
        <v>4</v>
      </c>
      <c r="P56" s="522">
        <v>20</v>
      </c>
      <c r="Q56" s="599">
        <v>89</v>
      </c>
      <c r="R56" s="401">
        <v>11</v>
      </c>
      <c r="S56" s="441">
        <v>82</v>
      </c>
      <c r="T56" s="77">
        <f>SUM(P56:S56)</f>
        <v>202</v>
      </c>
      <c r="U56" s="76"/>
    </row>
    <row r="57" spans="1:21" s="70" customFormat="1" ht="15" customHeight="1" x14ac:dyDescent="0.25">
      <c r="A57" s="17">
        <v>52</v>
      </c>
      <c r="B57" s="388" t="s">
        <v>1</v>
      </c>
      <c r="C57" s="448" t="s">
        <v>124</v>
      </c>
      <c r="D57" s="142">
        <v>30</v>
      </c>
      <c r="E57" s="62">
        <v>4.0333333333333332</v>
      </c>
      <c r="F57" s="417">
        <v>4.08</v>
      </c>
      <c r="G57" s="142">
        <v>22</v>
      </c>
      <c r="H57" s="62">
        <v>4.4090909090909092</v>
      </c>
      <c r="I57" s="417">
        <v>4.16</v>
      </c>
      <c r="J57" s="142">
        <v>1</v>
      </c>
      <c r="K57" s="62">
        <v>4</v>
      </c>
      <c r="L57" s="417">
        <v>4.22</v>
      </c>
      <c r="M57" s="142">
        <v>3</v>
      </c>
      <c r="N57" s="62">
        <v>4</v>
      </c>
      <c r="O57" s="419">
        <v>4</v>
      </c>
      <c r="P57" s="513">
        <v>52</v>
      </c>
      <c r="Q57" s="592">
        <v>21</v>
      </c>
      <c r="R57" s="395">
        <v>75</v>
      </c>
      <c r="S57" s="421">
        <v>55</v>
      </c>
      <c r="T57" s="78">
        <f>SUM(P57:S57)</f>
        <v>203</v>
      </c>
      <c r="U57" s="76"/>
    </row>
    <row r="58" spans="1:21" s="70" customFormat="1" ht="15" customHeight="1" x14ac:dyDescent="0.25">
      <c r="A58" s="17">
        <v>53</v>
      </c>
      <c r="B58" s="388" t="s">
        <v>24</v>
      </c>
      <c r="C58" s="449" t="s">
        <v>163</v>
      </c>
      <c r="D58" s="142">
        <v>9</v>
      </c>
      <c r="E58" s="61">
        <v>4.333333333333333</v>
      </c>
      <c r="F58" s="131">
        <v>4.08</v>
      </c>
      <c r="G58" s="142">
        <v>6</v>
      </c>
      <c r="H58" s="61">
        <v>4</v>
      </c>
      <c r="I58" s="131">
        <v>4.16</v>
      </c>
      <c r="J58" s="142">
        <v>5</v>
      </c>
      <c r="K58" s="61">
        <v>4</v>
      </c>
      <c r="L58" s="131">
        <v>4.22</v>
      </c>
      <c r="M58" s="142">
        <v>2</v>
      </c>
      <c r="N58" s="61">
        <v>4</v>
      </c>
      <c r="O58" s="458">
        <v>4</v>
      </c>
      <c r="P58" s="512">
        <v>21</v>
      </c>
      <c r="Q58" s="595">
        <v>66</v>
      </c>
      <c r="R58" s="396">
        <v>70</v>
      </c>
      <c r="S58" s="426">
        <v>53</v>
      </c>
      <c r="T58" s="78">
        <f>SUM(P58:S58)</f>
        <v>210</v>
      </c>
      <c r="U58" s="76"/>
    </row>
    <row r="59" spans="1:21" s="70" customFormat="1" ht="15" customHeight="1" x14ac:dyDescent="0.25">
      <c r="A59" s="17">
        <v>54</v>
      </c>
      <c r="B59" s="388" t="s">
        <v>1</v>
      </c>
      <c r="C59" s="452" t="s">
        <v>185</v>
      </c>
      <c r="D59" s="142">
        <v>18</v>
      </c>
      <c r="E59" s="62">
        <v>4.2222222222222223</v>
      </c>
      <c r="F59" s="138">
        <v>4.08</v>
      </c>
      <c r="G59" s="142">
        <v>22</v>
      </c>
      <c r="H59" s="62">
        <v>4.3636363636363633</v>
      </c>
      <c r="I59" s="138">
        <v>4.16</v>
      </c>
      <c r="J59" s="142">
        <v>14</v>
      </c>
      <c r="K59" s="62">
        <v>4.0714285714285712</v>
      </c>
      <c r="L59" s="138">
        <v>4.22</v>
      </c>
      <c r="M59" s="142">
        <v>7</v>
      </c>
      <c r="N59" s="62">
        <v>3.2857142857142856</v>
      </c>
      <c r="O59" s="459">
        <v>4</v>
      </c>
      <c r="P59" s="513">
        <v>35</v>
      </c>
      <c r="Q59" s="592">
        <v>25</v>
      </c>
      <c r="R59" s="395">
        <v>60</v>
      </c>
      <c r="S59" s="421">
        <v>90</v>
      </c>
      <c r="T59" s="78">
        <f>SUM(P59:S59)</f>
        <v>210</v>
      </c>
      <c r="U59" s="76"/>
    </row>
    <row r="60" spans="1:21" s="70" customFormat="1" ht="15" customHeight="1" x14ac:dyDescent="0.25">
      <c r="A60" s="17">
        <v>55</v>
      </c>
      <c r="B60" s="388" t="s">
        <v>36</v>
      </c>
      <c r="C60" s="447" t="s">
        <v>66</v>
      </c>
      <c r="D60" s="145">
        <v>8</v>
      </c>
      <c r="E60" s="65">
        <v>3.75</v>
      </c>
      <c r="F60" s="131">
        <v>4.08</v>
      </c>
      <c r="G60" s="145">
        <v>3</v>
      </c>
      <c r="H60" s="65">
        <v>4</v>
      </c>
      <c r="I60" s="131">
        <v>4.16</v>
      </c>
      <c r="J60" s="145">
        <v>12</v>
      </c>
      <c r="K60" s="65">
        <v>4.25</v>
      </c>
      <c r="L60" s="131">
        <v>4.22</v>
      </c>
      <c r="M60" s="145">
        <v>4</v>
      </c>
      <c r="N60" s="65">
        <v>4.25</v>
      </c>
      <c r="O60" s="458">
        <v>4</v>
      </c>
      <c r="P60" s="512">
        <v>80</v>
      </c>
      <c r="Q60" s="595">
        <v>58</v>
      </c>
      <c r="R60" s="396">
        <v>48</v>
      </c>
      <c r="S60" s="426">
        <v>30</v>
      </c>
      <c r="T60" s="78">
        <f>SUM(P60:S60)</f>
        <v>216</v>
      </c>
      <c r="U60" s="76"/>
    </row>
    <row r="61" spans="1:21" s="70" customFormat="1" ht="15" customHeight="1" x14ac:dyDescent="0.25">
      <c r="A61" s="17">
        <v>56</v>
      </c>
      <c r="B61" s="388" t="s">
        <v>24</v>
      </c>
      <c r="C61" s="447" t="s">
        <v>133</v>
      </c>
      <c r="D61" s="142">
        <v>12</v>
      </c>
      <c r="E61" s="62">
        <v>4.333333333333333</v>
      </c>
      <c r="F61" s="131">
        <v>4.08</v>
      </c>
      <c r="G61" s="142">
        <v>10</v>
      </c>
      <c r="H61" s="62">
        <v>3.9</v>
      </c>
      <c r="I61" s="131">
        <v>4.16</v>
      </c>
      <c r="J61" s="142">
        <v>7</v>
      </c>
      <c r="K61" s="62">
        <v>4.1428571428571432</v>
      </c>
      <c r="L61" s="131">
        <v>4.22</v>
      </c>
      <c r="M61" s="142">
        <v>4</v>
      </c>
      <c r="N61" s="62">
        <v>3.75</v>
      </c>
      <c r="O61" s="458">
        <v>4</v>
      </c>
      <c r="P61" s="512">
        <v>22</v>
      </c>
      <c r="Q61" s="595">
        <v>78</v>
      </c>
      <c r="R61" s="396">
        <v>56</v>
      </c>
      <c r="S61" s="426">
        <v>64</v>
      </c>
      <c r="T61" s="78">
        <f>SUM(P61:S61)</f>
        <v>220</v>
      </c>
      <c r="U61" s="76"/>
    </row>
    <row r="62" spans="1:21" s="70" customFormat="1" ht="15" customHeight="1" x14ac:dyDescent="0.25">
      <c r="A62" s="17">
        <v>57</v>
      </c>
      <c r="B62" s="388" t="s">
        <v>0</v>
      </c>
      <c r="C62" s="457" t="s">
        <v>85</v>
      </c>
      <c r="D62" s="697">
        <v>5</v>
      </c>
      <c r="E62" s="698">
        <v>4.8</v>
      </c>
      <c r="F62" s="133">
        <v>4.08</v>
      </c>
      <c r="G62" s="697">
        <v>11</v>
      </c>
      <c r="H62" s="698">
        <v>3.9090909090909092</v>
      </c>
      <c r="I62" s="133">
        <v>4.16</v>
      </c>
      <c r="J62" s="697">
        <v>10</v>
      </c>
      <c r="K62" s="698">
        <v>4.3</v>
      </c>
      <c r="L62" s="133">
        <v>4.22</v>
      </c>
      <c r="M62" s="697">
        <v>7</v>
      </c>
      <c r="N62" s="698">
        <v>3</v>
      </c>
      <c r="O62" s="466">
        <v>4</v>
      </c>
      <c r="P62" s="523">
        <v>4</v>
      </c>
      <c r="Q62" s="603">
        <v>77</v>
      </c>
      <c r="R62" s="403">
        <v>44</v>
      </c>
      <c r="S62" s="475">
        <v>99</v>
      </c>
      <c r="T62" s="78">
        <f>SUM(P62:S62)</f>
        <v>224</v>
      </c>
      <c r="U62" s="76"/>
    </row>
    <row r="63" spans="1:21" s="70" customFormat="1" ht="15" customHeight="1" x14ac:dyDescent="0.25">
      <c r="A63" s="17">
        <v>58</v>
      </c>
      <c r="B63" s="388" t="s">
        <v>54</v>
      </c>
      <c r="C63" s="672" t="s">
        <v>144</v>
      </c>
      <c r="D63" s="676">
        <v>12</v>
      </c>
      <c r="E63" s="62">
        <v>4</v>
      </c>
      <c r="F63" s="684">
        <v>4.08</v>
      </c>
      <c r="G63" s="676">
        <v>6</v>
      </c>
      <c r="H63" s="62">
        <v>4.166666666666667</v>
      </c>
      <c r="I63" s="684">
        <v>4.16</v>
      </c>
      <c r="J63" s="676">
        <v>6</v>
      </c>
      <c r="K63" s="62">
        <v>3.8333333333333335</v>
      </c>
      <c r="L63" s="684">
        <v>4.22</v>
      </c>
      <c r="M63" s="676">
        <v>11</v>
      </c>
      <c r="N63" s="62">
        <v>4</v>
      </c>
      <c r="O63" s="687">
        <v>4</v>
      </c>
      <c r="P63" s="689">
        <v>53</v>
      </c>
      <c r="Q63" s="691">
        <v>52</v>
      </c>
      <c r="R63" s="693">
        <v>85</v>
      </c>
      <c r="S63" s="695">
        <v>43</v>
      </c>
      <c r="T63" s="78">
        <f>SUM(P63:S63)</f>
        <v>233</v>
      </c>
      <c r="U63" s="76"/>
    </row>
    <row r="64" spans="1:21" s="70" customFormat="1" ht="15" customHeight="1" x14ac:dyDescent="0.25">
      <c r="A64" s="17">
        <v>59</v>
      </c>
      <c r="B64" s="388" t="s">
        <v>46</v>
      </c>
      <c r="C64" s="447" t="s">
        <v>47</v>
      </c>
      <c r="D64" s="142">
        <v>2</v>
      </c>
      <c r="E64" s="61">
        <v>3.5</v>
      </c>
      <c r="F64" s="131">
        <v>4.08</v>
      </c>
      <c r="G64" s="142">
        <v>1</v>
      </c>
      <c r="H64" s="61">
        <v>5</v>
      </c>
      <c r="I64" s="131">
        <v>4.16</v>
      </c>
      <c r="J64" s="142">
        <v>5</v>
      </c>
      <c r="K64" s="61">
        <v>4</v>
      </c>
      <c r="L64" s="131">
        <v>4.22</v>
      </c>
      <c r="M64" s="142">
        <v>2</v>
      </c>
      <c r="N64" s="61">
        <v>3.5</v>
      </c>
      <c r="O64" s="458">
        <v>4</v>
      </c>
      <c r="P64" s="512">
        <v>92</v>
      </c>
      <c r="Q64" s="595">
        <v>1</v>
      </c>
      <c r="R64" s="396">
        <v>61</v>
      </c>
      <c r="S64" s="426">
        <v>79</v>
      </c>
      <c r="T64" s="78">
        <f>SUM(P64:S64)</f>
        <v>233</v>
      </c>
      <c r="U64" s="76"/>
    </row>
    <row r="65" spans="1:21" s="70" customFormat="1" ht="15" customHeight="1" thickBot="1" x14ac:dyDescent="0.3">
      <c r="A65" s="18">
        <v>60</v>
      </c>
      <c r="B65" s="72" t="s">
        <v>0</v>
      </c>
      <c r="C65" s="668" t="s">
        <v>83</v>
      </c>
      <c r="D65" s="144">
        <v>8</v>
      </c>
      <c r="E65" s="63">
        <v>4.25</v>
      </c>
      <c r="F65" s="140">
        <v>4.08</v>
      </c>
      <c r="G65" s="144">
        <v>8</v>
      </c>
      <c r="H65" s="63">
        <v>3.75</v>
      </c>
      <c r="I65" s="140">
        <v>4.16</v>
      </c>
      <c r="J65" s="144">
        <v>2</v>
      </c>
      <c r="K65" s="63">
        <v>4.5</v>
      </c>
      <c r="L65" s="140">
        <v>4.22</v>
      </c>
      <c r="M65" s="144">
        <v>4</v>
      </c>
      <c r="N65" s="63">
        <v>3.25</v>
      </c>
      <c r="O65" s="467">
        <v>4</v>
      </c>
      <c r="P65" s="524">
        <v>32</v>
      </c>
      <c r="Q65" s="602">
        <v>85</v>
      </c>
      <c r="R65" s="397">
        <v>25</v>
      </c>
      <c r="S65" s="476">
        <v>93</v>
      </c>
      <c r="T65" s="80">
        <f>SUM(P65:S65)</f>
        <v>235</v>
      </c>
      <c r="U65" s="76"/>
    </row>
    <row r="66" spans="1:21" s="70" customFormat="1" ht="15" customHeight="1" x14ac:dyDescent="0.25">
      <c r="A66" s="19">
        <v>61</v>
      </c>
      <c r="B66" s="73" t="s">
        <v>0</v>
      </c>
      <c r="C66" s="456" t="s">
        <v>123</v>
      </c>
      <c r="D66" s="141">
        <v>5</v>
      </c>
      <c r="E66" s="60">
        <v>4.2</v>
      </c>
      <c r="F66" s="139">
        <v>4.08</v>
      </c>
      <c r="G66" s="141">
        <v>30</v>
      </c>
      <c r="H66" s="60">
        <v>3.9333333333333331</v>
      </c>
      <c r="I66" s="139">
        <v>4.16</v>
      </c>
      <c r="J66" s="141">
        <v>3</v>
      </c>
      <c r="K66" s="60">
        <v>3.6666666666666665</v>
      </c>
      <c r="L66" s="139">
        <v>4.22</v>
      </c>
      <c r="M66" s="141">
        <v>3</v>
      </c>
      <c r="N66" s="60">
        <v>4.333333333333333</v>
      </c>
      <c r="O66" s="461">
        <v>4</v>
      </c>
      <c r="P66" s="522">
        <v>38</v>
      </c>
      <c r="Q66" s="599">
        <v>76</v>
      </c>
      <c r="R66" s="401">
        <v>95</v>
      </c>
      <c r="S66" s="441">
        <v>26</v>
      </c>
      <c r="T66" s="81">
        <f>SUM(P66:S66)</f>
        <v>235</v>
      </c>
      <c r="U66" s="76"/>
    </row>
    <row r="67" spans="1:21" s="70" customFormat="1" ht="15" customHeight="1" x14ac:dyDescent="0.25">
      <c r="A67" s="17">
        <v>62</v>
      </c>
      <c r="B67" s="388" t="s">
        <v>1</v>
      </c>
      <c r="C67" s="452" t="s">
        <v>182</v>
      </c>
      <c r="D67" s="142">
        <v>29</v>
      </c>
      <c r="E67" s="62">
        <v>3.9310344827586206</v>
      </c>
      <c r="F67" s="138">
        <v>4.08</v>
      </c>
      <c r="G67" s="142">
        <v>22</v>
      </c>
      <c r="H67" s="62">
        <v>4</v>
      </c>
      <c r="I67" s="138">
        <v>4.16</v>
      </c>
      <c r="J67" s="142">
        <v>14</v>
      </c>
      <c r="K67" s="62">
        <v>4.0714285714285712</v>
      </c>
      <c r="L67" s="138">
        <v>4.22</v>
      </c>
      <c r="M67" s="142">
        <v>20</v>
      </c>
      <c r="N67" s="62">
        <v>4.1500000000000004</v>
      </c>
      <c r="O67" s="459">
        <v>4</v>
      </c>
      <c r="P67" s="513">
        <v>71</v>
      </c>
      <c r="Q67" s="592">
        <v>70</v>
      </c>
      <c r="R67" s="395">
        <v>59</v>
      </c>
      <c r="S67" s="421">
        <v>35</v>
      </c>
      <c r="T67" s="78">
        <f>SUM(P67:S67)</f>
        <v>235</v>
      </c>
      <c r="U67" s="76"/>
    </row>
    <row r="68" spans="1:21" s="70" customFormat="1" ht="15" customHeight="1" x14ac:dyDescent="0.25">
      <c r="A68" s="17">
        <v>63</v>
      </c>
      <c r="B68" s="451" t="s">
        <v>0</v>
      </c>
      <c r="C68" s="447" t="s">
        <v>59</v>
      </c>
      <c r="D68" s="134">
        <v>5</v>
      </c>
      <c r="E68" s="62">
        <v>3.6</v>
      </c>
      <c r="F68" s="131">
        <v>4.08</v>
      </c>
      <c r="G68" s="134">
        <v>7</v>
      </c>
      <c r="H68" s="62">
        <v>4.1428571428571432</v>
      </c>
      <c r="I68" s="131">
        <v>4.16</v>
      </c>
      <c r="J68" s="134">
        <v>1</v>
      </c>
      <c r="K68" s="62">
        <v>4</v>
      </c>
      <c r="L68" s="131">
        <v>4.22</v>
      </c>
      <c r="M68" s="134">
        <v>2</v>
      </c>
      <c r="N68" s="62">
        <v>4.5</v>
      </c>
      <c r="O68" s="458">
        <v>4</v>
      </c>
      <c r="P68" s="512">
        <v>90</v>
      </c>
      <c r="Q68" s="595">
        <v>53</v>
      </c>
      <c r="R68" s="396">
        <v>80</v>
      </c>
      <c r="S68" s="426">
        <v>13</v>
      </c>
      <c r="T68" s="78">
        <f>SUM(P68:S68)</f>
        <v>236</v>
      </c>
      <c r="U68" s="76"/>
    </row>
    <row r="69" spans="1:21" s="70" customFormat="1" ht="15" customHeight="1" x14ac:dyDescent="0.25">
      <c r="A69" s="17">
        <v>64</v>
      </c>
      <c r="B69" s="451" t="s">
        <v>1</v>
      </c>
      <c r="C69" s="541" t="s">
        <v>183</v>
      </c>
      <c r="D69" s="142">
        <v>11</v>
      </c>
      <c r="E69" s="62">
        <v>4</v>
      </c>
      <c r="F69" s="132">
        <v>4.08</v>
      </c>
      <c r="G69" s="142">
        <v>6</v>
      </c>
      <c r="H69" s="62">
        <v>4.333333333333333</v>
      </c>
      <c r="I69" s="132">
        <v>4.16</v>
      </c>
      <c r="J69" s="142">
        <v>4</v>
      </c>
      <c r="K69" s="62">
        <v>4.25</v>
      </c>
      <c r="L69" s="132">
        <v>4.22</v>
      </c>
      <c r="M69" s="142">
        <v>11</v>
      </c>
      <c r="N69" s="62">
        <v>3.4545454545454546</v>
      </c>
      <c r="O69" s="465">
        <v>4</v>
      </c>
      <c r="P69" s="521">
        <v>67</v>
      </c>
      <c r="Q69" s="594">
        <v>36</v>
      </c>
      <c r="R69" s="393">
        <v>50</v>
      </c>
      <c r="S69" s="415">
        <v>84</v>
      </c>
      <c r="T69" s="78">
        <f>SUM(P69:S69)</f>
        <v>237</v>
      </c>
      <c r="U69" s="76"/>
    </row>
    <row r="70" spans="1:21" s="70" customFormat="1" ht="15" customHeight="1" x14ac:dyDescent="0.25">
      <c r="A70" s="17">
        <v>65</v>
      </c>
      <c r="B70" s="388" t="s">
        <v>1</v>
      </c>
      <c r="C70" s="449" t="s">
        <v>169</v>
      </c>
      <c r="D70" s="145">
        <v>10</v>
      </c>
      <c r="E70" s="64">
        <v>4.2</v>
      </c>
      <c r="F70" s="131">
        <v>4.08</v>
      </c>
      <c r="G70" s="145">
        <v>6</v>
      </c>
      <c r="H70" s="64">
        <v>3.8333333333333335</v>
      </c>
      <c r="I70" s="131">
        <v>4.16</v>
      </c>
      <c r="J70" s="145">
        <v>11</v>
      </c>
      <c r="K70" s="64">
        <v>3.9090909090909092</v>
      </c>
      <c r="L70" s="131">
        <v>4.22</v>
      </c>
      <c r="M70" s="145">
        <v>13</v>
      </c>
      <c r="N70" s="64">
        <v>4.0769230769230766</v>
      </c>
      <c r="O70" s="458">
        <v>4</v>
      </c>
      <c r="P70" s="512">
        <v>37</v>
      </c>
      <c r="Q70" s="595">
        <v>80</v>
      </c>
      <c r="R70" s="396">
        <v>82</v>
      </c>
      <c r="S70" s="426">
        <v>42</v>
      </c>
      <c r="T70" s="78">
        <f>SUM(P70:S70)</f>
        <v>241</v>
      </c>
      <c r="U70" s="76"/>
    </row>
    <row r="71" spans="1:21" s="70" customFormat="1" ht="15" customHeight="1" x14ac:dyDescent="0.25">
      <c r="A71" s="17">
        <v>66</v>
      </c>
      <c r="B71" s="388" t="s">
        <v>27</v>
      </c>
      <c r="C71" s="448" t="s">
        <v>33</v>
      </c>
      <c r="D71" s="142">
        <v>8</v>
      </c>
      <c r="E71" s="62">
        <v>3.75</v>
      </c>
      <c r="F71" s="138">
        <v>4.08</v>
      </c>
      <c r="G71" s="142">
        <v>11</v>
      </c>
      <c r="H71" s="62">
        <v>4.5454545454545459</v>
      </c>
      <c r="I71" s="138">
        <v>4.16</v>
      </c>
      <c r="J71" s="142">
        <v>14</v>
      </c>
      <c r="K71" s="62">
        <v>3.7142857142857144</v>
      </c>
      <c r="L71" s="138">
        <v>4.22</v>
      </c>
      <c r="M71" s="142">
        <v>11</v>
      </c>
      <c r="N71" s="62">
        <v>3.9090909090909092</v>
      </c>
      <c r="O71" s="459">
        <v>4</v>
      </c>
      <c r="P71" s="513">
        <v>82</v>
      </c>
      <c r="Q71" s="592">
        <v>14</v>
      </c>
      <c r="R71" s="395">
        <v>89</v>
      </c>
      <c r="S71" s="421">
        <v>56</v>
      </c>
      <c r="T71" s="78">
        <f>SUM(P71:S71)</f>
        <v>241</v>
      </c>
    </row>
    <row r="72" spans="1:21" s="70" customFormat="1" ht="15" customHeight="1" x14ac:dyDescent="0.25">
      <c r="A72" s="17">
        <v>67</v>
      </c>
      <c r="B72" s="388" t="s">
        <v>46</v>
      </c>
      <c r="C72" s="456" t="s">
        <v>51</v>
      </c>
      <c r="D72" s="145">
        <v>4</v>
      </c>
      <c r="E72" s="64">
        <v>3.75</v>
      </c>
      <c r="F72" s="718">
        <v>4.08</v>
      </c>
      <c r="G72" s="145">
        <v>8</v>
      </c>
      <c r="H72" s="64">
        <v>3.75</v>
      </c>
      <c r="I72" s="718">
        <v>4.16</v>
      </c>
      <c r="J72" s="145">
        <v>3</v>
      </c>
      <c r="K72" s="64">
        <v>4.666666666666667</v>
      </c>
      <c r="L72" s="718">
        <v>4.22</v>
      </c>
      <c r="M72" s="145">
        <v>2</v>
      </c>
      <c r="N72" s="64">
        <v>3.5</v>
      </c>
      <c r="O72" s="724">
        <v>4</v>
      </c>
      <c r="P72" s="522">
        <v>79</v>
      </c>
      <c r="Q72" s="599">
        <v>83</v>
      </c>
      <c r="R72" s="401">
        <v>7</v>
      </c>
      <c r="S72" s="441">
        <v>78</v>
      </c>
      <c r="T72" s="78">
        <f>SUM(P72:S72)</f>
        <v>247</v>
      </c>
    </row>
    <row r="73" spans="1:21" s="70" customFormat="1" ht="15" customHeight="1" x14ac:dyDescent="0.25">
      <c r="A73" s="17">
        <v>68</v>
      </c>
      <c r="B73" s="388" t="s">
        <v>27</v>
      </c>
      <c r="C73" s="447" t="s">
        <v>76</v>
      </c>
      <c r="D73" s="134">
        <v>1</v>
      </c>
      <c r="E73" s="62">
        <v>5</v>
      </c>
      <c r="F73" s="131">
        <v>4.08</v>
      </c>
      <c r="G73" s="134">
        <v>2</v>
      </c>
      <c r="H73" s="62">
        <v>3.5</v>
      </c>
      <c r="I73" s="131">
        <v>4.16</v>
      </c>
      <c r="J73" s="134">
        <v>2</v>
      </c>
      <c r="K73" s="62">
        <v>3.5</v>
      </c>
      <c r="L73" s="131">
        <v>4.22</v>
      </c>
      <c r="M73" s="134">
        <v>2</v>
      </c>
      <c r="N73" s="62">
        <v>4</v>
      </c>
      <c r="O73" s="458">
        <v>4</v>
      </c>
      <c r="P73" s="512">
        <v>2</v>
      </c>
      <c r="Q73" s="595">
        <v>95</v>
      </c>
      <c r="R73" s="396">
        <v>100</v>
      </c>
      <c r="S73" s="426">
        <v>51</v>
      </c>
      <c r="T73" s="78">
        <f>SUM(P73:S73)</f>
        <v>248</v>
      </c>
    </row>
    <row r="74" spans="1:21" s="70" customFormat="1" ht="15" customHeight="1" x14ac:dyDescent="0.25">
      <c r="A74" s="17">
        <v>69</v>
      </c>
      <c r="B74" s="388" t="s">
        <v>36</v>
      </c>
      <c r="C74" s="448" t="s">
        <v>65</v>
      </c>
      <c r="D74" s="143">
        <v>2</v>
      </c>
      <c r="E74" s="62">
        <v>4.5</v>
      </c>
      <c r="F74" s="138">
        <v>4.08</v>
      </c>
      <c r="G74" s="143">
        <v>2</v>
      </c>
      <c r="H74" s="62">
        <v>4</v>
      </c>
      <c r="I74" s="138">
        <v>4.16</v>
      </c>
      <c r="J74" s="143">
        <v>3</v>
      </c>
      <c r="K74" s="62">
        <v>3.6666666666666665</v>
      </c>
      <c r="L74" s="138">
        <v>4.22</v>
      </c>
      <c r="M74" s="143">
        <v>6</v>
      </c>
      <c r="N74" s="62">
        <v>3.3333333333333335</v>
      </c>
      <c r="O74" s="459">
        <v>4</v>
      </c>
      <c r="P74" s="513">
        <v>10</v>
      </c>
      <c r="Q74" s="592">
        <v>61</v>
      </c>
      <c r="R74" s="395">
        <v>92</v>
      </c>
      <c r="S74" s="421">
        <v>88</v>
      </c>
      <c r="T74" s="78">
        <f>SUM(P74:S74)</f>
        <v>251</v>
      </c>
    </row>
    <row r="75" spans="1:21" s="70" customFormat="1" ht="15" customHeight="1" thickBot="1" x14ac:dyDescent="0.3">
      <c r="A75" s="344">
        <v>70</v>
      </c>
      <c r="B75" s="148" t="s">
        <v>27</v>
      </c>
      <c r="C75" s="527" t="s">
        <v>158</v>
      </c>
      <c r="D75" s="570">
        <v>3</v>
      </c>
      <c r="E75" s="571">
        <v>4.666666666666667</v>
      </c>
      <c r="F75" s="532">
        <v>4.08</v>
      </c>
      <c r="G75" s="570">
        <v>1</v>
      </c>
      <c r="H75" s="571">
        <v>3</v>
      </c>
      <c r="I75" s="532">
        <v>4.16</v>
      </c>
      <c r="J75" s="570">
        <v>3</v>
      </c>
      <c r="K75" s="571">
        <v>4.333333333333333</v>
      </c>
      <c r="L75" s="532">
        <v>4.22</v>
      </c>
      <c r="M75" s="570"/>
      <c r="N75" s="571"/>
      <c r="O75" s="420">
        <v>4</v>
      </c>
      <c r="P75" s="514">
        <v>7</v>
      </c>
      <c r="Q75" s="604">
        <v>105</v>
      </c>
      <c r="R75" s="424">
        <v>40</v>
      </c>
      <c r="S75" s="429">
        <v>103</v>
      </c>
      <c r="T75" s="79">
        <f>SUM(P75:S75)</f>
        <v>255</v>
      </c>
    </row>
    <row r="76" spans="1:21" s="70" customFormat="1" ht="15" customHeight="1" x14ac:dyDescent="0.25">
      <c r="A76" s="16">
        <v>71</v>
      </c>
      <c r="B76" s="71" t="s">
        <v>46</v>
      </c>
      <c r="C76" s="712" t="s">
        <v>196</v>
      </c>
      <c r="D76" s="141">
        <v>5</v>
      </c>
      <c r="E76" s="60">
        <v>3.2</v>
      </c>
      <c r="F76" s="719">
        <v>4.08</v>
      </c>
      <c r="G76" s="141">
        <v>3</v>
      </c>
      <c r="H76" s="60">
        <v>4.333333333333333</v>
      </c>
      <c r="I76" s="719">
        <v>4.16</v>
      </c>
      <c r="J76" s="141">
        <v>2</v>
      </c>
      <c r="K76" s="60">
        <v>4</v>
      </c>
      <c r="L76" s="719">
        <v>4.22</v>
      </c>
      <c r="M76" s="141">
        <v>5</v>
      </c>
      <c r="N76" s="60">
        <v>3.8</v>
      </c>
      <c r="O76" s="725">
        <v>4</v>
      </c>
      <c r="P76" s="729">
        <v>102</v>
      </c>
      <c r="Q76" s="732">
        <v>31</v>
      </c>
      <c r="R76" s="735">
        <v>63</v>
      </c>
      <c r="S76" s="739">
        <v>61</v>
      </c>
      <c r="T76" s="77">
        <f>SUM(P76:S76)</f>
        <v>257</v>
      </c>
    </row>
    <row r="77" spans="1:21" s="70" customFormat="1" ht="15" customHeight="1" x14ac:dyDescent="0.25">
      <c r="A77" s="17">
        <v>72</v>
      </c>
      <c r="B77" s="388" t="s">
        <v>1</v>
      </c>
      <c r="C77" s="448" t="s">
        <v>21</v>
      </c>
      <c r="D77" s="142">
        <v>3</v>
      </c>
      <c r="E77" s="119">
        <v>3.6666666666666665</v>
      </c>
      <c r="F77" s="138">
        <v>4.08</v>
      </c>
      <c r="G77" s="142">
        <v>5</v>
      </c>
      <c r="H77" s="119">
        <v>3.6</v>
      </c>
      <c r="I77" s="138">
        <v>4.16</v>
      </c>
      <c r="J77" s="142">
        <v>5</v>
      </c>
      <c r="K77" s="119">
        <v>4.5999999999999996</v>
      </c>
      <c r="L77" s="138">
        <v>4.22</v>
      </c>
      <c r="M77" s="142">
        <v>3</v>
      </c>
      <c r="N77" s="119">
        <v>3.6666666666666665</v>
      </c>
      <c r="O77" s="459">
        <v>4</v>
      </c>
      <c r="P77" s="513">
        <v>85</v>
      </c>
      <c r="Q77" s="592">
        <v>90</v>
      </c>
      <c r="R77" s="395">
        <v>12</v>
      </c>
      <c r="S77" s="421">
        <v>71</v>
      </c>
      <c r="T77" s="78">
        <f>SUM(P77:S77)</f>
        <v>258</v>
      </c>
    </row>
    <row r="78" spans="1:21" s="70" customFormat="1" ht="15" customHeight="1" x14ac:dyDescent="0.25">
      <c r="A78" s="17">
        <v>73</v>
      </c>
      <c r="B78" s="388" t="s">
        <v>1</v>
      </c>
      <c r="C78" s="449" t="s">
        <v>172</v>
      </c>
      <c r="D78" s="142">
        <v>8</v>
      </c>
      <c r="E78" s="119">
        <v>3.75</v>
      </c>
      <c r="F78" s="131">
        <v>4.08</v>
      </c>
      <c r="G78" s="142">
        <v>2</v>
      </c>
      <c r="H78" s="119">
        <v>4</v>
      </c>
      <c r="I78" s="131">
        <v>4.16</v>
      </c>
      <c r="J78" s="142">
        <v>7</v>
      </c>
      <c r="K78" s="119">
        <v>4.4285714285714288</v>
      </c>
      <c r="L78" s="131">
        <v>4.22</v>
      </c>
      <c r="M78" s="142">
        <v>5</v>
      </c>
      <c r="N78" s="119">
        <v>3.4</v>
      </c>
      <c r="O78" s="458">
        <v>4</v>
      </c>
      <c r="P78" s="512">
        <v>83</v>
      </c>
      <c r="Q78" s="595">
        <v>68</v>
      </c>
      <c r="R78" s="396">
        <v>28</v>
      </c>
      <c r="S78" s="426">
        <v>86</v>
      </c>
      <c r="T78" s="78">
        <f>SUM(P78:S78)</f>
        <v>265</v>
      </c>
    </row>
    <row r="79" spans="1:21" s="70" customFormat="1" ht="15" customHeight="1" x14ac:dyDescent="0.25">
      <c r="A79" s="17">
        <v>74</v>
      </c>
      <c r="B79" s="388" t="s">
        <v>27</v>
      </c>
      <c r="C79" s="448" t="s">
        <v>62</v>
      </c>
      <c r="D79" s="145">
        <v>2</v>
      </c>
      <c r="E79" s="62">
        <v>3</v>
      </c>
      <c r="F79" s="138">
        <v>4.08</v>
      </c>
      <c r="G79" s="145">
        <v>4</v>
      </c>
      <c r="H79" s="62">
        <v>4.25</v>
      </c>
      <c r="I79" s="138">
        <v>4.16</v>
      </c>
      <c r="J79" s="145">
        <v>1</v>
      </c>
      <c r="K79" s="62">
        <v>4</v>
      </c>
      <c r="L79" s="138">
        <v>4.22</v>
      </c>
      <c r="M79" s="145">
        <v>4</v>
      </c>
      <c r="N79" s="62">
        <v>4</v>
      </c>
      <c r="O79" s="459">
        <v>4</v>
      </c>
      <c r="P79" s="513">
        <v>105</v>
      </c>
      <c r="Q79" s="592">
        <v>44</v>
      </c>
      <c r="R79" s="395">
        <v>68</v>
      </c>
      <c r="S79" s="421">
        <v>50</v>
      </c>
      <c r="T79" s="78">
        <f>SUM(P79:S79)</f>
        <v>267</v>
      </c>
    </row>
    <row r="80" spans="1:21" s="70" customFormat="1" ht="15" customHeight="1" x14ac:dyDescent="0.25">
      <c r="A80" s="17">
        <v>75</v>
      </c>
      <c r="B80" s="388" t="s">
        <v>36</v>
      </c>
      <c r="C80" s="448" t="s">
        <v>42</v>
      </c>
      <c r="D80" s="142">
        <v>7</v>
      </c>
      <c r="E80" s="62">
        <v>3.4285714285714284</v>
      </c>
      <c r="F80" s="138">
        <v>4.08</v>
      </c>
      <c r="G80" s="142">
        <v>4</v>
      </c>
      <c r="H80" s="62">
        <v>4.25</v>
      </c>
      <c r="I80" s="138">
        <v>4.16</v>
      </c>
      <c r="J80" s="142">
        <v>8</v>
      </c>
      <c r="K80" s="62">
        <v>4.125</v>
      </c>
      <c r="L80" s="138">
        <v>4.22</v>
      </c>
      <c r="M80" s="142">
        <v>10</v>
      </c>
      <c r="N80" s="62">
        <v>3.6</v>
      </c>
      <c r="O80" s="459">
        <v>4</v>
      </c>
      <c r="P80" s="513">
        <v>97</v>
      </c>
      <c r="Q80" s="592">
        <v>43</v>
      </c>
      <c r="R80" s="395">
        <v>57</v>
      </c>
      <c r="S80" s="421">
        <v>74</v>
      </c>
      <c r="T80" s="78">
        <f>SUM(P80:S80)</f>
        <v>271</v>
      </c>
    </row>
    <row r="81" spans="1:20" s="70" customFormat="1" ht="15" customHeight="1" x14ac:dyDescent="0.25">
      <c r="A81" s="17">
        <v>76</v>
      </c>
      <c r="B81" s="388" t="s">
        <v>1</v>
      </c>
      <c r="C81" s="563" t="s">
        <v>193</v>
      </c>
      <c r="D81" s="145">
        <v>4</v>
      </c>
      <c r="E81" s="65">
        <v>4</v>
      </c>
      <c r="F81" s="131">
        <v>4.08</v>
      </c>
      <c r="G81" s="145">
        <v>5</v>
      </c>
      <c r="H81" s="65">
        <v>4</v>
      </c>
      <c r="I81" s="131">
        <v>4.16</v>
      </c>
      <c r="J81" s="145">
        <v>6</v>
      </c>
      <c r="K81" s="65">
        <v>4</v>
      </c>
      <c r="L81" s="131">
        <v>4.22</v>
      </c>
      <c r="M81" s="145">
        <v>3</v>
      </c>
      <c r="N81" s="65">
        <v>3.6666666666666665</v>
      </c>
      <c r="O81" s="458">
        <v>4</v>
      </c>
      <c r="P81" s="512">
        <v>65</v>
      </c>
      <c r="Q81" s="595">
        <v>69</v>
      </c>
      <c r="R81" s="396">
        <v>78</v>
      </c>
      <c r="S81" s="426">
        <v>72</v>
      </c>
      <c r="T81" s="78">
        <f>SUM(P81:S81)</f>
        <v>284</v>
      </c>
    </row>
    <row r="82" spans="1:20" s="70" customFormat="1" ht="15" customHeight="1" x14ac:dyDescent="0.25">
      <c r="A82" s="17">
        <v>77</v>
      </c>
      <c r="B82" s="388" t="s">
        <v>0</v>
      </c>
      <c r="C82" s="452" t="s">
        <v>189</v>
      </c>
      <c r="D82" s="142">
        <v>48</v>
      </c>
      <c r="E82" s="62">
        <v>3.9583333333333335</v>
      </c>
      <c r="F82" s="138">
        <v>4.08</v>
      </c>
      <c r="G82" s="142">
        <v>8</v>
      </c>
      <c r="H82" s="62">
        <v>4</v>
      </c>
      <c r="I82" s="138">
        <v>4.16</v>
      </c>
      <c r="J82" s="142">
        <v>24</v>
      </c>
      <c r="K82" s="62">
        <v>4</v>
      </c>
      <c r="L82" s="138">
        <v>4.22</v>
      </c>
      <c r="M82" s="142">
        <v>25</v>
      </c>
      <c r="N82" s="62">
        <v>3.76</v>
      </c>
      <c r="O82" s="459">
        <v>4</v>
      </c>
      <c r="P82" s="513">
        <v>70</v>
      </c>
      <c r="Q82" s="592">
        <v>73</v>
      </c>
      <c r="R82" s="395">
        <v>79</v>
      </c>
      <c r="S82" s="421">
        <v>63</v>
      </c>
      <c r="T82" s="78">
        <f>SUM(P82:S82)</f>
        <v>285</v>
      </c>
    </row>
    <row r="83" spans="1:20" s="70" customFormat="1" ht="15" customHeight="1" x14ac:dyDescent="0.25">
      <c r="A83" s="17">
        <v>78</v>
      </c>
      <c r="B83" s="388" t="s">
        <v>1</v>
      </c>
      <c r="C83" s="449" t="s">
        <v>176</v>
      </c>
      <c r="D83" s="142">
        <v>8</v>
      </c>
      <c r="E83" s="65">
        <v>4.25</v>
      </c>
      <c r="F83" s="131">
        <v>4.08</v>
      </c>
      <c r="G83" s="142">
        <v>7</v>
      </c>
      <c r="H83" s="65">
        <v>3.5714285714285716</v>
      </c>
      <c r="I83" s="131">
        <v>4.16</v>
      </c>
      <c r="J83" s="142">
        <v>4</v>
      </c>
      <c r="K83" s="65">
        <v>3</v>
      </c>
      <c r="L83" s="131">
        <v>4.22</v>
      </c>
      <c r="M83" s="142">
        <v>8</v>
      </c>
      <c r="N83" s="65">
        <v>3.875</v>
      </c>
      <c r="O83" s="458">
        <v>4</v>
      </c>
      <c r="P83" s="512">
        <v>31</v>
      </c>
      <c r="Q83" s="595">
        <v>92</v>
      </c>
      <c r="R83" s="396">
        <v>105</v>
      </c>
      <c r="S83" s="426">
        <v>60</v>
      </c>
      <c r="T83" s="78">
        <f>SUM(P83:S83)</f>
        <v>288</v>
      </c>
    </row>
    <row r="84" spans="1:20" s="70" customFormat="1" ht="15" customHeight="1" x14ac:dyDescent="0.25">
      <c r="A84" s="17">
        <v>79</v>
      </c>
      <c r="B84" s="388" t="s">
        <v>36</v>
      </c>
      <c r="C84" s="455" t="s">
        <v>120</v>
      </c>
      <c r="D84" s="142">
        <v>10</v>
      </c>
      <c r="E84" s="62">
        <v>3.7</v>
      </c>
      <c r="F84" s="132">
        <v>4.08</v>
      </c>
      <c r="G84" s="142">
        <v>11</v>
      </c>
      <c r="H84" s="62">
        <v>4.2727272727272725</v>
      </c>
      <c r="I84" s="132">
        <v>4.16</v>
      </c>
      <c r="J84" s="142">
        <v>7</v>
      </c>
      <c r="K84" s="62">
        <v>3.8571428571428572</v>
      </c>
      <c r="L84" s="132">
        <v>4.22</v>
      </c>
      <c r="M84" s="142">
        <v>4</v>
      </c>
      <c r="N84" s="62">
        <v>3.5</v>
      </c>
      <c r="O84" s="465">
        <v>4</v>
      </c>
      <c r="P84" s="521">
        <v>84</v>
      </c>
      <c r="Q84" s="594">
        <v>42</v>
      </c>
      <c r="R84" s="393">
        <v>83</v>
      </c>
      <c r="S84" s="415">
        <v>80</v>
      </c>
      <c r="T84" s="78">
        <f>SUM(P84:S84)</f>
        <v>289</v>
      </c>
    </row>
    <row r="85" spans="1:20" s="70" customFormat="1" ht="15" customHeight="1" thickBot="1" x14ac:dyDescent="0.3">
      <c r="A85" s="18">
        <v>80</v>
      </c>
      <c r="B85" s="72" t="s">
        <v>36</v>
      </c>
      <c r="C85" s="703" t="s">
        <v>154</v>
      </c>
      <c r="D85" s="144">
        <v>11</v>
      </c>
      <c r="E85" s="63">
        <v>4.0909090909090908</v>
      </c>
      <c r="F85" s="137">
        <v>4.08</v>
      </c>
      <c r="G85" s="144">
        <v>11</v>
      </c>
      <c r="H85" s="63">
        <v>3.3636363636363638</v>
      </c>
      <c r="I85" s="137">
        <v>4.16</v>
      </c>
      <c r="J85" s="144">
        <v>13</v>
      </c>
      <c r="K85" s="63">
        <v>4</v>
      </c>
      <c r="L85" s="137">
        <v>4.22</v>
      </c>
      <c r="M85" s="144">
        <v>4</v>
      </c>
      <c r="N85" s="63">
        <v>3.5</v>
      </c>
      <c r="O85" s="462">
        <v>4</v>
      </c>
      <c r="P85" s="517">
        <v>48</v>
      </c>
      <c r="Q85" s="598">
        <v>100</v>
      </c>
      <c r="R85" s="402">
        <v>65</v>
      </c>
      <c r="S85" s="416">
        <v>81</v>
      </c>
      <c r="T85" s="80">
        <f>SUM(P85:S85)</f>
        <v>294</v>
      </c>
    </row>
    <row r="86" spans="1:20" s="70" customFormat="1" ht="15" customHeight="1" x14ac:dyDescent="0.25">
      <c r="A86" s="19">
        <v>81</v>
      </c>
      <c r="B86" s="73" t="s">
        <v>1</v>
      </c>
      <c r="C86" s="711" t="s">
        <v>190</v>
      </c>
      <c r="D86" s="141">
        <v>4</v>
      </c>
      <c r="E86" s="60">
        <v>3.5</v>
      </c>
      <c r="F86" s="139">
        <v>4.08</v>
      </c>
      <c r="G86" s="141">
        <v>8</v>
      </c>
      <c r="H86" s="60">
        <v>4.125</v>
      </c>
      <c r="I86" s="139">
        <v>4.16</v>
      </c>
      <c r="J86" s="141">
        <v>10</v>
      </c>
      <c r="K86" s="60">
        <v>4</v>
      </c>
      <c r="L86" s="139">
        <v>4.22</v>
      </c>
      <c r="M86" s="141">
        <v>11</v>
      </c>
      <c r="N86" s="60">
        <v>3.5454545454545454</v>
      </c>
      <c r="O86" s="461">
        <v>4</v>
      </c>
      <c r="P86" s="522">
        <v>93</v>
      </c>
      <c r="Q86" s="599">
        <v>55</v>
      </c>
      <c r="R86" s="401">
        <v>76</v>
      </c>
      <c r="S86" s="441">
        <v>77</v>
      </c>
      <c r="T86" s="81">
        <f>SUM(P86:S86)</f>
        <v>301</v>
      </c>
    </row>
    <row r="87" spans="1:20" s="70" customFormat="1" ht="15" customHeight="1" x14ac:dyDescent="0.25">
      <c r="A87" s="17">
        <v>82</v>
      </c>
      <c r="B87" s="388" t="s">
        <v>36</v>
      </c>
      <c r="C87" s="452" t="s">
        <v>156</v>
      </c>
      <c r="D87" s="142">
        <v>6</v>
      </c>
      <c r="E87" s="62">
        <v>3.8333333333333335</v>
      </c>
      <c r="F87" s="138">
        <v>4.08</v>
      </c>
      <c r="G87" s="142">
        <v>4</v>
      </c>
      <c r="H87" s="62">
        <v>4</v>
      </c>
      <c r="I87" s="138">
        <v>4.16</v>
      </c>
      <c r="J87" s="142">
        <v>8</v>
      </c>
      <c r="K87" s="62">
        <v>3.625</v>
      </c>
      <c r="L87" s="138">
        <v>4.22</v>
      </c>
      <c r="M87" s="142">
        <v>3</v>
      </c>
      <c r="N87" s="62">
        <v>3.6666666666666665</v>
      </c>
      <c r="O87" s="459">
        <v>4</v>
      </c>
      <c r="P87" s="513">
        <v>74</v>
      </c>
      <c r="Q87" s="592">
        <v>62</v>
      </c>
      <c r="R87" s="395">
        <v>96</v>
      </c>
      <c r="S87" s="421">
        <v>70</v>
      </c>
      <c r="T87" s="78">
        <f>SUM(P87:S87)</f>
        <v>302</v>
      </c>
    </row>
    <row r="88" spans="1:20" s="70" customFormat="1" ht="15" customHeight="1" x14ac:dyDescent="0.25">
      <c r="A88" s="17">
        <v>83</v>
      </c>
      <c r="B88" s="388" t="s">
        <v>1</v>
      </c>
      <c r="C88" s="449" t="s">
        <v>179</v>
      </c>
      <c r="D88" s="142"/>
      <c r="E88" s="62"/>
      <c r="F88" s="131">
        <v>4.08</v>
      </c>
      <c r="G88" s="142">
        <v>4</v>
      </c>
      <c r="H88" s="62">
        <v>4.75</v>
      </c>
      <c r="I88" s="131">
        <v>4.16</v>
      </c>
      <c r="J88" s="142">
        <v>2</v>
      </c>
      <c r="K88" s="62">
        <v>3.5</v>
      </c>
      <c r="L88" s="131">
        <v>4.22</v>
      </c>
      <c r="M88" s="142">
        <v>6</v>
      </c>
      <c r="N88" s="62">
        <v>3.3333333333333335</v>
      </c>
      <c r="O88" s="458">
        <v>4</v>
      </c>
      <c r="P88" s="512">
        <v>107</v>
      </c>
      <c r="Q88" s="595">
        <v>5</v>
      </c>
      <c r="R88" s="396">
        <v>101</v>
      </c>
      <c r="S88" s="426">
        <v>89</v>
      </c>
      <c r="T88" s="78">
        <f>SUM(P88:S88)</f>
        <v>302</v>
      </c>
    </row>
    <row r="89" spans="1:20" s="70" customFormat="1" ht="15" customHeight="1" x14ac:dyDescent="0.25">
      <c r="A89" s="17">
        <v>84</v>
      </c>
      <c r="B89" s="388" t="s">
        <v>46</v>
      </c>
      <c r="C89" s="452" t="s">
        <v>146</v>
      </c>
      <c r="D89" s="142">
        <v>12</v>
      </c>
      <c r="E89" s="62">
        <v>3.4166666666666665</v>
      </c>
      <c r="F89" s="138">
        <v>4.08</v>
      </c>
      <c r="G89" s="142">
        <v>4</v>
      </c>
      <c r="H89" s="62">
        <v>3.75</v>
      </c>
      <c r="I89" s="138">
        <v>4.16</v>
      </c>
      <c r="J89" s="142">
        <v>3</v>
      </c>
      <c r="K89" s="62">
        <v>4.333333333333333</v>
      </c>
      <c r="L89" s="138">
        <v>4.22</v>
      </c>
      <c r="M89" s="142">
        <v>5</v>
      </c>
      <c r="N89" s="62">
        <v>3.4</v>
      </c>
      <c r="O89" s="459">
        <v>4</v>
      </c>
      <c r="P89" s="513">
        <v>98</v>
      </c>
      <c r="Q89" s="592">
        <v>84</v>
      </c>
      <c r="R89" s="395">
        <v>38</v>
      </c>
      <c r="S89" s="421">
        <v>85</v>
      </c>
      <c r="T89" s="78">
        <f>SUM(P89:S89)</f>
        <v>305</v>
      </c>
    </row>
    <row r="90" spans="1:20" s="70" customFormat="1" ht="15" customHeight="1" x14ac:dyDescent="0.25">
      <c r="A90" s="17">
        <v>85</v>
      </c>
      <c r="B90" s="386" t="s">
        <v>36</v>
      </c>
      <c r="C90" s="455" t="s">
        <v>41</v>
      </c>
      <c r="D90" s="145">
        <v>8</v>
      </c>
      <c r="E90" s="202">
        <v>3.75</v>
      </c>
      <c r="F90" s="132">
        <v>4.08</v>
      </c>
      <c r="G90" s="145">
        <v>1</v>
      </c>
      <c r="H90" s="202">
        <v>4</v>
      </c>
      <c r="I90" s="132">
        <v>4.16</v>
      </c>
      <c r="J90" s="145">
        <v>1</v>
      </c>
      <c r="K90" s="202">
        <v>4</v>
      </c>
      <c r="L90" s="132">
        <v>4.22</v>
      </c>
      <c r="M90" s="145">
        <v>6</v>
      </c>
      <c r="N90" s="202">
        <v>2.8333333333333335</v>
      </c>
      <c r="O90" s="465">
        <v>4</v>
      </c>
      <c r="P90" s="521">
        <v>81</v>
      </c>
      <c r="Q90" s="594">
        <v>59</v>
      </c>
      <c r="R90" s="393">
        <v>66</v>
      </c>
      <c r="S90" s="415">
        <v>101</v>
      </c>
      <c r="T90" s="78">
        <f>SUM(P90:S90)</f>
        <v>307</v>
      </c>
    </row>
    <row r="91" spans="1:20" s="70" customFormat="1" ht="15" customHeight="1" x14ac:dyDescent="0.25">
      <c r="A91" s="17">
        <v>86</v>
      </c>
      <c r="B91" s="388" t="s">
        <v>24</v>
      </c>
      <c r="C91" s="447" t="s">
        <v>23</v>
      </c>
      <c r="D91" s="142">
        <v>9</v>
      </c>
      <c r="E91" s="62">
        <v>4</v>
      </c>
      <c r="F91" s="131">
        <v>4.08</v>
      </c>
      <c r="G91" s="142">
        <v>7</v>
      </c>
      <c r="H91" s="62">
        <v>4</v>
      </c>
      <c r="I91" s="131">
        <v>4.16</v>
      </c>
      <c r="J91" s="142">
        <v>7</v>
      </c>
      <c r="K91" s="62">
        <v>3.7142857142857144</v>
      </c>
      <c r="L91" s="131">
        <v>4.22</v>
      </c>
      <c r="M91" s="142">
        <v>4</v>
      </c>
      <c r="N91" s="62">
        <v>3.25</v>
      </c>
      <c r="O91" s="458">
        <v>4</v>
      </c>
      <c r="P91" s="512">
        <v>62</v>
      </c>
      <c r="Q91" s="595">
        <v>67</v>
      </c>
      <c r="R91" s="396">
        <v>90</v>
      </c>
      <c r="S91" s="426">
        <v>92</v>
      </c>
      <c r="T91" s="78">
        <f>SUM(P91:S91)</f>
        <v>311</v>
      </c>
    </row>
    <row r="92" spans="1:20" s="70" customFormat="1" ht="15" customHeight="1" x14ac:dyDescent="0.25">
      <c r="A92" s="17">
        <v>87</v>
      </c>
      <c r="B92" s="388" t="s">
        <v>1</v>
      </c>
      <c r="C92" s="448" t="s">
        <v>60</v>
      </c>
      <c r="D92" s="142">
        <v>11</v>
      </c>
      <c r="E92" s="62">
        <v>3.4545454545454546</v>
      </c>
      <c r="F92" s="417">
        <v>4.08</v>
      </c>
      <c r="G92" s="142">
        <v>3</v>
      </c>
      <c r="H92" s="62">
        <v>3.6666666666666665</v>
      </c>
      <c r="I92" s="417">
        <v>4.16</v>
      </c>
      <c r="J92" s="142">
        <v>2</v>
      </c>
      <c r="K92" s="62">
        <v>4</v>
      </c>
      <c r="L92" s="417">
        <v>4.22</v>
      </c>
      <c r="M92" s="142">
        <v>2</v>
      </c>
      <c r="N92" s="62">
        <v>4</v>
      </c>
      <c r="O92" s="419">
        <v>4</v>
      </c>
      <c r="P92" s="513">
        <v>95</v>
      </c>
      <c r="Q92" s="592">
        <v>87</v>
      </c>
      <c r="R92" s="395">
        <v>77</v>
      </c>
      <c r="S92" s="421">
        <v>54</v>
      </c>
      <c r="T92" s="78">
        <f>SUM(P92:S92)</f>
        <v>313</v>
      </c>
    </row>
    <row r="93" spans="1:20" s="70" customFormat="1" ht="15" customHeight="1" x14ac:dyDescent="0.25">
      <c r="A93" s="17">
        <v>88</v>
      </c>
      <c r="B93" s="345" t="s">
        <v>36</v>
      </c>
      <c r="C93" s="449" t="s">
        <v>152</v>
      </c>
      <c r="D93" s="142">
        <v>4</v>
      </c>
      <c r="E93" s="62">
        <v>4</v>
      </c>
      <c r="F93" s="133">
        <v>4.08</v>
      </c>
      <c r="G93" s="142"/>
      <c r="H93" s="62"/>
      <c r="I93" s="133">
        <v>4.16</v>
      </c>
      <c r="J93" s="142">
        <v>5</v>
      </c>
      <c r="K93" s="62">
        <v>4.2</v>
      </c>
      <c r="L93" s="133">
        <v>4.22</v>
      </c>
      <c r="M93" s="142">
        <v>1</v>
      </c>
      <c r="N93" s="62">
        <v>3</v>
      </c>
      <c r="O93" s="466">
        <v>4</v>
      </c>
      <c r="P93" s="523">
        <v>56</v>
      </c>
      <c r="Q93" s="603">
        <v>109</v>
      </c>
      <c r="R93" s="403">
        <v>54</v>
      </c>
      <c r="S93" s="475">
        <v>95</v>
      </c>
      <c r="T93" s="78">
        <f>SUM(P93:S93)</f>
        <v>314</v>
      </c>
    </row>
    <row r="94" spans="1:20" s="70" customFormat="1" ht="15" customHeight="1" x14ac:dyDescent="0.25">
      <c r="A94" s="17">
        <v>89</v>
      </c>
      <c r="B94" s="388" t="s">
        <v>1</v>
      </c>
      <c r="C94" s="563" t="s">
        <v>191</v>
      </c>
      <c r="D94" s="142">
        <v>3</v>
      </c>
      <c r="E94" s="62">
        <v>3.6666666666666665</v>
      </c>
      <c r="F94" s="131">
        <v>4.08</v>
      </c>
      <c r="G94" s="142">
        <v>4</v>
      </c>
      <c r="H94" s="62">
        <v>3</v>
      </c>
      <c r="I94" s="131">
        <v>4.16</v>
      </c>
      <c r="J94" s="142">
        <v>3</v>
      </c>
      <c r="K94" s="62">
        <v>3.6666666666666665</v>
      </c>
      <c r="L94" s="131">
        <v>4.22</v>
      </c>
      <c r="M94" s="142">
        <v>5</v>
      </c>
      <c r="N94" s="62">
        <v>4.2</v>
      </c>
      <c r="O94" s="458">
        <v>4</v>
      </c>
      <c r="P94" s="512">
        <v>86</v>
      </c>
      <c r="Q94" s="595">
        <v>107</v>
      </c>
      <c r="R94" s="396">
        <v>94</v>
      </c>
      <c r="S94" s="426">
        <v>32</v>
      </c>
      <c r="T94" s="78">
        <f>SUM(P94:S94)</f>
        <v>319</v>
      </c>
    </row>
    <row r="95" spans="1:20" s="70" customFormat="1" ht="15" customHeight="1" thickBot="1" x14ac:dyDescent="0.3">
      <c r="A95" s="344">
        <v>90</v>
      </c>
      <c r="B95" s="148" t="s">
        <v>27</v>
      </c>
      <c r="C95" s="670" t="s">
        <v>157</v>
      </c>
      <c r="D95" s="144">
        <v>5</v>
      </c>
      <c r="E95" s="63">
        <v>3.8</v>
      </c>
      <c r="F95" s="137">
        <v>4.08</v>
      </c>
      <c r="G95" s="144">
        <v>7</v>
      </c>
      <c r="H95" s="63">
        <v>3.5714285714285716</v>
      </c>
      <c r="I95" s="137">
        <v>4.16</v>
      </c>
      <c r="J95" s="144">
        <v>18</v>
      </c>
      <c r="K95" s="63">
        <v>3.7222222222222223</v>
      </c>
      <c r="L95" s="137">
        <v>4.22</v>
      </c>
      <c r="M95" s="144">
        <v>7</v>
      </c>
      <c r="N95" s="63">
        <v>3.7142857142857144</v>
      </c>
      <c r="O95" s="462">
        <v>4</v>
      </c>
      <c r="P95" s="535">
        <v>75</v>
      </c>
      <c r="Q95" s="593">
        <v>91</v>
      </c>
      <c r="R95" s="536">
        <v>88</v>
      </c>
      <c r="S95" s="538">
        <v>68</v>
      </c>
      <c r="T95" s="79">
        <f>SUM(P95:S95)</f>
        <v>322</v>
      </c>
    </row>
    <row r="96" spans="1:20" s="70" customFormat="1" ht="15" customHeight="1" x14ac:dyDescent="0.25">
      <c r="A96" s="16">
        <v>91</v>
      </c>
      <c r="B96" s="663" t="s">
        <v>27</v>
      </c>
      <c r="C96" s="669" t="s">
        <v>28</v>
      </c>
      <c r="D96" s="141">
        <v>1</v>
      </c>
      <c r="E96" s="60">
        <v>4</v>
      </c>
      <c r="F96" s="681">
        <v>4.08</v>
      </c>
      <c r="G96" s="141">
        <v>1</v>
      </c>
      <c r="H96" s="60">
        <v>4</v>
      </c>
      <c r="I96" s="681">
        <v>4.16</v>
      </c>
      <c r="J96" s="141"/>
      <c r="K96" s="60"/>
      <c r="L96" s="681">
        <v>4.22</v>
      </c>
      <c r="M96" s="141">
        <v>1</v>
      </c>
      <c r="N96" s="60">
        <v>2</v>
      </c>
      <c r="O96" s="685">
        <v>4</v>
      </c>
      <c r="P96" s="688">
        <v>59</v>
      </c>
      <c r="Q96" s="690">
        <v>64</v>
      </c>
      <c r="R96" s="692">
        <v>107</v>
      </c>
      <c r="S96" s="694">
        <v>102</v>
      </c>
      <c r="T96" s="77">
        <f>SUM(P96:S96)</f>
        <v>332</v>
      </c>
    </row>
    <row r="97" spans="1:20" s="70" customFormat="1" ht="15" customHeight="1" x14ac:dyDescent="0.25">
      <c r="A97" s="17">
        <v>92</v>
      </c>
      <c r="B97" s="388" t="s">
        <v>1</v>
      </c>
      <c r="C97" s="449" t="s">
        <v>177</v>
      </c>
      <c r="D97" s="134">
        <v>9</v>
      </c>
      <c r="E97" s="387">
        <v>3.4444444444444446</v>
      </c>
      <c r="F97" s="389">
        <v>4.08</v>
      </c>
      <c r="G97" s="134">
        <v>11</v>
      </c>
      <c r="H97" s="387">
        <v>3.8181818181818183</v>
      </c>
      <c r="I97" s="389">
        <v>4.16</v>
      </c>
      <c r="J97" s="134">
        <v>11</v>
      </c>
      <c r="K97" s="387">
        <v>3.9090909090909092</v>
      </c>
      <c r="L97" s="389">
        <v>4.22</v>
      </c>
      <c r="M97" s="134">
        <v>8</v>
      </c>
      <c r="N97" s="387">
        <v>3.625</v>
      </c>
      <c r="O97" s="458">
        <v>4</v>
      </c>
      <c r="P97" s="512">
        <v>96</v>
      </c>
      <c r="Q97" s="595">
        <v>82</v>
      </c>
      <c r="R97" s="396">
        <v>81</v>
      </c>
      <c r="S97" s="426">
        <v>73</v>
      </c>
      <c r="T97" s="78">
        <f>SUM(P97:S97)</f>
        <v>332</v>
      </c>
    </row>
    <row r="98" spans="1:20" s="70" customFormat="1" ht="15" customHeight="1" x14ac:dyDescent="0.25">
      <c r="A98" s="17">
        <v>93</v>
      </c>
      <c r="B98" s="388" t="s">
        <v>24</v>
      </c>
      <c r="C98" s="457" t="s">
        <v>132</v>
      </c>
      <c r="D98" s="142">
        <v>20</v>
      </c>
      <c r="E98" s="387">
        <v>3.6</v>
      </c>
      <c r="F98" s="680">
        <v>4.08</v>
      </c>
      <c r="G98" s="142">
        <v>7</v>
      </c>
      <c r="H98" s="387">
        <v>3.4285714285714284</v>
      </c>
      <c r="I98" s="680">
        <v>4.16</v>
      </c>
      <c r="J98" s="142">
        <v>6</v>
      </c>
      <c r="K98" s="387">
        <v>4</v>
      </c>
      <c r="L98" s="680">
        <v>4.22</v>
      </c>
      <c r="M98" s="142">
        <v>7</v>
      </c>
      <c r="N98" s="387">
        <v>3.5714285714285716</v>
      </c>
      <c r="O98" s="466">
        <v>4</v>
      </c>
      <c r="P98" s="523">
        <v>89</v>
      </c>
      <c r="Q98" s="603">
        <v>99</v>
      </c>
      <c r="R98" s="403">
        <v>71</v>
      </c>
      <c r="S98" s="475">
        <v>75</v>
      </c>
      <c r="T98" s="78">
        <f>SUM(P98:S98)</f>
        <v>334</v>
      </c>
    </row>
    <row r="99" spans="1:20" s="70" customFormat="1" ht="15" customHeight="1" x14ac:dyDescent="0.25">
      <c r="A99" s="17">
        <v>94</v>
      </c>
      <c r="B99" s="564" t="s">
        <v>27</v>
      </c>
      <c r="C99" s="566" t="s">
        <v>200</v>
      </c>
      <c r="D99" s="567">
        <v>1</v>
      </c>
      <c r="E99" s="568">
        <v>4</v>
      </c>
      <c r="F99" s="619">
        <v>4.08</v>
      </c>
      <c r="G99" s="567">
        <v>2</v>
      </c>
      <c r="H99" s="568">
        <v>4</v>
      </c>
      <c r="I99" s="619">
        <v>4.16</v>
      </c>
      <c r="J99" s="567"/>
      <c r="K99" s="568"/>
      <c r="L99" s="619">
        <v>4.22</v>
      </c>
      <c r="M99" s="620"/>
      <c r="N99" s="569"/>
      <c r="O99" s="465">
        <v>4</v>
      </c>
      <c r="P99" s="521">
        <v>60</v>
      </c>
      <c r="Q99" s="594">
        <v>65</v>
      </c>
      <c r="R99" s="393">
        <v>108</v>
      </c>
      <c r="S99" s="415">
        <v>103</v>
      </c>
      <c r="T99" s="78">
        <f>SUM(P99:S99)</f>
        <v>336</v>
      </c>
    </row>
    <row r="100" spans="1:20" s="70" customFormat="1" ht="15" customHeight="1" x14ac:dyDescent="0.25">
      <c r="A100" s="17">
        <v>95</v>
      </c>
      <c r="B100" s="388" t="s">
        <v>36</v>
      </c>
      <c r="C100" s="447" t="s">
        <v>109</v>
      </c>
      <c r="D100" s="142">
        <v>1</v>
      </c>
      <c r="E100" s="387">
        <v>3</v>
      </c>
      <c r="F100" s="389">
        <v>4.08</v>
      </c>
      <c r="G100" s="142">
        <v>3</v>
      </c>
      <c r="H100" s="387">
        <v>4</v>
      </c>
      <c r="I100" s="389">
        <v>4.16</v>
      </c>
      <c r="J100" s="142">
        <v>5</v>
      </c>
      <c r="K100" s="387">
        <v>3.8</v>
      </c>
      <c r="L100" s="389">
        <v>4.22</v>
      </c>
      <c r="M100" s="142">
        <v>8</v>
      </c>
      <c r="N100" s="387">
        <v>3.375</v>
      </c>
      <c r="O100" s="458">
        <v>4</v>
      </c>
      <c r="P100" s="512">
        <v>103</v>
      </c>
      <c r="Q100" s="595">
        <v>60</v>
      </c>
      <c r="R100" s="396">
        <v>86</v>
      </c>
      <c r="S100" s="426">
        <v>87</v>
      </c>
      <c r="T100" s="78">
        <f>SUM(P100:S100)</f>
        <v>336</v>
      </c>
    </row>
    <row r="101" spans="1:20" s="70" customFormat="1" ht="15" customHeight="1" x14ac:dyDescent="0.25">
      <c r="A101" s="17">
        <v>96</v>
      </c>
      <c r="B101" s="388" t="s">
        <v>24</v>
      </c>
      <c r="C101" s="455" t="s">
        <v>165</v>
      </c>
      <c r="D101" s="384">
        <v>1</v>
      </c>
      <c r="E101" s="385">
        <v>4</v>
      </c>
      <c r="F101" s="427">
        <v>4.08</v>
      </c>
      <c r="G101" s="384">
        <v>4</v>
      </c>
      <c r="H101" s="385">
        <v>3</v>
      </c>
      <c r="I101" s="427">
        <v>4.16</v>
      </c>
      <c r="J101" s="384">
        <v>2</v>
      </c>
      <c r="K101" s="385">
        <v>4</v>
      </c>
      <c r="L101" s="427">
        <v>4.22</v>
      </c>
      <c r="M101" s="384"/>
      <c r="N101" s="385"/>
      <c r="O101" s="465">
        <v>4</v>
      </c>
      <c r="P101" s="521">
        <v>63</v>
      </c>
      <c r="Q101" s="594">
        <v>106</v>
      </c>
      <c r="R101" s="393">
        <v>72</v>
      </c>
      <c r="S101" s="415">
        <v>103</v>
      </c>
      <c r="T101" s="78">
        <f>SUM(P101:S101)</f>
        <v>344</v>
      </c>
    </row>
    <row r="102" spans="1:20" s="70" customFormat="1" ht="15" customHeight="1" x14ac:dyDescent="0.25">
      <c r="A102" s="17">
        <v>97</v>
      </c>
      <c r="B102" s="388" t="s">
        <v>24</v>
      </c>
      <c r="C102" s="455" t="s">
        <v>166</v>
      </c>
      <c r="D102" s="135">
        <v>5</v>
      </c>
      <c r="E102" s="716">
        <v>3.8</v>
      </c>
      <c r="F102" s="427">
        <v>4.08</v>
      </c>
      <c r="G102" s="135">
        <v>2</v>
      </c>
      <c r="H102" s="716">
        <v>3.5</v>
      </c>
      <c r="I102" s="427">
        <v>4.16</v>
      </c>
      <c r="J102" s="135">
        <v>2</v>
      </c>
      <c r="K102" s="716">
        <v>4</v>
      </c>
      <c r="L102" s="427">
        <v>4.22</v>
      </c>
      <c r="M102" s="135"/>
      <c r="N102" s="716"/>
      <c r="O102" s="465">
        <v>4</v>
      </c>
      <c r="P102" s="521">
        <v>76</v>
      </c>
      <c r="Q102" s="594">
        <v>97</v>
      </c>
      <c r="R102" s="393">
        <v>73</v>
      </c>
      <c r="S102" s="415">
        <v>103</v>
      </c>
      <c r="T102" s="78">
        <f>SUM(P102:S102)</f>
        <v>349</v>
      </c>
    </row>
    <row r="103" spans="1:20" s="70" customFormat="1" ht="15" customHeight="1" x14ac:dyDescent="0.25">
      <c r="A103" s="17">
        <v>98</v>
      </c>
      <c r="B103" s="564" t="s">
        <v>27</v>
      </c>
      <c r="C103" s="566" t="s">
        <v>198</v>
      </c>
      <c r="D103" s="567">
        <v>8</v>
      </c>
      <c r="E103" s="568">
        <v>4.125</v>
      </c>
      <c r="F103" s="619">
        <v>4.08</v>
      </c>
      <c r="G103" s="567">
        <v>8</v>
      </c>
      <c r="H103" s="568">
        <v>3.5</v>
      </c>
      <c r="I103" s="619">
        <v>4.16</v>
      </c>
      <c r="J103" s="567"/>
      <c r="K103" s="568"/>
      <c r="L103" s="619">
        <v>4.22</v>
      </c>
      <c r="M103" s="620"/>
      <c r="N103" s="569"/>
      <c r="O103" s="465">
        <v>4</v>
      </c>
      <c r="P103" s="521">
        <v>45</v>
      </c>
      <c r="Q103" s="594">
        <v>96</v>
      </c>
      <c r="R103" s="393">
        <v>108</v>
      </c>
      <c r="S103" s="415">
        <v>103</v>
      </c>
      <c r="T103" s="423">
        <f>SUM(P103:S103)</f>
        <v>352</v>
      </c>
    </row>
    <row r="104" spans="1:20" s="70" customFormat="1" ht="15" customHeight="1" x14ac:dyDescent="0.25">
      <c r="A104" s="17">
        <v>99</v>
      </c>
      <c r="B104" s="386" t="s">
        <v>46</v>
      </c>
      <c r="C104" s="455" t="s">
        <v>149</v>
      </c>
      <c r="D104" s="142">
        <v>4</v>
      </c>
      <c r="E104" s="387">
        <v>3.25</v>
      </c>
      <c r="F104" s="427">
        <v>4.08</v>
      </c>
      <c r="G104" s="142">
        <v>6</v>
      </c>
      <c r="H104" s="387">
        <v>4</v>
      </c>
      <c r="I104" s="427">
        <v>4.16</v>
      </c>
      <c r="J104" s="142">
        <v>3</v>
      </c>
      <c r="K104" s="387">
        <v>3.6666666666666665</v>
      </c>
      <c r="L104" s="427">
        <v>4.22</v>
      </c>
      <c r="M104" s="142"/>
      <c r="N104" s="387"/>
      <c r="O104" s="465">
        <v>4</v>
      </c>
      <c r="P104" s="521">
        <v>101</v>
      </c>
      <c r="Q104" s="594">
        <v>57</v>
      </c>
      <c r="R104" s="393">
        <v>91</v>
      </c>
      <c r="S104" s="415">
        <v>103</v>
      </c>
      <c r="T104" s="78">
        <f>SUM(P104:S104)</f>
        <v>352</v>
      </c>
    </row>
    <row r="105" spans="1:20" s="70" customFormat="1" ht="15" customHeight="1" thickBot="1" x14ac:dyDescent="0.3">
      <c r="A105" s="18">
        <v>100</v>
      </c>
      <c r="B105" s="72" t="s">
        <v>27</v>
      </c>
      <c r="C105" s="668" t="s">
        <v>30</v>
      </c>
      <c r="D105" s="144">
        <v>6</v>
      </c>
      <c r="E105" s="63">
        <v>4</v>
      </c>
      <c r="F105" s="140">
        <v>4.08</v>
      </c>
      <c r="G105" s="144">
        <v>1</v>
      </c>
      <c r="H105" s="63">
        <v>2</v>
      </c>
      <c r="I105" s="140">
        <v>4.16</v>
      </c>
      <c r="J105" s="144">
        <v>6</v>
      </c>
      <c r="K105" s="63">
        <v>3.6666666666666665</v>
      </c>
      <c r="L105" s="140">
        <v>4.22</v>
      </c>
      <c r="M105" s="144">
        <v>8</v>
      </c>
      <c r="N105" s="63">
        <v>3.125</v>
      </c>
      <c r="O105" s="467">
        <v>4</v>
      </c>
      <c r="P105" s="524">
        <v>61</v>
      </c>
      <c r="Q105" s="602">
        <v>108</v>
      </c>
      <c r="R105" s="397">
        <v>93</v>
      </c>
      <c r="S105" s="476">
        <v>94</v>
      </c>
      <c r="T105" s="80">
        <f>SUM(P105:S105)</f>
        <v>356</v>
      </c>
    </row>
    <row r="106" spans="1:20" s="70" customFormat="1" ht="15" customHeight="1" x14ac:dyDescent="0.25">
      <c r="A106" s="16">
        <v>101</v>
      </c>
      <c r="B106" s="71" t="s">
        <v>27</v>
      </c>
      <c r="C106" s="526" t="s">
        <v>75</v>
      </c>
      <c r="D106" s="141">
        <v>3</v>
      </c>
      <c r="E106" s="60">
        <v>3</v>
      </c>
      <c r="F106" s="705">
        <v>4.08</v>
      </c>
      <c r="G106" s="141">
        <v>6</v>
      </c>
      <c r="H106" s="60">
        <v>3.6666666666666665</v>
      </c>
      <c r="I106" s="705">
        <v>4.16</v>
      </c>
      <c r="J106" s="141">
        <v>6</v>
      </c>
      <c r="K106" s="60">
        <v>3</v>
      </c>
      <c r="L106" s="705">
        <v>4.22</v>
      </c>
      <c r="M106" s="616">
        <v>15</v>
      </c>
      <c r="N106" s="60">
        <v>3.7333333333333334</v>
      </c>
      <c r="O106" s="708">
        <v>4</v>
      </c>
      <c r="P106" s="525">
        <v>104</v>
      </c>
      <c r="Q106" s="591">
        <v>86</v>
      </c>
      <c r="R106" s="468">
        <v>103</v>
      </c>
      <c r="S106" s="422">
        <v>65</v>
      </c>
      <c r="T106" s="77">
        <f>SUM(P106:S106)</f>
        <v>358</v>
      </c>
    </row>
    <row r="107" spans="1:20" s="70" customFormat="1" ht="15" customHeight="1" x14ac:dyDescent="0.25">
      <c r="A107" s="17">
        <v>102</v>
      </c>
      <c r="B107" s="388" t="s">
        <v>36</v>
      </c>
      <c r="C107" s="447" t="s">
        <v>40</v>
      </c>
      <c r="D107" s="142"/>
      <c r="E107" s="387"/>
      <c r="F107" s="531">
        <v>4.08</v>
      </c>
      <c r="G107" s="142">
        <v>4</v>
      </c>
      <c r="H107" s="387">
        <v>3</v>
      </c>
      <c r="I107" s="531">
        <v>4.16</v>
      </c>
      <c r="J107" s="142">
        <v>5</v>
      </c>
      <c r="K107" s="387">
        <v>3.8</v>
      </c>
      <c r="L107" s="531">
        <v>4.22</v>
      </c>
      <c r="M107" s="391">
        <v>5</v>
      </c>
      <c r="N107" s="387">
        <v>3.8</v>
      </c>
      <c r="O107" s="534">
        <v>4</v>
      </c>
      <c r="P107" s="512">
        <v>107</v>
      </c>
      <c r="Q107" s="595">
        <v>103</v>
      </c>
      <c r="R107" s="396">
        <v>87</v>
      </c>
      <c r="S107" s="426">
        <v>62</v>
      </c>
      <c r="T107" s="78">
        <f>SUM(P107:S107)</f>
        <v>359</v>
      </c>
    </row>
    <row r="108" spans="1:20" s="70" customFormat="1" ht="15" customHeight="1" x14ac:dyDescent="0.25">
      <c r="A108" s="17">
        <v>103</v>
      </c>
      <c r="B108" s="564" t="s">
        <v>27</v>
      </c>
      <c r="C108" s="565" t="s">
        <v>199</v>
      </c>
      <c r="D108" s="560">
        <v>3</v>
      </c>
      <c r="E108" s="561">
        <v>3.3333333333333335</v>
      </c>
      <c r="F108" s="721">
        <v>4.08</v>
      </c>
      <c r="G108" s="560">
        <v>5</v>
      </c>
      <c r="H108" s="561">
        <v>4.2</v>
      </c>
      <c r="I108" s="721">
        <v>4.16</v>
      </c>
      <c r="J108" s="560"/>
      <c r="K108" s="561"/>
      <c r="L108" s="721">
        <v>4.22</v>
      </c>
      <c r="M108" s="722"/>
      <c r="N108" s="542"/>
      <c r="O108" s="726">
        <v>4</v>
      </c>
      <c r="P108" s="521">
        <v>100</v>
      </c>
      <c r="Q108" s="594">
        <v>49</v>
      </c>
      <c r="R108" s="393">
        <v>108</v>
      </c>
      <c r="S108" s="415">
        <v>103</v>
      </c>
      <c r="T108" s="78">
        <f>SUM(P108:S108)</f>
        <v>360</v>
      </c>
    </row>
    <row r="109" spans="1:20" s="70" customFormat="1" ht="15" customHeight="1" x14ac:dyDescent="0.25">
      <c r="A109" s="17">
        <v>104</v>
      </c>
      <c r="B109" s="388" t="s">
        <v>1</v>
      </c>
      <c r="C109" s="452" t="s">
        <v>178</v>
      </c>
      <c r="D109" s="142">
        <v>9</v>
      </c>
      <c r="E109" s="387">
        <v>3.5555555555555554</v>
      </c>
      <c r="F109" s="417">
        <v>4.08</v>
      </c>
      <c r="G109" s="142">
        <v>8</v>
      </c>
      <c r="H109" s="387">
        <v>3.5</v>
      </c>
      <c r="I109" s="417">
        <v>4.16</v>
      </c>
      <c r="J109" s="142">
        <v>16</v>
      </c>
      <c r="K109" s="387">
        <v>3.625</v>
      </c>
      <c r="L109" s="417">
        <v>4.22</v>
      </c>
      <c r="M109" s="391">
        <v>9</v>
      </c>
      <c r="N109" s="387">
        <v>3.5555555555555554</v>
      </c>
      <c r="O109" s="419">
        <v>4</v>
      </c>
      <c r="P109" s="513">
        <v>91</v>
      </c>
      <c r="Q109" s="592">
        <v>98</v>
      </c>
      <c r="R109" s="395">
        <v>97</v>
      </c>
      <c r="S109" s="421">
        <v>76</v>
      </c>
      <c r="T109" s="78">
        <f>SUM(P109:S109)</f>
        <v>362</v>
      </c>
    </row>
    <row r="110" spans="1:20" s="70" customFormat="1" ht="15" customHeight="1" x14ac:dyDescent="0.25">
      <c r="A110" s="19">
        <v>105</v>
      </c>
      <c r="B110" s="701" t="s">
        <v>0</v>
      </c>
      <c r="C110" s="545" t="s">
        <v>58</v>
      </c>
      <c r="D110" s="145">
        <v>2</v>
      </c>
      <c r="E110" s="64">
        <v>3.5</v>
      </c>
      <c r="F110" s="546">
        <v>4.08</v>
      </c>
      <c r="G110" s="145">
        <v>5</v>
      </c>
      <c r="H110" s="64">
        <v>4</v>
      </c>
      <c r="I110" s="546">
        <v>4.16</v>
      </c>
      <c r="J110" s="145">
        <v>2</v>
      </c>
      <c r="K110" s="64">
        <v>3</v>
      </c>
      <c r="L110" s="546">
        <v>4.22</v>
      </c>
      <c r="M110" s="621">
        <v>1</v>
      </c>
      <c r="N110" s="64">
        <v>3</v>
      </c>
      <c r="O110" s="547">
        <v>4</v>
      </c>
      <c r="P110" s="548">
        <v>94</v>
      </c>
      <c r="Q110" s="605">
        <v>72</v>
      </c>
      <c r="R110" s="549">
        <v>106</v>
      </c>
      <c r="S110" s="550">
        <v>100</v>
      </c>
      <c r="T110" s="81">
        <f>SUM(P110:S110)</f>
        <v>372</v>
      </c>
    </row>
    <row r="111" spans="1:20" s="70" customFormat="1" ht="15" customHeight="1" x14ac:dyDescent="0.25">
      <c r="A111" s="428">
        <v>106</v>
      </c>
      <c r="B111" s="539" t="s">
        <v>27</v>
      </c>
      <c r="C111" s="671" t="s">
        <v>61</v>
      </c>
      <c r="D111" s="675"/>
      <c r="E111" s="202"/>
      <c r="F111" s="683">
        <v>4.08</v>
      </c>
      <c r="G111" s="675">
        <v>3</v>
      </c>
      <c r="H111" s="202">
        <v>4</v>
      </c>
      <c r="I111" s="683">
        <v>4.16</v>
      </c>
      <c r="J111" s="675">
        <v>1</v>
      </c>
      <c r="K111" s="202">
        <v>3</v>
      </c>
      <c r="L111" s="683">
        <v>4.22</v>
      </c>
      <c r="M111" s="432">
        <v>1</v>
      </c>
      <c r="N111" s="425">
        <v>3</v>
      </c>
      <c r="O111" s="464">
        <v>4</v>
      </c>
      <c r="P111" s="519">
        <v>107</v>
      </c>
      <c r="Q111" s="606">
        <v>63</v>
      </c>
      <c r="R111" s="400">
        <v>104</v>
      </c>
      <c r="S111" s="473">
        <v>98</v>
      </c>
      <c r="T111" s="79">
        <f>SUM(P111:S111)</f>
        <v>372</v>
      </c>
    </row>
    <row r="112" spans="1:20" s="70" customFormat="1" ht="15" customHeight="1" x14ac:dyDescent="0.25">
      <c r="A112" s="17">
        <v>107</v>
      </c>
      <c r="B112" s="388" t="s">
        <v>36</v>
      </c>
      <c r="C112" s="452" t="s">
        <v>155</v>
      </c>
      <c r="D112" s="142">
        <v>5</v>
      </c>
      <c r="E112" s="387">
        <v>3.6</v>
      </c>
      <c r="F112" s="417">
        <v>4.08</v>
      </c>
      <c r="G112" s="142">
        <v>6</v>
      </c>
      <c r="H112" s="387">
        <v>3.5</v>
      </c>
      <c r="I112" s="417">
        <v>4.16</v>
      </c>
      <c r="J112" s="142">
        <v>3</v>
      </c>
      <c r="K112" s="387">
        <v>3.3333333333333335</v>
      </c>
      <c r="L112" s="417">
        <v>4.22</v>
      </c>
      <c r="M112" s="432">
        <v>3</v>
      </c>
      <c r="N112" s="425">
        <v>3</v>
      </c>
      <c r="O112" s="464">
        <v>4</v>
      </c>
      <c r="P112" s="519">
        <v>88</v>
      </c>
      <c r="Q112" s="606">
        <v>94</v>
      </c>
      <c r="R112" s="400">
        <v>102</v>
      </c>
      <c r="S112" s="473">
        <v>97</v>
      </c>
      <c r="T112" s="79">
        <f>SUM(P112:S112)</f>
        <v>381</v>
      </c>
    </row>
    <row r="113" spans="1:20" s="70" customFormat="1" ht="15" customHeight="1" x14ac:dyDescent="0.25">
      <c r="A113" s="17">
        <v>108</v>
      </c>
      <c r="B113" s="388" t="s">
        <v>1</v>
      </c>
      <c r="C113" s="452" t="s">
        <v>175</v>
      </c>
      <c r="D113" s="142">
        <v>10</v>
      </c>
      <c r="E113" s="387">
        <v>3.4</v>
      </c>
      <c r="F113" s="417">
        <v>4.08</v>
      </c>
      <c r="G113" s="142">
        <v>9</v>
      </c>
      <c r="H113" s="387">
        <v>3.5555555555555554</v>
      </c>
      <c r="I113" s="417">
        <v>4.16</v>
      </c>
      <c r="J113" s="142">
        <v>7</v>
      </c>
      <c r="K113" s="387">
        <v>3.5714285714285716</v>
      </c>
      <c r="L113" s="706">
        <v>4.22</v>
      </c>
      <c r="M113" s="432">
        <v>11</v>
      </c>
      <c r="N113" s="425">
        <v>3.2727272727272729</v>
      </c>
      <c r="O113" s="419">
        <v>4</v>
      </c>
      <c r="P113" s="513">
        <v>99</v>
      </c>
      <c r="Q113" s="592">
        <v>93</v>
      </c>
      <c r="R113" s="572">
        <v>98</v>
      </c>
      <c r="S113" s="421">
        <v>91</v>
      </c>
      <c r="T113" s="78">
        <f>SUM(P113:S113)</f>
        <v>381</v>
      </c>
    </row>
    <row r="114" spans="1:20" s="70" customFormat="1" ht="15" customHeight="1" x14ac:dyDescent="0.25">
      <c r="A114" s="17">
        <v>109</v>
      </c>
      <c r="B114" s="386" t="s">
        <v>46</v>
      </c>
      <c r="C114" s="455" t="s">
        <v>150</v>
      </c>
      <c r="D114" s="142"/>
      <c r="E114" s="387"/>
      <c r="F114" s="704">
        <v>4.08</v>
      </c>
      <c r="G114" s="142"/>
      <c r="H114" s="387"/>
      <c r="I114" s="704">
        <v>4.16</v>
      </c>
      <c r="J114" s="142">
        <v>1</v>
      </c>
      <c r="K114" s="387">
        <v>4</v>
      </c>
      <c r="L114" s="704">
        <v>4.22</v>
      </c>
      <c r="M114" s="391"/>
      <c r="N114" s="387"/>
      <c r="O114" s="726">
        <v>4</v>
      </c>
      <c r="P114" s="521">
        <v>107</v>
      </c>
      <c r="Q114" s="594">
        <v>109</v>
      </c>
      <c r="R114" s="736">
        <v>62</v>
      </c>
      <c r="S114" s="415">
        <v>103</v>
      </c>
      <c r="T114" s="78">
        <f>SUM(P114:S114)</f>
        <v>381</v>
      </c>
    </row>
    <row r="115" spans="1:20" s="70" customFormat="1" ht="15" customHeight="1" x14ac:dyDescent="0.25">
      <c r="A115" s="428">
        <v>111</v>
      </c>
      <c r="B115" s="539" t="s">
        <v>36</v>
      </c>
      <c r="C115" s="702" t="s">
        <v>153</v>
      </c>
      <c r="D115" s="675"/>
      <c r="E115" s="202"/>
      <c r="F115" s="706">
        <v>4.08</v>
      </c>
      <c r="G115" s="675">
        <v>4</v>
      </c>
      <c r="H115" s="202">
        <v>3</v>
      </c>
      <c r="I115" s="706">
        <v>4.16</v>
      </c>
      <c r="J115" s="675">
        <v>2</v>
      </c>
      <c r="K115" s="202">
        <v>3.5</v>
      </c>
      <c r="L115" s="706">
        <v>4.22</v>
      </c>
      <c r="M115" s="707">
        <v>4</v>
      </c>
      <c r="N115" s="202">
        <v>3</v>
      </c>
      <c r="O115" s="709">
        <v>4</v>
      </c>
      <c r="P115" s="607">
        <v>107</v>
      </c>
      <c r="Q115" s="608">
        <v>104</v>
      </c>
      <c r="R115" s="609">
        <v>99</v>
      </c>
      <c r="S115" s="610">
        <v>96</v>
      </c>
      <c r="T115" s="611">
        <f>SUM(P115:S115)</f>
        <v>406</v>
      </c>
    </row>
    <row r="116" spans="1:20" s="70" customFormat="1" ht="15" customHeight="1" thickBot="1" x14ac:dyDescent="0.3">
      <c r="A116" s="18">
        <v>110</v>
      </c>
      <c r="B116" s="72" t="s">
        <v>1</v>
      </c>
      <c r="C116" s="715" t="s">
        <v>201</v>
      </c>
      <c r="D116" s="144">
        <v>3</v>
      </c>
      <c r="E116" s="63">
        <v>3.6666666666666665</v>
      </c>
      <c r="F116" s="678">
        <v>4.08</v>
      </c>
      <c r="G116" s="144"/>
      <c r="H116" s="63"/>
      <c r="I116" s="678">
        <v>4.16</v>
      </c>
      <c r="J116" s="144"/>
      <c r="K116" s="63"/>
      <c r="L116" s="678">
        <v>4.22</v>
      </c>
      <c r="M116" s="617"/>
      <c r="N116" s="63"/>
      <c r="O116" s="467">
        <v>4</v>
      </c>
      <c r="P116" s="524">
        <v>87</v>
      </c>
      <c r="Q116" s="602">
        <v>109</v>
      </c>
      <c r="R116" s="397">
        <v>108</v>
      </c>
      <c r="S116" s="476">
        <v>103</v>
      </c>
      <c r="T116" s="80">
        <f>SUM(P116:S116)</f>
        <v>407</v>
      </c>
    </row>
    <row r="117" spans="1:20" s="70" customFormat="1" x14ac:dyDescent="0.25">
      <c r="A117" s="74"/>
      <c r="B117" s="540"/>
      <c r="C117" s="551" t="s">
        <v>103</v>
      </c>
      <c r="D117" s="551"/>
      <c r="E117" s="555">
        <f>AVERAGE(E6:E116)</f>
        <v>4.0130531079813743</v>
      </c>
      <c r="F117" s="551"/>
      <c r="G117" s="552"/>
      <c r="H117" s="554">
        <f>AVERAGE(H6:H116)</f>
        <v>4.0542731977729032</v>
      </c>
      <c r="I117" s="555"/>
      <c r="J117" s="556"/>
      <c r="K117" s="554">
        <f>AVERAGE(K6:K116)</f>
        <v>4.1447027049463481</v>
      </c>
      <c r="L117" s="555"/>
      <c r="M117" s="556"/>
      <c r="N117" s="554">
        <f>AVERAGE(N6:N116)</f>
        <v>3.9072450234950229</v>
      </c>
      <c r="O117" s="543"/>
      <c r="P117" s="543"/>
      <c r="Q117" s="537"/>
      <c r="R117" s="537"/>
      <c r="S117" s="537"/>
      <c r="T117" s="544"/>
    </row>
    <row r="118" spans="1:20" s="70" customFormat="1" x14ac:dyDescent="0.25">
      <c r="A118" s="75"/>
      <c r="B118" s="636" t="s">
        <v>104</v>
      </c>
      <c r="C118" s="636"/>
      <c r="D118" s="575"/>
      <c r="E118" s="575">
        <v>4.08</v>
      </c>
      <c r="F118" s="575"/>
      <c r="G118" s="553"/>
      <c r="H118" s="557">
        <v>4.16</v>
      </c>
      <c r="I118" s="558"/>
      <c r="J118" s="559"/>
      <c r="K118" s="557">
        <v>4.22</v>
      </c>
      <c r="L118" s="558"/>
      <c r="M118" s="559"/>
      <c r="N118" s="557">
        <v>4</v>
      </c>
      <c r="O118" s="543"/>
      <c r="P118" s="543"/>
      <c r="Q118" s="537"/>
      <c r="R118" s="537"/>
      <c r="S118" s="537"/>
      <c r="T118" s="544"/>
    </row>
  </sheetData>
  <mergeCells count="10">
    <mergeCell ref="B118:C118"/>
    <mergeCell ref="A4:A5"/>
    <mergeCell ref="T4:T5"/>
    <mergeCell ref="C4:C5"/>
    <mergeCell ref="B4:B5"/>
    <mergeCell ref="J4:L4"/>
    <mergeCell ref="M4:O4"/>
    <mergeCell ref="G4:I4"/>
    <mergeCell ref="D4:F4"/>
    <mergeCell ref="P4:S4"/>
  </mergeCells>
  <conditionalFormatting sqref="K6:K118 H6:H118">
    <cfRule type="containsBlanks" dxfId="52" priority="8">
      <formula>LEN(TRIM(H6))=0</formula>
    </cfRule>
    <cfRule type="cellIs" dxfId="51" priority="9" operator="lessThan">
      <formula>3.5</formula>
    </cfRule>
    <cfRule type="cellIs" dxfId="50" priority="826" operator="greaterThanOrEqual">
      <formula>4.5</formula>
    </cfRule>
  </conditionalFormatting>
  <conditionalFormatting sqref="N6:N118">
    <cfRule type="containsBlanks" dxfId="49" priority="889">
      <formula>LEN(TRIM(N6))=0</formula>
    </cfRule>
    <cfRule type="cellIs" dxfId="48" priority="890" operator="equal">
      <formula>$N$117</formula>
    </cfRule>
    <cfRule type="cellIs" dxfId="47" priority="891" operator="lessThan">
      <formula>3.5</formula>
    </cfRule>
    <cfRule type="cellIs" dxfId="46" priority="892" operator="between">
      <formula>$N$117</formula>
      <formula>3.5</formula>
    </cfRule>
    <cfRule type="cellIs" dxfId="45" priority="893" operator="between">
      <formula>4.499</formula>
      <formula>$N$117</formula>
    </cfRule>
    <cfRule type="cellIs" dxfId="44" priority="894" operator="greaterThanOrEqual">
      <formula>4.5</formula>
    </cfRule>
  </conditionalFormatting>
  <conditionalFormatting sqref="K6:K118">
    <cfRule type="cellIs" dxfId="43" priority="901" operator="between">
      <formula>$K$117</formula>
      <formula>4.136</formula>
    </cfRule>
    <cfRule type="cellIs" dxfId="42" priority="902" operator="between">
      <formula>3.499</formula>
      <formula>$K$117</formula>
    </cfRule>
    <cfRule type="cellIs" dxfId="41" priority="903" operator="between">
      <formula>$K$117</formula>
      <formula>4.499</formula>
    </cfRule>
  </conditionalFormatting>
  <conditionalFormatting sqref="H6:H118">
    <cfRule type="cellIs" dxfId="40" priority="907" operator="equal">
      <formula>$H$117</formula>
    </cfRule>
    <cfRule type="cellIs" dxfId="39" priority="908" operator="between">
      <formula>3.5</formula>
      <formula>$H$117</formula>
    </cfRule>
    <cfRule type="cellIs" dxfId="38" priority="909" operator="between">
      <formula>$H$117</formula>
      <formula>4.499</formula>
    </cfRule>
  </conditionalFormatting>
  <conditionalFormatting sqref="E6:E118">
    <cfRule type="containsBlanks" dxfId="37" priority="913">
      <formula>LEN(TRIM(E6))=0</formula>
    </cfRule>
    <cfRule type="cellIs" dxfId="36" priority="914" operator="lessThan">
      <formula>3.5</formula>
    </cfRule>
    <cfRule type="cellIs" dxfId="35" priority="915" operator="greaterThanOrEqual">
      <formula>4.5</formula>
    </cfRule>
    <cfRule type="cellIs" dxfId="34" priority="916" operator="equal">
      <formula>$E$117</formula>
    </cfRule>
    <cfRule type="cellIs" dxfId="33" priority="917" operator="between">
      <formula>3.5</formula>
      <formula>$E$117</formula>
    </cfRule>
    <cfRule type="cellIs" dxfId="32" priority="918" operator="between">
      <formula>$E$117</formula>
      <formula>4.499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4" sqref="C4:C5"/>
    </sheetView>
  </sheetViews>
  <sheetFormatPr defaultColWidth="8.85546875" defaultRowHeight="15" x14ac:dyDescent="0.25"/>
  <cols>
    <col min="1" max="1" width="4.7109375" style="6" customWidth="1"/>
    <col min="2" max="2" width="18.7109375" style="6" customWidth="1"/>
    <col min="3" max="3" width="31.7109375" style="6" customWidth="1"/>
    <col min="4" max="5" width="8.7109375" style="7" customWidth="1"/>
    <col min="6" max="6" width="7.85546875" style="6" customWidth="1"/>
    <col min="7" max="7" width="9.7109375" style="6" customWidth="1"/>
    <col min="8" max="16384" width="8.85546875" style="6"/>
  </cols>
  <sheetData>
    <row r="1" spans="1:8" s="3" customFormat="1" ht="15" customHeight="1" x14ac:dyDescent="0.25">
      <c r="A1" s="10"/>
      <c r="B1" s="10"/>
      <c r="C1" s="10"/>
      <c r="D1" s="37"/>
      <c r="E1" s="11"/>
      <c r="G1" s="39"/>
      <c r="H1" s="24" t="s">
        <v>99</v>
      </c>
    </row>
    <row r="2" spans="1:8" s="3" customFormat="1" ht="15" customHeight="1" x14ac:dyDescent="0.25">
      <c r="A2" s="10"/>
      <c r="C2" s="367" t="s">
        <v>98</v>
      </c>
      <c r="D2" s="438"/>
      <c r="E2" s="22">
        <v>2025</v>
      </c>
      <c r="G2" s="40"/>
      <c r="H2" s="24" t="s">
        <v>100</v>
      </c>
    </row>
    <row r="3" spans="1:8" s="3" customFormat="1" ht="15" customHeight="1" thickBot="1" x14ac:dyDescent="0.3">
      <c r="A3" s="10"/>
      <c r="B3" s="10"/>
      <c r="C3" s="13"/>
      <c r="D3" s="38"/>
      <c r="E3" s="11"/>
      <c r="G3" s="334"/>
      <c r="H3" s="24" t="s">
        <v>101</v>
      </c>
    </row>
    <row r="4" spans="1:8" s="3" customFormat="1" ht="15" customHeight="1" x14ac:dyDescent="0.25">
      <c r="A4" s="632" t="s">
        <v>57</v>
      </c>
      <c r="B4" s="647" t="s">
        <v>56</v>
      </c>
      <c r="C4" s="647" t="s">
        <v>87</v>
      </c>
      <c r="D4" s="641" t="s">
        <v>90</v>
      </c>
      <c r="E4" s="639" t="s">
        <v>110</v>
      </c>
      <c r="G4" s="25"/>
      <c r="H4" s="24" t="s">
        <v>102</v>
      </c>
    </row>
    <row r="5" spans="1:8" s="4" customFormat="1" ht="25.5" customHeight="1" thickBot="1" x14ac:dyDescent="0.25">
      <c r="A5" s="633"/>
      <c r="B5" s="648"/>
      <c r="C5" s="648"/>
      <c r="D5" s="642"/>
      <c r="E5" s="640"/>
    </row>
    <row r="6" spans="1:8" s="4" customFormat="1" ht="15" customHeight="1" thickBot="1" x14ac:dyDescent="0.25">
      <c r="A6" s="28"/>
      <c r="B6" s="42"/>
      <c r="C6" s="43" t="s">
        <v>111</v>
      </c>
      <c r="D6" s="44">
        <f>SUM(D7:D112)</f>
        <v>1128</v>
      </c>
      <c r="E6" s="59">
        <f>AVERAGE(E7:E112)</f>
        <v>4.0130531079813743</v>
      </c>
    </row>
    <row r="7" spans="1:8" s="5" customFormat="1" ht="15" customHeight="1" x14ac:dyDescent="0.25">
      <c r="A7" s="16">
        <v>1</v>
      </c>
      <c r="B7" s="584" t="s">
        <v>54</v>
      </c>
      <c r="C7" s="45" t="s">
        <v>126</v>
      </c>
      <c r="D7" s="46">
        <v>3</v>
      </c>
      <c r="E7" s="351">
        <v>5</v>
      </c>
    </row>
    <row r="8" spans="1:8" s="5" customFormat="1" ht="15" customHeight="1" x14ac:dyDescent="0.25">
      <c r="A8" s="17">
        <v>2</v>
      </c>
      <c r="B8" s="335" t="s">
        <v>27</v>
      </c>
      <c r="C8" s="336" t="s">
        <v>76</v>
      </c>
      <c r="D8" s="337">
        <v>1</v>
      </c>
      <c r="E8" s="48">
        <v>5</v>
      </c>
    </row>
    <row r="9" spans="1:8" s="5" customFormat="1" ht="15" customHeight="1" x14ac:dyDescent="0.25">
      <c r="A9" s="17">
        <v>3</v>
      </c>
      <c r="B9" s="583" t="s">
        <v>0</v>
      </c>
      <c r="C9" s="336" t="s">
        <v>82</v>
      </c>
      <c r="D9" s="337">
        <v>10</v>
      </c>
      <c r="E9" s="580">
        <v>4.9000000000000004</v>
      </c>
    </row>
    <row r="10" spans="1:8" s="5" customFormat="1" ht="15" customHeight="1" x14ac:dyDescent="0.25">
      <c r="A10" s="17">
        <v>4</v>
      </c>
      <c r="B10" s="585" t="s">
        <v>0</v>
      </c>
      <c r="C10" s="430" t="s">
        <v>85</v>
      </c>
      <c r="D10" s="341">
        <v>5</v>
      </c>
      <c r="E10" s="56">
        <v>4.8</v>
      </c>
    </row>
    <row r="11" spans="1:8" s="5" customFormat="1" ht="15" customHeight="1" x14ac:dyDescent="0.25">
      <c r="A11" s="17">
        <v>5</v>
      </c>
      <c r="B11" s="381" t="s">
        <v>0</v>
      </c>
      <c r="C11" s="336" t="s">
        <v>148</v>
      </c>
      <c r="D11" s="337">
        <v>8</v>
      </c>
      <c r="E11" s="56">
        <v>4.75</v>
      </c>
    </row>
    <row r="12" spans="1:8" s="5" customFormat="1" ht="15" customHeight="1" x14ac:dyDescent="0.25">
      <c r="A12" s="17">
        <v>6</v>
      </c>
      <c r="B12" s="335" t="s">
        <v>1</v>
      </c>
      <c r="C12" s="336" t="s">
        <v>181</v>
      </c>
      <c r="D12" s="337">
        <v>40</v>
      </c>
      <c r="E12" s="56">
        <v>4.7</v>
      </c>
    </row>
    <row r="13" spans="1:8" s="5" customFormat="1" ht="15" customHeight="1" x14ac:dyDescent="0.25">
      <c r="A13" s="17">
        <v>7</v>
      </c>
      <c r="B13" s="335" t="s">
        <v>27</v>
      </c>
      <c r="C13" s="336" t="s">
        <v>158</v>
      </c>
      <c r="D13" s="337">
        <v>3</v>
      </c>
      <c r="E13" s="56">
        <v>4.666666666666667</v>
      </c>
    </row>
    <row r="14" spans="1:8" s="5" customFormat="1" ht="15" customHeight="1" x14ac:dyDescent="0.25">
      <c r="A14" s="17">
        <v>8</v>
      </c>
      <c r="B14" s="335" t="s">
        <v>1</v>
      </c>
      <c r="C14" s="336" t="s">
        <v>167</v>
      </c>
      <c r="D14" s="337">
        <v>6</v>
      </c>
      <c r="E14" s="48">
        <v>4.666666666666667</v>
      </c>
    </row>
    <row r="15" spans="1:8" s="5" customFormat="1" ht="15" customHeight="1" x14ac:dyDescent="0.25">
      <c r="A15" s="17">
        <v>9</v>
      </c>
      <c r="B15" s="342" t="s">
        <v>54</v>
      </c>
      <c r="C15" s="340" t="s">
        <v>73</v>
      </c>
      <c r="D15" s="337">
        <v>5</v>
      </c>
      <c r="E15" s="54">
        <v>4.5999999999999996</v>
      </c>
    </row>
    <row r="16" spans="1:8" s="5" customFormat="1" ht="15" customHeight="1" thickBot="1" x14ac:dyDescent="0.3">
      <c r="A16" s="344">
        <v>10</v>
      </c>
      <c r="B16" s="118" t="s">
        <v>36</v>
      </c>
      <c r="C16" s="579" t="s">
        <v>65</v>
      </c>
      <c r="D16" s="114">
        <v>2</v>
      </c>
      <c r="E16" s="580">
        <v>4.5</v>
      </c>
      <c r="G16" s="8"/>
      <c r="H16" s="8"/>
    </row>
    <row r="17" spans="1:5" s="5" customFormat="1" ht="15" customHeight="1" x14ac:dyDescent="0.25">
      <c r="A17" s="16">
        <v>11</v>
      </c>
      <c r="B17" s="49" t="s">
        <v>1</v>
      </c>
      <c r="C17" s="350" t="s">
        <v>187</v>
      </c>
      <c r="D17" s="46">
        <v>19</v>
      </c>
      <c r="E17" s="351">
        <v>4.4736842105263159</v>
      </c>
    </row>
    <row r="18" spans="1:5" s="5" customFormat="1" ht="15" customHeight="1" x14ac:dyDescent="0.25">
      <c r="A18" s="17">
        <v>12</v>
      </c>
      <c r="B18" s="335" t="s">
        <v>46</v>
      </c>
      <c r="C18" s="340" t="s">
        <v>52</v>
      </c>
      <c r="D18" s="337">
        <v>13</v>
      </c>
      <c r="E18" s="48">
        <v>4.4615384615384617</v>
      </c>
    </row>
    <row r="19" spans="1:5" s="5" customFormat="1" ht="15" customHeight="1" x14ac:dyDescent="0.25">
      <c r="A19" s="17">
        <v>13</v>
      </c>
      <c r="B19" s="335" t="s">
        <v>24</v>
      </c>
      <c r="C19" s="336" t="s">
        <v>88</v>
      </c>
      <c r="D19" s="337">
        <v>13</v>
      </c>
      <c r="E19" s="48">
        <v>4.4615384615384617</v>
      </c>
    </row>
    <row r="20" spans="1:5" s="5" customFormat="1" ht="15" customHeight="1" x14ac:dyDescent="0.25">
      <c r="A20" s="17">
        <v>14</v>
      </c>
      <c r="B20" s="335" t="s">
        <v>27</v>
      </c>
      <c r="C20" s="336" t="s">
        <v>86</v>
      </c>
      <c r="D20" s="337">
        <v>28</v>
      </c>
      <c r="E20" s="56">
        <v>4.4285714285714288</v>
      </c>
    </row>
    <row r="21" spans="1:5" s="5" customFormat="1" ht="15" customHeight="1" x14ac:dyDescent="0.25">
      <c r="A21" s="17">
        <v>15</v>
      </c>
      <c r="B21" s="335" t="s">
        <v>24</v>
      </c>
      <c r="C21" s="336" t="s">
        <v>160</v>
      </c>
      <c r="D21" s="337">
        <v>7</v>
      </c>
      <c r="E21" s="56">
        <v>4.4285714285714288</v>
      </c>
    </row>
    <row r="22" spans="1:5" s="5" customFormat="1" ht="15" customHeight="1" x14ac:dyDescent="0.25">
      <c r="A22" s="17">
        <v>16</v>
      </c>
      <c r="B22" s="345" t="s">
        <v>36</v>
      </c>
      <c r="C22" s="340" t="s">
        <v>35</v>
      </c>
      <c r="D22" s="337">
        <v>5</v>
      </c>
      <c r="E22" s="56">
        <v>4.4000000000000004</v>
      </c>
    </row>
    <row r="23" spans="1:5" s="5" customFormat="1" ht="15" customHeight="1" x14ac:dyDescent="0.25">
      <c r="A23" s="17">
        <v>17</v>
      </c>
      <c r="B23" s="335" t="s">
        <v>27</v>
      </c>
      <c r="C23" s="336" t="s">
        <v>195</v>
      </c>
      <c r="D23" s="337">
        <v>10</v>
      </c>
      <c r="E23" s="48">
        <v>4.4000000000000004</v>
      </c>
    </row>
    <row r="24" spans="1:5" ht="15" customHeight="1" x14ac:dyDescent="0.25">
      <c r="A24" s="17">
        <v>18</v>
      </c>
      <c r="B24" s="339" t="s">
        <v>54</v>
      </c>
      <c r="C24" s="340" t="s">
        <v>197</v>
      </c>
      <c r="D24" s="337">
        <v>3</v>
      </c>
      <c r="E24" s="580">
        <v>4.333333333333333</v>
      </c>
    </row>
    <row r="25" spans="1:5" ht="15" customHeight="1" x14ac:dyDescent="0.25">
      <c r="A25" s="17">
        <v>19</v>
      </c>
      <c r="B25" s="338" t="s">
        <v>54</v>
      </c>
      <c r="C25" s="343" t="s">
        <v>127</v>
      </c>
      <c r="D25" s="337">
        <v>3</v>
      </c>
      <c r="E25" s="48">
        <v>4.333333333333333</v>
      </c>
    </row>
    <row r="26" spans="1:5" ht="15" customHeight="1" thickBot="1" x14ac:dyDescent="0.3">
      <c r="A26" s="344">
        <v>20</v>
      </c>
      <c r="B26" s="118" t="s">
        <v>27</v>
      </c>
      <c r="C26" s="507" t="s">
        <v>32</v>
      </c>
      <c r="D26" s="114">
        <v>9</v>
      </c>
      <c r="E26" s="445">
        <v>4.333333333333333</v>
      </c>
    </row>
    <row r="27" spans="1:5" ht="15" customHeight="1" x14ac:dyDescent="0.25">
      <c r="A27" s="16">
        <v>21</v>
      </c>
      <c r="B27" s="49" t="s">
        <v>24</v>
      </c>
      <c r="C27" s="350" t="s">
        <v>163</v>
      </c>
      <c r="D27" s="46">
        <v>9</v>
      </c>
      <c r="E27" s="351">
        <v>4.333333333333333</v>
      </c>
    </row>
    <row r="28" spans="1:5" ht="15" customHeight="1" x14ac:dyDescent="0.25">
      <c r="A28" s="17">
        <v>22</v>
      </c>
      <c r="B28" s="509" t="s">
        <v>24</v>
      </c>
      <c r="C28" s="430" t="s">
        <v>133</v>
      </c>
      <c r="D28" s="341">
        <v>12</v>
      </c>
      <c r="E28" s="48">
        <v>4.333333333333333</v>
      </c>
    </row>
    <row r="29" spans="1:5" ht="15" customHeight="1" x14ac:dyDescent="0.25">
      <c r="A29" s="17">
        <v>23</v>
      </c>
      <c r="B29" s="335" t="s">
        <v>1</v>
      </c>
      <c r="C29" s="336" t="s">
        <v>170</v>
      </c>
      <c r="D29" s="337">
        <v>25</v>
      </c>
      <c r="E29" s="445">
        <v>4.32</v>
      </c>
    </row>
    <row r="30" spans="1:5" ht="15" customHeight="1" x14ac:dyDescent="0.25">
      <c r="A30" s="17">
        <v>24</v>
      </c>
      <c r="B30" s="335" t="s">
        <v>1</v>
      </c>
      <c r="C30" s="336" t="s">
        <v>174</v>
      </c>
      <c r="D30" s="337">
        <v>16</v>
      </c>
      <c r="E30" s="56">
        <v>4.3125</v>
      </c>
    </row>
    <row r="31" spans="1:5" ht="15" customHeight="1" x14ac:dyDescent="0.25">
      <c r="A31" s="17">
        <v>25</v>
      </c>
      <c r="B31" s="335" t="s">
        <v>27</v>
      </c>
      <c r="C31" s="336" t="s">
        <v>31</v>
      </c>
      <c r="D31" s="337">
        <v>13</v>
      </c>
      <c r="E31" s="56">
        <v>4.3076923076923075</v>
      </c>
    </row>
    <row r="32" spans="1:5" ht="15" customHeight="1" x14ac:dyDescent="0.25">
      <c r="A32" s="17">
        <v>26</v>
      </c>
      <c r="B32" s="335" t="s">
        <v>1</v>
      </c>
      <c r="C32" s="336" t="s">
        <v>180</v>
      </c>
      <c r="D32" s="337">
        <v>14</v>
      </c>
      <c r="E32" s="56">
        <v>4.2857142857142856</v>
      </c>
    </row>
    <row r="33" spans="1:5" ht="15" customHeight="1" x14ac:dyDescent="0.25">
      <c r="A33" s="17">
        <v>27</v>
      </c>
      <c r="B33" s="583" t="s">
        <v>27</v>
      </c>
      <c r="C33" s="340" t="s">
        <v>128</v>
      </c>
      <c r="D33" s="337">
        <v>22</v>
      </c>
      <c r="E33" s="56">
        <v>4.2727272727272725</v>
      </c>
    </row>
    <row r="34" spans="1:5" ht="15" customHeight="1" x14ac:dyDescent="0.25">
      <c r="A34" s="17">
        <v>28</v>
      </c>
      <c r="B34" s="339" t="s">
        <v>54</v>
      </c>
      <c r="C34" s="340" t="s">
        <v>69</v>
      </c>
      <c r="D34" s="337">
        <v>39</v>
      </c>
      <c r="E34" s="48">
        <v>4.2564102564102564</v>
      </c>
    </row>
    <row r="35" spans="1:5" ht="15" customHeight="1" x14ac:dyDescent="0.25">
      <c r="A35" s="17">
        <v>29</v>
      </c>
      <c r="B35" s="381" t="s">
        <v>27</v>
      </c>
      <c r="C35" s="336" t="s">
        <v>194</v>
      </c>
      <c r="D35" s="337">
        <v>4</v>
      </c>
      <c r="E35" s="56">
        <v>4.25</v>
      </c>
    </row>
    <row r="36" spans="1:5" ht="15" customHeight="1" thickBot="1" x14ac:dyDescent="0.3">
      <c r="A36" s="18">
        <v>30</v>
      </c>
      <c r="B36" s="50" t="s">
        <v>24</v>
      </c>
      <c r="C36" s="348" t="s">
        <v>161</v>
      </c>
      <c r="D36" s="51">
        <v>4</v>
      </c>
      <c r="E36" s="349">
        <v>4.25</v>
      </c>
    </row>
    <row r="37" spans="1:5" ht="15" customHeight="1" x14ac:dyDescent="0.25">
      <c r="A37" s="16">
        <v>31</v>
      </c>
      <c r="B37" s="49" t="s">
        <v>1</v>
      </c>
      <c r="C37" s="350" t="s">
        <v>176</v>
      </c>
      <c r="D37" s="46">
        <v>8</v>
      </c>
      <c r="E37" s="351">
        <v>4.25</v>
      </c>
    </row>
    <row r="38" spans="1:5" ht="15" customHeight="1" x14ac:dyDescent="0.25">
      <c r="A38" s="17">
        <v>32</v>
      </c>
      <c r="B38" s="508" t="s">
        <v>0</v>
      </c>
      <c r="C38" s="336" t="s">
        <v>83</v>
      </c>
      <c r="D38" s="337">
        <v>8</v>
      </c>
      <c r="E38" s="56">
        <v>4.25</v>
      </c>
    </row>
    <row r="39" spans="1:5" ht="15" customHeight="1" x14ac:dyDescent="0.25">
      <c r="A39" s="17">
        <v>33</v>
      </c>
      <c r="B39" s="335" t="s">
        <v>1</v>
      </c>
      <c r="C39" s="336" t="s">
        <v>14</v>
      </c>
      <c r="D39" s="337">
        <v>26</v>
      </c>
      <c r="E39" s="56">
        <v>4.2307692307692308</v>
      </c>
    </row>
    <row r="40" spans="1:5" ht="15" customHeight="1" x14ac:dyDescent="0.25">
      <c r="A40" s="17">
        <v>34</v>
      </c>
      <c r="B40" s="335" t="s">
        <v>24</v>
      </c>
      <c r="C40" s="336" t="s">
        <v>130</v>
      </c>
      <c r="D40" s="337">
        <v>9</v>
      </c>
      <c r="E40" s="56">
        <v>4.2222222222222223</v>
      </c>
    </row>
    <row r="41" spans="1:5" ht="15" customHeight="1" x14ac:dyDescent="0.25">
      <c r="A41" s="17">
        <v>35</v>
      </c>
      <c r="B41" s="335" t="s">
        <v>1</v>
      </c>
      <c r="C41" s="336" t="s">
        <v>185</v>
      </c>
      <c r="D41" s="337">
        <v>18</v>
      </c>
      <c r="E41" s="48">
        <v>4.2222222222222223</v>
      </c>
    </row>
    <row r="42" spans="1:5" ht="15" customHeight="1" x14ac:dyDescent="0.25">
      <c r="A42" s="17">
        <v>36</v>
      </c>
      <c r="B42" s="335" t="s">
        <v>46</v>
      </c>
      <c r="C42" s="346" t="s">
        <v>50</v>
      </c>
      <c r="D42" s="337">
        <v>10</v>
      </c>
      <c r="E42" s="48">
        <v>4.2</v>
      </c>
    </row>
    <row r="43" spans="1:5" ht="15" customHeight="1" x14ac:dyDescent="0.25">
      <c r="A43" s="17">
        <v>37</v>
      </c>
      <c r="B43" s="335" t="s">
        <v>1</v>
      </c>
      <c r="C43" s="336" t="s">
        <v>169</v>
      </c>
      <c r="D43" s="337">
        <v>10</v>
      </c>
      <c r="E43" s="48">
        <v>4.2</v>
      </c>
    </row>
    <row r="44" spans="1:5" ht="15" customHeight="1" x14ac:dyDescent="0.25">
      <c r="A44" s="17">
        <v>38</v>
      </c>
      <c r="B44" s="335" t="s">
        <v>0</v>
      </c>
      <c r="C44" s="431" t="s">
        <v>123</v>
      </c>
      <c r="D44" s="337">
        <v>5</v>
      </c>
      <c r="E44" s="48">
        <v>4.2</v>
      </c>
    </row>
    <row r="45" spans="1:5" ht="15" customHeight="1" x14ac:dyDescent="0.25">
      <c r="A45" s="17">
        <v>39</v>
      </c>
      <c r="B45" s="335" t="s">
        <v>36</v>
      </c>
      <c r="C45" s="340" t="s">
        <v>74</v>
      </c>
      <c r="D45" s="337">
        <v>22</v>
      </c>
      <c r="E45" s="56">
        <v>4.1818181818181817</v>
      </c>
    </row>
    <row r="46" spans="1:5" ht="15" customHeight="1" thickBot="1" x14ac:dyDescent="0.3">
      <c r="A46" s="18">
        <v>40</v>
      </c>
      <c r="B46" s="50" t="s">
        <v>0</v>
      </c>
      <c r="C46" s="348" t="s">
        <v>81</v>
      </c>
      <c r="D46" s="51">
        <v>11</v>
      </c>
      <c r="E46" s="349">
        <v>4.1818181818181817</v>
      </c>
    </row>
    <row r="47" spans="1:5" ht="15" customHeight="1" x14ac:dyDescent="0.25">
      <c r="A47" s="16">
        <v>41</v>
      </c>
      <c r="B47" s="49" t="s">
        <v>24</v>
      </c>
      <c r="C47" s="350" t="s">
        <v>159</v>
      </c>
      <c r="D47" s="46">
        <v>17</v>
      </c>
      <c r="E47" s="351">
        <v>4.1764705882352944</v>
      </c>
    </row>
    <row r="48" spans="1:5" ht="15" customHeight="1" x14ac:dyDescent="0.25">
      <c r="A48" s="17">
        <v>42</v>
      </c>
      <c r="B48" s="335" t="s">
        <v>1</v>
      </c>
      <c r="C48" s="336" t="s">
        <v>184</v>
      </c>
      <c r="D48" s="337">
        <v>23</v>
      </c>
      <c r="E48" s="48">
        <v>4.1739130434782608</v>
      </c>
    </row>
    <row r="49" spans="1:5" ht="15" customHeight="1" x14ac:dyDescent="0.25">
      <c r="A49" s="17">
        <v>43</v>
      </c>
      <c r="B49" s="335" t="s">
        <v>27</v>
      </c>
      <c r="C49" s="336" t="s">
        <v>125</v>
      </c>
      <c r="D49" s="337">
        <v>6</v>
      </c>
      <c r="E49" s="56">
        <v>4.166666666666667</v>
      </c>
    </row>
    <row r="50" spans="1:5" ht="15" customHeight="1" x14ac:dyDescent="0.25">
      <c r="A50" s="17">
        <v>44</v>
      </c>
      <c r="B50" s="339" t="s">
        <v>54</v>
      </c>
      <c r="C50" s="340" t="s">
        <v>118</v>
      </c>
      <c r="D50" s="337">
        <v>8</v>
      </c>
      <c r="E50" s="56">
        <v>4.125</v>
      </c>
    </row>
    <row r="51" spans="1:5" ht="15" customHeight="1" x14ac:dyDescent="0.25">
      <c r="A51" s="17">
        <v>45</v>
      </c>
      <c r="B51" s="335" t="s">
        <v>27</v>
      </c>
      <c r="C51" s="336" t="s">
        <v>198</v>
      </c>
      <c r="D51" s="337">
        <v>8</v>
      </c>
      <c r="E51" s="48">
        <v>4.125</v>
      </c>
    </row>
    <row r="52" spans="1:5" ht="15" customHeight="1" x14ac:dyDescent="0.25">
      <c r="A52" s="17">
        <v>46</v>
      </c>
      <c r="B52" s="339" t="s">
        <v>46</v>
      </c>
      <c r="C52" s="340" t="s">
        <v>53</v>
      </c>
      <c r="D52" s="337">
        <v>10</v>
      </c>
      <c r="E52" s="56">
        <v>4.0999999999999996</v>
      </c>
    </row>
    <row r="53" spans="1:5" ht="15" customHeight="1" x14ac:dyDescent="0.25">
      <c r="A53" s="17">
        <v>47</v>
      </c>
      <c r="B53" s="335" t="s">
        <v>24</v>
      </c>
      <c r="C53" s="336" t="s">
        <v>131</v>
      </c>
      <c r="D53" s="337">
        <v>10</v>
      </c>
      <c r="E53" s="56">
        <v>4.0999999999999996</v>
      </c>
    </row>
    <row r="54" spans="1:5" ht="15" customHeight="1" x14ac:dyDescent="0.25">
      <c r="A54" s="17">
        <v>48</v>
      </c>
      <c r="B54" s="335" t="s">
        <v>36</v>
      </c>
      <c r="C54" s="340" t="s">
        <v>154</v>
      </c>
      <c r="D54" s="337">
        <v>11</v>
      </c>
      <c r="E54" s="56">
        <v>4.0909090909090908</v>
      </c>
    </row>
    <row r="55" spans="1:5" ht="15" customHeight="1" x14ac:dyDescent="0.25">
      <c r="A55" s="17">
        <v>49</v>
      </c>
      <c r="B55" s="335" t="s">
        <v>1</v>
      </c>
      <c r="C55" s="336" t="s">
        <v>168</v>
      </c>
      <c r="D55" s="337">
        <v>12</v>
      </c>
      <c r="E55" s="48">
        <v>4.083333333333333</v>
      </c>
    </row>
    <row r="56" spans="1:5" ht="15" customHeight="1" thickBot="1" x14ac:dyDescent="0.3">
      <c r="A56" s="18">
        <v>50</v>
      </c>
      <c r="B56" s="510" t="s">
        <v>54</v>
      </c>
      <c r="C56" s="444" t="s">
        <v>72</v>
      </c>
      <c r="D56" s="51">
        <v>22</v>
      </c>
      <c r="E56" s="52">
        <v>4.0454545454545459</v>
      </c>
    </row>
    <row r="57" spans="1:5" ht="15" customHeight="1" x14ac:dyDescent="0.25">
      <c r="A57" s="16">
        <v>51</v>
      </c>
      <c r="B57" s="49" t="s">
        <v>24</v>
      </c>
      <c r="C57" s="350" t="s">
        <v>164</v>
      </c>
      <c r="D57" s="46">
        <v>30</v>
      </c>
      <c r="E57" s="351">
        <v>4.0333333333333332</v>
      </c>
    </row>
    <row r="58" spans="1:5" ht="15" customHeight="1" x14ac:dyDescent="0.25">
      <c r="A58" s="17">
        <v>52</v>
      </c>
      <c r="B58" s="335" t="s">
        <v>1</v>
      </c>
      <c r="C58" s="336" t="s">
        <v>124</v>
      </c>
      <c r="D58" s="337">
        <v>30</v>
      </c>
      <c r="E58" s="48">
        <v>4.0333333333333332</v>
      </c>
    </row>
    <row r="59" spans="1:5" ht="15" customHeight="1" x14ac:dyDescent="0.25">
      <c r="A59" s="17">
        <v>53</v>
      </c>
      <c r="B59" s="342" t="s">
        <v>54</v>
      </c>
      <c r="C59" s="340" t="s">
        <v>144</v>
      </c>
      <c r="D59" s="337">
        <v>12</v>
      </c>
      <c r="E59" s="56">
        <v>4</v>
      </c>
    </row>
    <row r="60" spans="1:5" ht="15" customHeight="1" x14ac:dyDescent="0.25">
      <c r="A60" s="17">
        <v>54</v>
      </c>
      <c r="B60" s="335" t="s">
        <v>46</v>
      </c>
      <c r="C60" s="340" t="s">
        <v>147</v>
      </c>
      <c r="D60" s="337">
        <v>1</v>
      </c>
      <c r="E60" s="56">
        <v>4</v>
      </c>
    </row>
    <row r="61" spans="1:5" ht="15" customHeight="1" x14ac:dyDescent="0.25">
      <c r="A61" s="17">
        <v>55</v>
      </c>
      <c r="B61" s="335" t="s">
        <v>36</v>
      </c>
      <c r="C61" s="340" t="s">
        <v>68</v>
      </c>
      <c r="D61" s="337">
        <v>12</v>
      </c>
      <c r="E61" s="56">
        <v>4</v>
      </c>
    </row>
    <row r="62" spans="1:5" ht="15" customHeight="1" x14ac:dyDescent="0.25">
      <c r="A62" s="17">
        <v>56</v>
      </c>
      <c r="B62" s="347" t="s">
        <v>36</v>
      </c>
      <c r="C62" s="340" t="s">
        <v>152</v>
      </c>
      <c r="D62" s="337">
        <v>4</v>
      </c>
      <c r="E62" s="56">
        <v>4</v>
      </c>
    </row>
    <row r="63" spans="1:5" ht="15" customHeight="1" x14ac:dyDescent="0.25">
      <c r="A63" s="17">
        <v>57</v>
      </c>
      <c r="B63" s="335" t="s">
        <v>36</v>
      </c>
      <c r="C63" s="340" t="s">
        <v>44</v>
      </c>
      <c r="D63" s="337">
        <v>3</v>
      </c>
      <c r="E63" s="56">
        <v>4</v>
      </c>
    </row>
    <row r="64" spans="1:5" ht="15" customHeight="1" x14ac:dyDescent="0.25">
      <c r="A64" s="17">
        <v>58</v>
      </c>
      <c r="B64" s="335" t="s">
        <v>27</v>
      </c>
      <c r="C64" s="336" t="s">
        <v>77</v>
      </c>
      <c r="D64" s="337">
        <v>17</v>
      </c>
      <c r="E64" s="56">
        <v>4</v>
      </c>
    </row>
    <row r="65" spans="1:5" ht="15" customHeight="1" x14ac:dyDescent="0.25">
      <c r="A65" s="17">
        <v>59</v>
      </c>
      <c r="B65" s="381" t="s">
        <v>27</v>
      </c>
      <c r="C65" s="336" t="s">
        <v>28</v>
      </c>
      <c r="D65" s="337">
        <v>1</v>
      </c>
      <c r="E65" s="56">
        <v>4</v>
      </c>
    </row>
    <row r="66" spans="1:5" ht="15" customHeight="1" thickBot="1" x14ac:dyDescent="0.3">
      <c r="A66" s="18">
        <v>60</v>
      </c>
      <c r="B66" s="50" t="s">
        <v>27</v>
      </c>
      <c r="C66" s="348" t="s">
        <v>200</v>
      </c>
      <c r="D66" s="51">
        <v>1</v>
      </c>
      <c r="E66" s="52">
        <v>4</v>
      </c>
    </row>
    <row r="67" spans="1:5" ht="15" customHeight="1" x14ac:dyDescent="0.25">
      <c r="A67" s="16">
        <v>61</v>
      </c>
      <c r="B67" s="49" t="s">
        <v>27</v>
      </c>
      <c r="C67" s="350" t="s">
        <v>30</v>
      </c>
      <c r="D67" s="46">
        <v>6</v>
      </c>
      <c r="E67" s="47">
        <v>4</v>
      </c>
    </row>
    <row r="68" spans="1:5" ht="15" customHeight="1" x14ac:dyDescent="0.25">
      <c r="A68" s="17">
        <v>62</v>
      </c>
      <c r="B68" s="335" t="s">
        <v>24</v>
      </c>
      <c r="C68" s="336" t="s">
        <v>23</v>
      </c>
      <c r="D68" s="337">
        <v>9</v>
      </c>
      <c r="E68" s="56">
        <v>4</v>
      </c>
    </row>
    <row r="69" spans="1:5" ht="15" customHeight="1" x14ac:dyDescent="0.25">
      <c r="A69" s="17">
        <v>63</v>
      </c>
      <c r="B69" s="335" t="s">
        <v>24</v>
      </c>
      <c r="C69" s="336" t="s">
        <v>165</v>
      </c>
      <c r="D69" s="337">
        <v>1</v>
      </c>
      <c r="E69" s="56">
        <v>4</v>
      </c>
    </row>
    <row r="70" spans="1:5" ht="15" customHeight="1" x14ac:dyDescent="0.25">
      <c r="A70" s="17">
        <v>64</v>
      </c>
      <c r="B70" s="335" t="s">
        <v>1</v>
      </c>
      <c r="C70" s="336" t="s">
        <v>171</v>
      </c>
      <c r="D70" s="337">
        <v>14</v>
      </c>
      <c r="E70" s="48">
        <v>4</v>
      </c>
    </row>
    <row r="71" spans="1:5" ht="15" customHeight="1" x14ac:dyDescent="0.25">
      <c r="A71" s="17">
        <v>65</v>
      </c>
      <c r="B71" s="381" t="s">
        <v>1</v>
      </c>
      <c r="C71" s="336" t="s">
        <v>193</v>
      </c>
      <c r="D71" s="337">
        <v>4</v>
      </c>
      <c r="E71" s="56">
        <v>4</v>
      </c>
    </row>
    <row r="72" spans="1:5" ht="15" customHeight="1" x14ac:dyDescent="0.25">
      <c r="A72" s="17">
        <v>66</v>
      </c>
      <c r="B72" s="335" t="s">
        <v>1</v>
      </c>
      <c r="C72" s="336" t="s">
        <v>192</v>
      </c>
      <c r="D72" s="337">
        <v>7</v>
      </c>
      <c r="E72" s="56">
        <v>4</v>
      </c>
    </row>
    <row r="73" spans="1:5" ht="15" customHeight="1" x14ac:dyDescent="0.25">
      <c r="A73" s="17">
        <v>67</v>
      </c>
      <c r="B73" s="335" t="s">
        <v>1</v>
      </c>
      <c r="C73" s="336" t="s">
        <v>183</v>
      </c>
      <c r="D73" s="337">
        <v>11</v>
      </c>
      <c r="E73" s="56">
        <v>4</v>
      </c>
    </row>
    <row r="74" spans="1:5" ht="15" customHeight="1" x14ac:dyDescent="0.25">
      <c r="A74" s="17">
        <v>68</v>
      </c>
      <c r="B74" s="335" t="s">
        <v>1</v>
      </c>
      <c r="C74" s="336" t="s">
        <v>186</v>
      </c>
      <c r="D74" s="337">
        <v>11</v>
      </c>
      <c r="E74" s="56">
        <v>4</v>
      </c>
    </row>
    <row r="75" spans="1:5" ht="15" customHeight="1" x14ac:dyDescent="0.25">
      <c r="A75" s="17">
        <v>69</v>
      </c>
      <c r="B75" s="335" t="s">
        <v>1</v>
      </c>
      <c r="C75" s="336" t="s">
        <v>188</v>
      </c>
      <c r="D75" s="337">
        <v>27</v>
      </c>
      <c r="E75" s="56">
        <v>3.9629629629629628</v>
      </c>
    </row>
    <row r="76" spans="1:5" ht="15" customHeight="1" thickBot="1" x14ac:dyDescent="0.3">
      <c r="A76" s="18">
        <v>70</v>
      </c>
      <c r="B76" s="577" t="s">
        <v>0</v>
      </c>
      <c r="C76" s="700" t="s">
        <v>189</v>
      </c>
      <c r="D76" s="51">
        <v>48</v>
      </c>
      <c r="E76" s="349">
        <v>3.9583333333333335</v>
      </c>
    </row>
    <row r="77" spans="1:5" ht="15" customHeight="1" x14ac:dyDescent="0.25">
      <c r="A77" s="16">
        <v>71</v>
      </c>
      <c r="B77" s="49" t="s">
        <v>1</v>
      </c>
      <c r="C77" s="350" t="s">
        <v>182</v>
      </c>
      <c r="D77" s="46">
        <v>29</v>
      </c>
      <c r="E77" s="47">
        <v>3.9310344827586206</v>
      </c>
    </row>
    <row r="78" spans="1:5" ht="15" customHeight="1" x14ac:dyDescent="0.25">
      <c r="A78" s="17">
        <v>72</v>
      </c>
      <c r="B78" s="335" t="s">
        <v>24</v>
      </c>
      <c r="C78" s="336" t="s">
        <v>162</v>
      </c>
      <c r="D78" s="337">
        <v>20</v>
      </c>
      <c r="E78" s="56">
        <v>3.9</v>
      </c>
    </row>
    <row r="79" spans="1:5" ht="15" customHeight="1" x14ac:dyDescent="0.25">
      <c r="A79" s="17">
        <v>73</v>
      </c>
      <c r="B79" s="345" t="s">
        <v>46</v>
      </c>
      <c r="C79" s="340" t="s">
        <v>145</v>
      </c>
      <c r="D79" s="337">
        <v>22</v>
      </c>
      <c r="E79" s="56">
        <v>3.8636363636363638</v>
      </c>
    </row>
    <row r="80" spans="1:5" ht="15" customHeight="1" x14ac:dyDescent="0.25">
      <c r="A80" s="17">
        <v>74</v>
      </c>
      <c r="B80" s="365" t="s">
        <v>36</v>
      </c>
      <c r="C80" s="340" t="s">
        <v>156</v>
      </c>
      <c r="D80" s="337">
        <v>6</v>
      </c>
      <c r="E80" s="48">
        <v>3.8333333333333335</v>
      </c>
    </row>
    <row r="81" spans="1:5" ht="15" customHeight="1" x14ac:dyDescent="0.25">
      <c r="A81" s="17">
        <v>75</v>
      </c>
      <c r="B81" s="338" t="s">
        <v>27</v>
      </c>
      <c r="C81" s="336" t="s">
        <v>157</v>
      </c>
      <c r="D81" s="337">
        <v>5</v>
      </c>
      <c r="E81" s="48">
        <v>3.8</v>
      </c>
    </row>
    <row r="82" spans="1:5" ht="15" customHeight="1" x14ac:dyDescent="0.25">
      <c r="A82" s="17">
        <v>76</v>
      </c>
      <c r="B82" s="335" t="s">
        <v>24</v>
      </c>
      <c r="C82" s="336" t="s">
        <v>166</v>
      </c>
      <c r="D82" s="337">
        <v>5</v>
      </c>
      <c r="E82" s="48">
        <v>3.8</v>
      </c>
    </row>
    <row r="83" spans="1:5" ht="15" customHeight="1" x14ac:dyDescent="0.25">
      <c r="A83" s="17">
        <v>77</v>
      </c>
      <c r="B83" s="381" t="s">
        <v>1</v>
      </c>
      <c r="C83" s="336" t="s">
        <v>173</v>
      </c>
      <c r="D83" s="337">
        <v>5</v>
      </c>
      <c r="E83" s="56">
        <v>3.8</v>
      </c>
    </row>
    <row r="84" spans="1:5" ht="15" customHeight="1" x14ac:dyDescent="0.25">
      <c r="A84" s="17">
        <v>78</v>
      </c>
      <c r="B84" s="335" t="s">
        <v>46</v>
      </c>
      <c r="C84" s="511" t="s">
        <v>49</v>
      </c>
      <c r="D84" s="337">
        <v>8</v>
      </c>
      <c r="E84" s="56">
        <v>3.75</v>
      </c>
    </row>
    <row r="85" spans="1:5" ht="15" customHeight="1" x14ac:dyDescent="0.25">
      <c r="A85" s="17">
        <v>79</v>
      </c>
      <c r="B85" s="381" t="s">
        <v>46</v>
      </c>
      <c r="C85" s="340" t="s">
        <v>51</v>
      </c>
      <c r="D85" s="337">
        <v>4</v>
      </c>
      <c r="E85" s="56">
        <v>3.75</v>
      </c>
    </row>
    <row r="86" spans="1:5" ht="15" customHeight="1" thickBot="1" x14ac:dyDescent="0.3">
      <c r="A86" s="18">
        <v>80</v>
      </c>
      <c r="B86" s="50" t="s">
        <v>36</v>
      </c>
      <c r="C86" s="444" t="s">
        <v>66</v>
      </c>
      <c r="D86" s="51">
        <v>8</v>
      </c>
      <c r="E86" s="349">
        <v>3.75</v>
      </c>
    </row>
    <row r="87" spans="1:5" ht="15" customHeight="1" x14ac:dyDescent="0.25">
      <c r="A87" s="16">
        <v>81</v>
      </c>
      <c r="B87" s="49" t="s">
        <v>36</v>
      </c>
      <c r="C87" s="45" t="s">
        <v>41</v>
      </c>
      <c r="D87" s="46">
        <v>8</v>
      </c>
      <c r="E87" s="351">
        <v>3.75</v>
      </c>
    </row>
    <row r="88" spans="1:5" ht="15" customHeight="1" x14ac:dyDescent="0.25">
      <c r="A88" s="17">
        <v>82</v>
      </c>
      <c r="B88" s="335" t="s">
        <v>27</v>
      </c>
      <c r="C88" s="336" t="s">
        <v>33</v>
      </c>
      <c r="D88" s="337">
        <v>8</v>
      </c>
      <c r="E88" s="48">
        <v>3.75</v>
      </c>
    </row>
    <row r="89" spans="1:5" ht="15" customHeight="1" x14ac:dyDescent="0.25">
      <c r="A89" s="17">
        <v>83</v>
      </c>
      <c r="B89" s="335" t="s">
        <v>1</v>
      </c>
      <c r="C89" s="336" t="s">
        <v>172</v>
      </c>
      <c r="D89" s="337">
        <v>8</v>
      </c>
      <c r="E89" s="56">
        <v>3.75</v>
      </c>
    </row>
    <row r="90" spans="1:5" ht="15" customHeight="1" x14ac:dyDescent="0.25">
      <c r="A90" s="17">
        <v>84</v>
      </c>
      <c r="B90" s="335" t="s">
        <v>36</v>
      </c>
      <c r="C90" s="346" t="s">
        <v>120</v>
      </c>
      <c r="D90" s="337">
        <v>10</v>
      </c>
      <c r="E90" s="56">
        <v>3.7</v>
      </c>
    </row>
    <row r="91" spans="1:5" ht="15" customHeight="1" x14ac:dyDescent="0.25">
      <c r="A91" s="17">
        <v>85</v>
      </c>
      <c r="B91" s="335" t="s">
        <v>1</v>
      </c>
      <c r="C91" s="336" t="s">
        <v>21</v>
      </c>
      <c r="D91" s="337">
        <v>3</v>
      </c>
      <c r="E91" s="56">
        <v>3.6666666666666665</v>
      </c>
    </row>
    <row r="92" spans="1:5" ht="15" customHeight="1" x14ac:dyDescent="0.25">
      <c r="A92" s="17">
        <v>86</v>
      </c>
      <c r="B92" s="335" t="s">
        <v>1</v>
      </c>
      <c r="C92" s="336" t="s">
        <v>191</v>
      </c>
      <c r="D92" s="337">
        <v>3</v>
      </c>
      <c r="E92" s="56">
        <v>3.6666666666666665</v>
      </c>
    </row>
    <row r="93" spans="1:5" ht="15" customHeight="1" x14ac:dyDescent="0.25">
      <c r="A93" s="17">
        <v>87</v>
      </c>
      <c r="B93" s="335" t="s">
        <v>1</v>
      </c>
      <c r="C93" s="336" t="s">
        <v>201</v>
      </c>
      <c r="D93" s="337">
        <v>3</v>
      </c>
      <c r="E93" s="56">
        <v>3.6666666666666665</v>
      </c>
    </row>
    <row r="94" spans="1:5" ht="15" customHeight="1" x14ac:dyDescent="0.25">
      <c r="A94" s="17">
        <v>88</v>
      </c>
      <c r="B94" s="335" t="s">
        <v>36</v>
      </c>
      <c r="C94" s="340" t="s">
        <v>155</v>
      </c>
      <c r="D94" s="337">
        <v>5</v>
      </c>
      <c r="E94" s="56">
        <v>3.6</v>
      </c>
    </row>
    <row r="95" spans="1:5" ht="15" customHeight="1" x14ac:dyDescent="0.25">
      <c r="A95" s="17">
        <v>89</v>
      </c>
      <c r="B95" s="335" t="s">
        <v>24</v>
      </c>
      <c r="C95" s="336" t="s">
        <v>132</v>
      </c>
      <c r="D95" s="337">
        <v>20</v>
      </c>
      <c r="E95" s="48">
        <v>3.6</v>
      </c>
    </row>
    <row r="96" spans="1:5" ht="15" customHeight="1" thickBot="1" x14ac:dyDescent="0.3">
      <c r="A96" s="18">
        <v>90</v>
      </c>
      <c r="B96" s="50" t="s">
        <v>0</v>
      </c>
      <c r="C96" s="348" t="s">
        <v>59</v>
      </c>
      <c r="D96" s="51">
        <v>5</v>
      </c>
      <c r="E96" s="349">
        <v>3.6</v>
      </c>
    </row>
    <row r="97" spans="1:5" ht="15" customHeight="1" x14ac:dyDescent="0.25">
      <c r="A97" s="16">
        <v>91</v>
      </c>
      <c r="B97" s="49" t="s">
        <v>1</v>
      </c>
      <c r="C97" s="350" t="s">
        <v>178</v>
      </c>
      <c r="D97" s="46">
        <v>9</v>
      </c>
      <c r="E97" s="351">
        <v>3.5555555555555554</v>
      </c>
    </row>
    <row r="98" spans="1:5" ht="15" customHeight="1" x14ac:dyDescent="0.25">
      <c r="A98" s="17">
        <v>92</v>
      </c>
      <c r="B98" s="335" t="s">
        <v>46</v>
      </c>
      <c r="C98" s="346" t="s">
        <v>47</v>
      </c>
      <c r="D98" s="337">
        <v>2</v>
      </c>
      <c r="E98" s="48">
        <v>3.5</v>
      </c>
    </row>
    <row r="99" spans="1:5" ht="15" customHeight="1" x14ac:dyDescent="0.25">
      <c r="A99" s="17">
        <v>93</v>
      </c>
      <c r="B99" s="335" t="s">
        <v>1</v>
      </c>
      <c r="C99" s="336" t="s">
        <v>190</v>
      </c>
      <c r="D99" s="337">
        <v>4</v>
      </c>
      <c r="E99" s="56">
        <v>3.5</v>
      </c>
    </row>
    <row r="100" spans="1:5" ht="15" customHeight="1" x14ac:dyDescent="0.25">
      <c r="A100" s="17">
        <v>94</v>
      </c>
      <c r="B100" s="381" t="s">
        <v>0</v>
      </c>
      <c r="C100" s="336" t="s">
        <v>58</v>
      </c>
      <c r="D100" s="337">
        <v>2</v>
      </c>
      <c r="E100" s="56">
        <v>3.5</v>
      </c>
    </row>
    <row r="101" spans="1:5" ht="15" customHeight="1" x14ac:dyDescent="0.25">
      <c r="A101" s="17">
        <v>95</v>
      </c>
      <c r="B101" s="335" t="s">
        <v>1</v>
      </c>
      <c r="C101" s="336" t="s">
        <v>60</v>
      </c>
      <c r="D101" s="337">
        <v>11</v>
      </c>
      <c r="E101" s="48">
        <v>3.4545454545454546</v>
      </c>
    </row>
    <row r="102" spans="1:5" ht="15" customHeight="1" x14ac:dyDescent="0.25">
      <c r="A102" s="17">
        <v>96</v>
      </c>
      <c r="B102" s="335" t="s">
        <v>1</v>
      </c>
      <c r="C102" s="336" t="s">
        <v>177</v>
      </c>
      <c r="D102" s="337">
        <v>9</v>
      </c>
      <c r="E102" s="48">
        <v>3.4444444444444446</v>
      </c>
    </row>
    <row r="103" spans="1:5" ht="15" customHeight="1" x14ac:dyDescent="0.25">
      <c r="A103" s="17">
        <v>97</v>
      </c>
      <c r="B103" s="335" t="s">
        <v>36</v>
      </c>
      <c r="C103" s="340" t="s">
        <v>42</v>
      </c>
      <c r="D103" s="337">
        <v>7</v>
      </c>
      <c r="E103" s="56">
        <v>3.4285714285714284</v>
      </c>
    </row>
    <row r="104" spans="1:5" ht="15" customHeight="1" x14ac:dyDescent="0.25">
      <c r="A104" s="17">
        <v>98</v>
      </c>
      <c r="B104" s="335" t="s">
        <v>46</v>
      </c>
      <c r="C104" s="340" t="s">
        <v>146</v>
      </c>
      <c r="D104" s="337">
        <v>12</v>
      </c>
      <c r="E104" s="56">
        <v>3.4166666666666665</v>
      </c>
    </row>
    <row r="105" spans="1:5" ht="15" customHeight="1" x14ac:dyDescent="0.25">
      <c r="A105" s="17">
        <v>99</v>
      </c>
      <c r="B105" s="335" t="s">
        <v>1</v>
      </c>
      <c r="C105" s="336" t="s">
        <v>175</v>
      </c>
      <c r="D105" s="337">
        <v>10</v>
      </c>
      <c r="E105" s="48">
        <v>3.4</v>
      </c>
    </row>
    <row r="106" spans="1:5" ht="15" customHeight="1" thickBot="1" x14ac:dyDescent="0.3">
      <c r="A106" s="18">
        <v>100</v>
      </c>
      <c r="B106" s="50" t="s">
        <v>27</v>
      </c>
      <c r="C106" s="348" t="s">
        <v>199</v>
      </c>
      <c r="D106" s="51">
        <v>3</v>
      </c>
      <c r="E106" s="52">
        <v>3.3333333333333335</v>
      </c>
    </row>
    <row r="107" spans="1:5" ht="15" customHeight="1" x14ac:dyDescent="0.25">
      <c r="A107" s="382">
        <v>101</v>
      </c>
      <c r="B107" s="578" t="s">
        <v>46</v>
      </c>
      <c r="C107" s="586" t="s">
        <v>149</v>
      </c>
      <c r="D107" s="383">
        <v>4</v>
      </c>
      <c r="E107" s="581">
        <v>3.25</v>
      </c>
    </row>
    <row r="108" spans="1:5" ht="15" customHeight="1" x14ac:dyDescent="0.25">
      <c r="A108" s="17">
        <v>102</v>
      </c>
      <c r="B108" s="381" t="s">
        <v>46</v>
      </c>
      <c r="C108" s="340" t="s">
        <v>196</v>
      </c>
      <c r="D108" s="337">
        <v>5</v>
      </c>
      <c r="E108" s="56">
        <v>3.2</v>
      </c>
    </row>
    <row r="109" spans="1:5" ht="15" customHeight="1" x14ac:dyDescent="0.25">
      <c r="A109" s="17">
        <v>103</v>
      </c>
      <c r="B109" s="345" t="s">
        <v>36</v>
      </c>
      <c r="C109" s="340" t="s">
        <v>109</v>
      </c>
      <c r="D109" s="337">
        <v>1</v>
      </c>
      <c r="E109" s="56">
        <v>3</v>
      </c>
    </row>
    <row r="110" spans="1:5" ht="15" customHeight="1" x14ac:dyDescent="0.25">
      <c r="A110" s="17">
        <v>104</v>
      </c>
      <c r="B110" s="335" t="s">
        <v>27</v>
      </c>
      <c r="C110" s="336" t="s">
        <v>75</v>
      </c>
      <c r="D110" s="337">
        <v>3</v>
      </c>
      <c r="E110" s="56">
        <v>3</v>
      </c>
    </row>
    <row r="111" spans="1:5" ht="15" customHeight="1" x14ac:dyDescent="0.25">
      <c r="A111" s="19">
        <v>105</v>
      </c>
      <c r="B111" s="661" t="s">
        <v>27</v>
      </c>
      <c r="C111" s="366" t="s">
        <v>62</v>
      </c>
      <c r="D111" s="53">
        <v>2</v>
      </c>
      <c r="E111" s="446">
        <v>3</v>
      </c>
    </row>
    <row r="112" spans="1:5" ht="15" customHeight="1" thickBot="1" x14ac:dyDescent="0.3">
      <c r="A112" s="18">
        <v>106</v>
      </c>
      <c r="B112" s="662" t="s">
        <v>36</v>
      </c>
      <c r="C112" s="348" t="s">
        <v>151</v>
      </c>
      <c r="D112" s="51">
        <v>5</v>
      </c>
      <c r="E112" s="349">
        <v>2.6</v>
      </c>
    </row>
    <row r="113" spans="1:5" ht="15" customHeight="1" x14ac:dyDescent="0.25">
      <c r="A113" s="23"/>
      <c r="B113" s="14"/>
      <c r="C113" s="9"/>
      <c r="D113" s="58" t="s">
        <v>84</v>
      </c>
      <c r="E113" s="41">
        <f>AVERAGE(E7:E112)</f>
        <v>4.0130531079813743</v>
      </c>
    </row>
    <row r="114" spans="1:5" ht="15" customHeight="1" x14ac:dyDescent="0.25">
      <c r="A114" s="23"/>
      <c r="B114" s="14"/>
      <c r="C114" s="9"/>
      <c r="D114" s="36" t="s">
        <v>89</v>
      </c>
      <c r="E114" s="116">
        <v>4.08</v>
      </c>
    </row>
    <row r="115" spans="1:5" ht="15" customHeight="1" x14ac:dyDescent="0.25">
      <c r="A115" s="23"/>
      <c r="B115" s="14"/>
      <c r="C115" s="14"/>
      <c r="D115" s="15"/>
      <c r="E115" s="15"/>
    </row>
    <row r="116" spans="1:5" ht="15" customHeight="1" x14ac:dyDescent="0.25">
      <c r="A116" s="10"/>
      <c r="B116" s="14"/>
      <c r="C116" s="14"/>
      <c r="D116" s="15"/>
      <c r="E116" s="15"/>
    </row>
    <row r="117" spans="1:5" ht="15" customHeight="1" x14ac:dyDescent="0.25">
      <c r="A117" s="14"/>
      <c r="B117" s="14"/>
      <c r="C117" s="14"/>
      <c r="D117" s="15"/>
      <c r="E117" s="15"/>
    </row>
    <row r="118" spans="1:5" ht="15" customHeight="1" x14ac:dyDescent="0.25">
      <c r="A118" s="14"/>
      <c r="B118" s="14"/>
      <c r="C118" s="14"/>
      <c r="D118" s="15"/>
      <c r="E118" s="15"/>
    </row>
  </sheetData>
  <sortState ref="A67:F80">
    <sortCondition ref="F66"/>
  </sortState>
  <mergeCells count="5">
    <mergeCell ref="E4:E5"/>
    <mergeCell ref="A4:A5"/>
    <mergeCell ref="B4:B5"/>
    <mergeCell ref="C4:C5"/>
    <mergeCell ref="D4:D5"/>
  </mergeCells>
  <conditionalFormatting sqref="E6:E114">
    <cfRule type="cellIs" dxfId="31" priority="872" stopIfTrue="1" operator="between">
      <formula>$E$113</formula>
      <formula>4</formula>
    </cfRule>
    <cfRule type="cellIs" dxfId="30" priority="873" stopIfTrue="1" operator="lessThan">
      <formula>3.5</formula>
    </cfRule>
    <cfRule type="cellIs" dxfId="29" priority="874" stopIfTrue="1" operator="between">
      <formula>$E$113</formula>
      <formula>3.5</formula>
    </cfRule>
    <cfRule type="cellIs" dxfId="28" priority="875" stopIfTrue="1" operator="between">
      <formula>4.499</formula>
      <formula>$E$113</formula>
    </cfRule>
    <cfRule type="cellIs" dxfId="27" priority="876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6" customWidth="1"/>
    <col min="2" max="2" width="10.7109375" style="6" customWidth="1"/>
    <col min="3" max="3" width="31.7109375" style="6" customWidth="1"/>
    <col min="4" max="8" width="7.7109375" style="7" customWidth="1"/>
    <col min="9" max="9" width="8.7109375" style="7" customWidth="1"/>
    <col min="10" max="10" width="7.85546875" style="6" customWidth="1"/>
    <col min="11" max="11" width="9.7109375" style="6" customWidth="1"/>
    <col min="12" max="16384" width="8.85546875" style="6"/>
  </cols>
  <sheetData>
    <row r="1" spans="1:12" s="3" customFormat="1" ht="15" customHeight="1" x14ac:dyDescent="0.25">
      <c r="A1" s="10"/>
      <c r="B1" s="10"/>
      <c r="C1" s="10"/>
      <c r="D1" s="651"/>
      <c r="E1" s="651"/>
      <c r="F1" s="11"/>
      <c r="G1" s="11"/>
      <c r="H1" s="11"/>
      <c r="I1" s="11"/>
      <c r="K1" s="39"/>
      <c r="L1" s="24" t="s">
        <v>99</v>
      </c>
    </row>
    <row r="2" spans="1:12" s="3" customFormat="1" ht="15" customHeight="1" x14ac:dyDescent="0.25">
      <c r="A2" s="10"/>
      <c r="B2" s="10"/>
      <c r="C2" s="653" t="s">
        <v>98</v>
      </c>
      <c r="D2" s="653"/>
      <c r="E2" s="12"/>
      <c r="F2" s="11"/>
      <c r="G2" s="11"/>
      <c r="H2" s="11"/>
      <c r="I2" s="22">
        <v>2025</v>
      </c>
      <c r="K2" s="40"/>
      <c r="L2" s="24" t="s">
        <v>100</v>
      </c>
    </row>
    <row r="3" spans="1:12" s="3" customFormat="1" ht="15" customHeight="1" thickBot="1" x14ac:dyDescent="0.3">
      <c r="A3" s="10"/>
      <c r="B3" s="10"/>
      <c r="C3" s="13"/>
      <c r="D3" s="652"/>
      <c r="E3" s="652"/>
      <c r="F3" s="11"/>
      <c r="G3" s="11"/>
      <c r="H3" s="11"/>
      <c r="I3" s="11"/>
      <c r="K3" s="334"/>
      <c r="L3" s="24" t="s">
        <v>101</v>
      </c>
    </row>
    <row r="4" spans="1:12" s="3" customFormat="1" ht="15" customHeight="1" x14ac:dyDescent="0.25">
      <c r="A4" s="654" t="s">
        <v>57</v>
      </c>
      <c r="B4" s="656" t="s">
        <v>91</v>
      </c>
      <c r="C4" s="656" t="s">
        <v>87</v>
      </c>
      <c r="D4" s="658" t="s">
        <v>90</v>
      </c>
      <c r="E4" s="656" t="s">
        <v>92</v>
      </c>
      <c r="F4" s="656"/>
      <c r="G4" s="656"/>
      <c r="H4" s="656"/>
      <c r="I4" s="649" t="s">
        <v>110</v>
      </c>
      <c r="K4" s="25"/>
      <c r="L4" s="24" t="s">
        <v>102</v>
      </c>
    </row>
    <row r="5" spans="1:12" s="4" customFormat="1" ht="25.5" customHeight="1" thickBot="1" x14ac:dyDescent="0.25">
      <c r="A5" s="655"/>
      <c r="B5" s="657"/>
      <c r="C5" s="657"/>
      <c r="D5" s="659"/>
      <c r="E5" s="243">
        <v>5</v>
      </c>
      <c r="F5" s="243">
        <v>4</v>
      </c>
      <c r="G5" s="243">
        <v>3</v>
      </c>
      <c r="H5" s="243">
        <v>2</v>
      </c>
      <c r="I5" s="650"/>
    </row>
    <row r="6" spans="1:12" s="4" customFormat="1" ht="15" customHeight="1" thickBot="1" x14ac:dyDescent="0.25">
      <c r="A6" s="244"/>
      <c r="B6" s="245"/>
      <c r="C6" s="246" t="s">
        <v>111</v>
      </c>
      <c r="D6" s="270">
        <f>D7+D16+D29+D47+D68+D83+D115</f>
        <v>1128</v>
      </c>
      <c r="E6" s="270">
        <f>E7+E16+E29+E47+E68+E83+E115</f>
        <v>386</v>
      </c>
      <c r="F6" s="270">
        <f>F7+F16+F29+F47+F68+F83+F115</f>
        <v>479</v>
      </c>
      <c r="G6" s="270">
        <f>G7+G16+G29+G47+G68+G83+G115</f>
        <v>237</v>
      </c>
      <c r="H6" s="270">
        <f>H7+H16+H29+H47+H68+H83+H115</f>
        <v>26</v>
      </c>
      <c r="I6" s="247">
        <f>(H6*2+G6*3+F6*4+E6*5)/D6</f>
        <v>4.0859929078014181</v>
      </c>
      <c r="J6" s="660"/>
    </row>
    <row r="7" spans="1:12" s="4" customFormat="1" ht="15" customHeight="1" thickBot="1" x14ac:dyDescent="0.25">
      <c r="A7" s="248"/>
      <c r="B7" s="249"/>
      <c r="C7" s="249" t="s">
        <v>112</v>
      </c>
      <c r="D7" s="271">
        <f>SUM(D8:D15)</f>
        <v>95</v>
      </c>
      <c r="E7" s="271">
        <f t="shared" ref="E7:H7" si="0">SUM(E8:E15)</f>
        <v>38</v>
      </c>
      <c r="F7" s="271">
        <f t="shared" si="0"/>
        <v>40</v>
      </c>
      <c r="G7" s="271">
        <f t="shared" si="0"/>
        <v>16</v>
      </c>
      <c r="H7" s="271">
        <f t="shared" si="0"/>
        <v>1</v>
      </c>
      <c r="I7" s="250">
        <f>AVERAGE(I8:I15)</f>
        <v>4.3366914335664335</v>
      </c>
    </row>
    <row r="8" spans="1:12" s="5" customFormat="1" ht="15" customHeight="1" x14ac:dyDescent="0.25">
      <c r="A8" s="254">
        <v>1</v>
      </c>
      <c r="B8" s="284">
        <v>10002</v>
      </c>
      <c r="C8" s="368" t="s">
        <v>144</v>
      </c>
      <c r="D8" s="272">
        <v>12</v>
      </c>
      <c r="E8" s="272">
        <v>1</v>
      </c>
      <c r="F8" s="272">
        <v>10</v>
      </c>
      <c r="G8" s="272">
        <v>1</v>
      </c>
      <c r="H8" s="272"/>
      <c r="I8" s="47">
        <f>(H8*2+G8*3+F8*4+E8*5)/D8</f>
        <v>4</v>
      </c>
    </row>
    <row r="9" spans="1:12" s="5" customFormat="1" ht="15" customHeight="1" x14ac:dyDescent="0.25">
      <c r="A9" s="255">
        <v>2</v>
      </c>
      <c r="B9" s="285">
        <v>10090</v>
      </c>
      <c r="C9" s="238" t="s">
        <v>72</v>
      </c>
      <c r="D9" s="273">
        <v>22</v>
      </c>
      <c r="E9" s="273">
        <v>8</v>
      </c>
      <c r="F9" s="273">
        <v>8</v>
      </c>
      <c r="G9" s="273">
        <v>5</v>
      </c>
      <c r="H9" s="273">
        <v>1</v>
      </c>
      <c r="I9" s="48">
        <f t="shared" ref="I9:I15" si="1">(H9*2+G9*3+F9*4+E9*5)/D9</f>
        <v>4.0454545454545459</v>
      </c>
    </row>
    <row r="10" spans="1:12" s="5" customFormat="1" ht="15" customHeight="1" x14ac:dyDescent="0.25">
      <c r="A10" s="255">
        <v>3</v>
      </c>
      <c r="B10" s="285">
        <v>10004</v>
      </c>
      <c r="C10" s="238" t="s">
        <v>69</v>
      </c>
      <c r="D10" s="273">
        <v>39</v>
      </c>
      <c r="E10" s="273">
        <v>17</v>
      </c>
      <c r="F10" s="273">
        <v>15</v>
      </c>
      <c r="G10" s="273">
        <v>7</v>
      </c>
      <c r="H10" s="274"/>
      <c r="I10" s="48">
        <f t="shared" si="1"/>
        <v>4.2564102564102564</v>
      </c>
    </row>
    <row r="11" spans="1:12" s="5" customFormat="1" ht="15" customHeight="1" x14ac:dyDescent="0.25">
      <c r="A11" s="255">
        <v>4</v>
      </c>
      <c r="B11" s="285">
        <v>10001</v>
      </c>
      <c r="C11" s="443" t="s">
        <v>197</v>
      </c>
      <c r="D11" s="273">
        <v>3</v>
      </c>
      <c r="E11" s="273">
        <v>1</v>
      </c>
      <c r="F11" s="273">
        <v>2</v>
      </c>
      <c r="G11" s="273"/>
      <c r="H11" s="273"/>
      <c r="I11" s="48">
        <f t="shared" si="1"/>
        <v>4.333333333333333</v>
      </c>
    </row>
    <row r="12" spans="1:12" s="5" customFormat="1" ht="15" customHeight="1" x14ac:dyDescent="0.25">
      <c r="A12" s="256">
        <v>5</v>
      </c>
      <c r="B12" s="286">
        <v>10120</v>
      </c>
      <c r="C12" s="251" t="s">
        <v>126</v>
      </c>
      <c r="D12" s="275">
        <v>3</v>
      </c>
      <c r="E12" s="275">
        <v>3</v>
      </c>
      <c r="F12" s="275"/>
      <c r="G12" s="275"/>
      <c r="H12" s="275"/>
      <c r="I12" s="115">
        <f t="shared" si="1"/>
        <v>5</v>
      </c>
    </row>
    <row r="13" spans="1:12" s="5" customFormat="1" ht="15" customHeight="1" x14ac:dyDescent="0.2">
      <c r="A13" s="295">
        <v>6</v>
      </c>
      <c r="B13" s="296">
        <v>10190</v>
      </c>
      <c r="C13" s="297" t="s">
        <v>127</v>
      </c>
      <c r="D13" s="298">
        <v>3</v>
      </c>
      <c r="E13" s="298">
        <v>1</v>
      </c>
      <c r="F13" s="298">
        <v>2</v>
      </c>
      <c r="G13" s="298"/>
      <c r="H13" s="298"/>
      <c r="I13" s="299">
        <f t="shared" si="1"/>
        <v>4.333333333333333</v>
      </c>
    </row>
    <row r="14" spans="1:12" s="5" customFormat="1" ht="15" customHeight="1" x14ac:dyDescent="0.25">
      <c r="A14" s="257">
        <v>7</v>
      </c>
      <c r="B14" s="287">
        <v>10320</v>
      </c>
      <c r="C14" s="252" t="s">
        <v>73</v>
      </c>
      <c r="D14" s="277">
        <v>5</v>
      </c>
      <c r="E14" s="277">
        <v>4</v>
      </c>
      <c r="F14" s="277"/>
      <c r="G14" s="277">
        <v>1</v>
      </c>
      <c r="H14" s="277"/>
      <c r="I14" s="54">
        <f t="shared" si="1"/>
        <v>4.5999999999999996</v>
      </c>
    </row>
    <row r="15" spans="1:12" s="5" customFormat="1" ht="15" customHeight="1" thickBot="1" x14ac:dyDescent="0.3">
      <c r="A15" s="256">
        <v>8</v>
      </c>
      <c r="B15" s="286">
        <v>10086</v>
      </c>
      <c r="C15" s="251" t="s">
        <v>118</v>
      </c>
      <c r="D15" s="275">
        <v>8</v>
      </c>
      <c r="E15" s="275">
        <v>3</v>
      </c>
      <c r="F15" s="275">
        <v>3</v>
      </c>
      <c r="G15" s="275">
        <v>2</v>
      </c>
      <c r="H15" s="275"/>
      <c r="I15" s="115">
        <f t="shared" si="1"/>
        <v>4.125</v>
      </c>
    </row>
    <row r="16" spans="1:12" s="5" customFormat="1" ht="15" customHeight="1" thickBot="1" x14ac:dyDescent="0.3">
      <c r="A16" s="303"/>
      <c r="B16" s="304"/>
      <c r="C16" s="302" t="s">
        <v>113</v>
      </c>
      <c r="D16" s="305">
        <f>SUM(D17:D28)</f>
        <v>91</v>
      </c>
      <c r="E16" s="305">
        <f>SUM(E17:E28)</f>
        <v>21</v>
      </c>
      <c r="F16" s="305">
        <f>SUM(F17:F28)</f>
        <v>39</v>
      </c>
      <c r="G16" s="305">
        <f>SUM(G17:G28)</f>
        <v>29</v>
      </c>
      <c r="H16" s="305">
        <f>SUM(H17:H28)</f>
        <v>2</v>
      </c>
      <c r="I16" s="306">
        <f>AVERAGE(I17:I28)</f>
        <v>3.7719855901674082</v>
      </c>
    </row>
    <row r="17" spans="1:9" s="5" customFormat="1" ht="15" customHeight="1" x14ac:dyDescent="0.25">
      <c r="A17" s="257">
        <v>1</v>
      </c>
      <c r="B17" s="287">
        <v>20040</v>
      </c>
      <c r="C17" s="300" t="s">
        <v>50</v>
      </c>
      <c r="D17" s="277">
        <v>10</v>
      </c>
      <c r="E17" s="277">
        <v>3</v>
      </c>
      <c r="F17" s="277">
        <v>6</v>
      </c>
      <c r="G17" s="277">
        <v>1</v>
      </c>
      <c r="H17" s="277"/>
      <c r="I17" s="54">
        <f t="shared" ref="I17:I28" si="2">(H17*2+G17*3+F17*4+E17*5)/D17</f>
        <v>4.2</v>
      </c>
    </row>
    <row r="18" spans="1:9" s="5" customFormat="1" ht="15" customHeight="1" x14ac:dyDescent="0.2">
      <c r="A18" s="295">
        <v>2</v>
      </c>
      <c r="B18" s="285">
        <v>20061</v>
      </c>
      <c r="C18" s="307" t="s">
        <v>49</v>
      </c>
      <c r="D18" s="308">
        <v>8</v>
      </c>
      <c r="E18" s="298">
        <v>1</v>
      </c>
      <c r="F18" s="298">
        <v>4</v>
      </c>
      <c r="G18" s="298">
        <v>3</v>
      </c>
      <c r="H18" s="298"/>
      <c r="I18" s="299">
        <f t="shared" si="2"/>
        <v>3.75</v>
      </c>
    </row>
    <row r="19" spans="1:9" ht="15" customHeight="1" x14ac:dyDescent="0.25">
      <c r="A19" s="255">
        <v>3</v>
      </c>
      <c r="B19" s="285">
        <v>21020</v>
      </c>
      <c r="C19" s="238" t="s">
        <v>51</v>
      </c>
      <c r="D19" s="273">
        <v>4</v>
      </c>
      <c r="E19" s="273">
        <v>1</v>
      </c>
      <c r="F19" s="273">
        <v>1</v>
      </c>
      <c r="G19" s="273">
        <v>2</v>
      </c>
      <c r="H19" s="273"/>
      <c r="I19" s="48">
        <f t="shared" si="2"/>
        <v>3.75</v>
      </c>
    </row>
    <row r="20" spans="1:9" ht="15" customHeight="1" x14ac:dyDescent="0.25">
      <c r="A20" s="255">
        <v>4</v>
      </c>
      <c r="B20" s="285">
        <v>20060</v>
      </c>
      <c r="C20" s="238" t="s">
        <v>52</v>
      </c>
      <c r="D20" s="273">
        <v>13</v>
      </c>
      <c r="E20" s="273">
        <v>6</v>
      </c>
      <c r="F20" s="273">
        <v>7</v>
      </c>
      <c r="G20" s="273"/>
      <c r="H20" s="273"/>
      <c r="I20" s="48">
        <f t="shared" si="2"/>
        <v>4.4615384615384617</v>
      </c>
    </row>
    <row r="21" spans="1:9" ht="15" customHeight="1" x14ac:dyDescent="0.25">
      <c r="A21" s="255">
        <v>5</v>
      </c>
      <c r="B21" s="285">
        <v>20400</v>
      </c>
      <c r="C21" s="238" t="s">
        <v>53</v>
      </c>
      <c r="D21" s="273">
        <v>10</v>
      </c>
      <c r="E21" s="273">
        <v>2</v>
      </c>
      <c r="F21" s="273">
        <v>7</v>
      </c>
      <c r="G21" s="273">
        <v>1</v>
      </c>
      <c r="H21" s="273"/>
      <c r="I21" s="48">
        <f t="shared" si="2"/>
        <v>4.0999999999999996</v>
      </c>
    </row>
    <row r="22" spans="1:9" ht="15" customHeight="1" x14ac:dyDescent="0.25">
      <c r="A22" s="255">
        <v>6</v>
      </c>
      <c r="B22" s="372">
        <v>20080</v>
      </c>
      <c r="C22" s="374" t="s">
        <v>149</v>
      </c>
      <c r="D22" s="373">
        <v>4</v>
      </c>
      <c r="E22" s="373"/>
      <c r="F22" s="373">
        <v>1</v>
      </c>
      <c r="G22" s="373">
        <v>3</v>
      </c>
      <c r="H22" s="373"/>
      <c r="I22" s="48">
        <f t="shared" si="2"/>
        <v>3.25</v>
      </c>
    </row>
    <row r="23" spans="1:9" ht="15" customHeight="1" x14ac:dyDescent="0.25">
      <c r="A23" s="255">
        <v>7</v>
      </c>
      <c r="B23" s="285">
        <v>20460</v>
      </c>
      <c r="C23" s="369" t="s">
        <v>145</v>
      </c>
      <c r="D23" s="273">
        <v>22</v>
      </c>
      <c r="E23" s="273">
        <v>6</v>
      </c>
      <c r="F23" s="273">
        <v>8</v>
      </c>
      <c r="G23" s="273">
        <v>7</v>
      </c>
      <c r="H23" s="273">
        <v>1</v>
      </c>
      <c r="I23" s="48">
        <f t="shared" si="2"/>
        <v>3.8636363636363638</v>
      </c>
    </row>
    <row r="24" spans="1:9" ht="15" customHeight="1" x14ac:dyDescent="0.25">
      <c r="A24" s="295">
        <v>8</v>
      </c>
      <c r="B24" s="285">
        <v>20550</v>
      </c>
      <c r="C24" s="307" t="s">
        <v>47</v>
      </c>
      <c r="D24" s="308">
        <v>2</v>
      </c>
      <c r="E24" s="298"/>
      <c r="F24" s="298">
        <v>1</v>
      </c>
      <c r="G24" s="298">
        <v>1</v>
      </c>
      <c r="H24" s="298"/>
      <c r="I24" s="299">
        <f t="shared" si="2"/>
        <v>3.5</v>
      </c>
    </row>
    <row r="25" spans="1:9" ht="15" customHeight="1" x14ac:dyDescent="0.25">
      <c r="A25" s="258">
        <v>9</v>
      </c>
      <c r="B25" s="285">
        <v>20630</v>
      </c>
      <c r="C25" s="443" t="s">
        <v>196</v>
      </c>
      <c r="D25" s="273">
        <v>5</v>
      </c>
      <c r="E25" s="273">
        <v>1</v>
      </c>
      <c r="F25" s="273"/>
      <c r="G25" s="273">
        <v>3</v>
      </c>
      <c r="H25" s="273">
        <v>1</v>
      </c>
      <c r="I25" s="56">
        <f t="shared" si="2"/>
        <v>3.2</v>
      </c>
    </row>
    <row r="26" spans="1:9" ht="15" customHeight="1" x14ac:dyDescent="0.25">
      <c r="A26" s="258">
        <v>10</v>
      </c>
      <c r="B26" s="372">
        <v>20810</v>
      </c>
      <c r="C26" s="374" t="s">
        <v>150</v>
      </c>
      <c r="D26" s="373"/>
      <c r="E26" s="373"/>
      <c r="F26" s="373"/>
      <c r="G26" s="373"/>
      <c r="H26" s="373"/>
      <c r="I26" s="56"/>
    </row>
    <row r="27" spans="1:9" ht="15" customHeight="1" x14ac:dyDescent="0.25">
      <c r="A27" s="255">
        <v>11</v>
      </c>
      <c r="B27" s="285">
        <v>20900</v>
      </c>
      <c r="C27" s="369" t="s">
        <v>146</v>
      </c>
      <c r="D27" s="273">
        <v>12</v>
      </c>
      <c r="E27" s="273">
        <v>1</v>
      </c>
      <c r="F27" s="273">
        <v>3</v>
      </c>
      <c r="G27" s="273">
        <v>8</v>
      </c>
      <c r="H27" s="273"/>
      <c r="I27" s="56">
        <f t="shared" si="2"/>
        <v>3.4166666666666665</v>
      </c>
    </row>
    <row r="28" spans="1:9" ht="15" customHeight="1" thickBot="1" x14ac:dyDescent="0.3">
      <c r="A28" s="256">
        <v>12</v>
      </c>
      <c r="B28" s="286">
        <v>21349</v>
      </c>
      <c r="C28" s="370" t="s">
        <v>147</v>
      </c>
      <c r="D28" s="275">
        <v>1</v>
      </c>
      <c r="E28" s="275"/>
      <c r="F28" s="275">
        <v>1</v>
      </c>
      <c r="G28" s="275"/>
      <c r="H28" s="275"/>
      <c r="I28" s="309">
        <f t="shared" si="2"/>
        <v>4</v>
      </c>
    </row>
    <row r="29" spans="1:9" ht="15" customHeight="1" thickBot="1" x14ac:dyDescent="0.3">
      <c r="A29" s="248"/>
      <c r="B29" s="301"/>
      <c r="C29" s="311" t="s">
        <v>114</v>
      </c>
      <c r="D29" s="312">
        <f>SUM(D30:D46)</f>
        <v>109</v>
      </c>
      <c r="E29" s="276">
        <f t="shared" ref="E29:H29" si="3">SUM(E30:E46)</f>
        <v>24</v>
      </c>
      <c r="F29" s="276">
        <f t="shared" si="3"/>
        <v>52</v>
      </c>
      <c r="G29" s="276">
        <f t="shared" si="3"/>
        <v>28</v>
      </c>
      <c r="H29" s="276">
        <f t="shared" si="3"/>
        <v>5</v>
      </c>
      <c r="I29" s="57">
        <f>AVERAGE(I30:I46)</f>
        <v>3.7889754689754698</v>
      </c>
    </row>
    <row r="30" spans="1:9" ht="15" customHeight="1" x14ac:dyDescent="0.25">
      <c r="A30" s="257">
        <v>1</v>
      </c>
      <c r="B30" s="287">
        <v>30070</v>
      </c>
      <c r="C30" s="310" t="s">
        <v>74</v>
      </c>
      <c r="D30" s="277">
        <v>22</v>
      </c>
      <c r="E30" s="277">
        <v>6</v>
      </c>
      <c r="F30" s="277">
        <v>14</v>
      </c>
      <c r="G30" s="277">
        <v>2</v>
      </c>
      <c r="H30" s="277"/>
      <c r="I30" s="54">
        <f t="shared" ref="I30:I46" si="4">(H30*2+G30*3+F30*4+E30*5)/D30</f>
        <v>4.1818181818181817</v>
      </c>
    </row>
    <row r="31" spans="1:9" ht="15" customHeight="1" x14ac:dyDescent="0.25">
      <c r="A31" s="255">
        <v>2</v>
      </c>
      <c r="B31" s="285">
        <v>30480</v>
      </c>
      <c r="C31" s="239" t="s">
        <v>120</v>
      </c>
      <c r="D31" s="273">
        <v>10</v>
      </c>
      <c r="E31" s="273">
        <v>1</v>
      </c>
      <c r="F31" s="273">
        <v>6</v>
      </c>
      <c r="G31" s="273">
        <v>2</v>
      </c>
      <c r="H31" s="273">
        <v>1</v>
      </c>
      <c r="I31" s="48">
        <f t="shared" si="4"/>
        <v>3.7</v>
      </c>
    </row>
    <row r="32" spans="1:9" ht="15" customHeight="1" x14ac:dyDescent="0.25">
      <c r="A32" s="255">
        <v>3</v>
      </c>
      <c r="B32" s="285">
        <v>30460</v>
      </c>
      <c r="C32" s="239" t="s">
        <v>68</v>
      </c>
      <c r="D32" s="273">
        <v>12</v>
      </c>
      <c r="E32" s="273">
        <v>2</v>
      </c>
      <c r="F32" s="273">
        <v>8</v>
      </c>
      <c r="G32" s="273">
        <v>2</v>
      </c>
      <c r="H32" s="273"/>
      <c r="I32" s="48">
        <f t="shared" si="4"/>
        <v>4</v>
      </c>
    </row>
    <row r="33" spans="1:9" ht="15" customHeight="1" x14ac:dyDescent="0.25">
      <c r="A33" s="255">
        <v>4</v>
      </c>
      <c r="B33" s="285">
        <v>30030</v>
      </c>
      <c r="C33" s="375" t="s">
        <v>151</v>
      </c>
      <c r="D33" s="273">
        <v>5</v>
      </c>
      <c r="E33" s="273"/>
      <c r="F33" s="273">
        <v>1</v>
      </c>
      <c r="G33" s="273">
        <v>1</v>
      </c>
      <c r="H33" s="273">
        <v>3</v>
      </c>
      <c r="I33" s="48">
        <f t="shared" si="4"/>
        <v>2.6</v>
      </c>
    </row>
    <row r="34" spans="1:9" ht="15" customHeight="1" x14ac:dyDescent="0.25">
      <c r="A34" s="295">
        <v>5</v>
      </c>
      <c r="B34" s="285">
        <v>31000</v>
      </c>
      <c r="C34" s="313" t="s">
        <v>66</v>
      </c>
      <c r="D34" s="308">
        <v>8</v>
      </c>
      <c r="E34" s="298">
        <v>2</v>
      </c>
      <c r="F34" s="298">
        <v>2</v>
      </c>
      <c r="G34" s="298">
        <v>4</v>
      </c>
      <c r="H34" s="298"/>
      <c r="I34" s="299">
        <f t="shared" si="4"/>
        <v>3.75</v>
      </c>
    </row>
    <row r="35" spans="1:9" ht="15" customHeight="1" x14ac:dyDescent="0.25">
      <c r="A35" s="259">
        <v>6</v>
      </c>
      <c r="B35" s="285">
        <v>30130</v>
      </c>
      <c r="C35" s="239" t="s">
        <v>41</v>
      </c>
      <c r="D35" s="273">
        <v>8</v>
      </c>
      <c r="E35" s="273">
        <v>2</v>
      </c>
      <c r="F35" s="273">
        <v>2</v>
      </c>
      <c r="G35" s="273">
        <v>4</v>
      </c>
      <c r="H35" s="273"/>
      <c r="I35" s="48">
        <f t="shared" si="4"/>
        <v>3.75</v>
      </c>
    </row>
    <row r="36" spans="1:9" ht="15" customHeight="1" x14ac:dyDescent="0.25">
      <c r="A36" s="259">
        <v>7</v>
      </c>
      <c r="B36" s="285">
        <v>30160</v>
      </c>
      <c r="C36" s="375" t="s">
        <v>152</v>
      </c>
      <c r="D36" s="273">
        <v>4</v>
      </c>
      <c r="E36" s="273"/>
      <c r="F36" s="273">
        <v>4</v>
      </c>
      <c r="G36" s="273"/>
      <c r="H36" s="273"/>
      <c r="I36" s="48">
        <f t="shared" si="4"/>
        <v>4</v>
      </c>
    </row>
    <row r="37" spans="1:9" ht="15" customHeight="1" x14ac:dyDescent="0.25">
      <c r="A37" s="259">
        <v>8</v>
      </c>
      <c r="B37" s="285">
        <v>30310</v>
      </c>
      <c r="C37" s="239" t="s">
        <v>109</v>
      </c>
      <c r="D37" s="273">
        <v>1</v>
      </c>
      <c r="E37" s="273"/>
      <c r="F37" s="273"/>
      <c r="G37" s="273">
        <v>1</v>
      </c>
      <c r="H37" s="273"/>
      <c r="I37" s="48">
        <f t="shared" si="4"/>
        <v>3</v>
      </c>
    </row>
    <row r="38" spans="1:9" ht="15" customHeight="1" x14ac:dyDescent="0.25">
      <c r="A38" s="259">
        <v>9</v>
      </c>
      <c r="B38" s="285">
        <v>30440</v>
      </c>
      <c r="C38" s="239" t="s">
        <v>40</v>
      </c>
      <c r="D38" s="273"/>
      <c r="E38" s="273"/>
      <c r="F38" s="273"/>
      <c r="G38" s="273"/>
      <c r="H38" s="273"/>
      <c r="I38" s="48"/>
    </row>
    <row r="39" spans="1:9" ht="15" customHeight="1" x14ac:dyDescent="0.25">
      <c r="A39" s="259">
        <v>10</v>
      </c>
      <c r="B39" s="285">
        <v>30500</v>
      </c>
      <c r="C39" s="375" t="s">
        <v>153</v>
      </c>
      <c r="D39" s="273"/>
      <c r="E39" s="273"/>
      <c r="F39" s="273"/>
      <c r="G39" s="273"/>
      <c r="H39" s="274"/>
      <c r="I39" s="48"/>
    </row>
    <row r="40" spans="1:9" ht="15" customHeight="1" x14ac:dyDescent="0.25">
      <c r="A40" s="259">
        <v>11</v>
      </c>
      <c r="B40" s="285">
        <v>30530</v>
      </c>
      <c r="C40" s="375" t="s">
        <v>154</v>
      </c>
      <c r="D40" s="273">
        <v>11</v>
      </c>
      <c r="E40" s="273">
        <v>3</v>
      </c>
      <c r="F40" s="273">
        <v>6</v>
      </c>
      <c r="G40" s="273">
        <v>2</v>
      </c>
      <c r="H40" s="273"/>
      <c r="I40" s="48">
        <f t="shared" si="4"/>
        <v>4.0909090909090908</v>
      </c>
    </row>
    <row r="41" spans="1:9" ht="15" customHeight="1" x14ac:dyDescent="0.25">
      <c r="A41" s="259">
        <v>12</v>
      </c>
      <c r="B41" s="285">
        <v>30640</v>
      </c>
      <c r="C41" s="239" t="s">
        <v>44</v>
      </c>
      <c r="D41" s="273">
        <v>3</v>
      </c>
      <c r="E41" s="273">
        <v>1</v>
      </c>
      <c r="F41" s="273">
        <v>1</v>
      </c>
      <c r="G41" s="273">
        <v>1</v>
      </c>
      <c r="H41" s="273"/>
      <c r="I41" s="48">
        <f t="shared" si="4"/>
        <v>4</v>
      </c>
    </row>
    <row r="42" spans="1:9" ht="15" customHeight="1" x14ac:dyDescent="0.25">
      <c r="A42" s="259">
        <v>13</v>
      </c>
      <c r="B42" s="285">
        <v>30650</v>
      </c>
      <c r="C42" s="375" t="s">
        <v>155</v>
      </c>
      <c r="D42" s="273">
        <v>5</v>
      </c>
      <c r="E42" s="273">
        <v>1</v>
      </c>
      <c r="F42" s="273">
        <v>1</v>
      </c>
      <c r="G42" s="273">
        <v>3</v>
      </c>
      <c r="H42" s="273"/>
      <c r="I42" s="48">
        <f t="shared" si="4"/>
        <v>3.6</v>
      </c>
    </row>
    <row r="43" spans="1:9" ht="15" customHeight="1" x14ac:dyDescent="0.25">
      <c r="A43" s="259">
        <v>14</v>
      </c>
      <c r="B43" s="285">
        <v>30790</v>
      </c>
      <c r="C43" s="239" t="s">
        <v>65</v>
      </c>
      <c r="D43" s="273">
        <v>2</v>
      </c>
      <c r="E43" s="273">
        <v>1</v>
      </c>
      <c r="F43" s="273">
        <v>1</v>
      </c>
      <c r="G43" s="273"/>
      <c r="H43" s="273"/>
      <c r="I43" s="48">
        <f t="shared" si="4"/>
        <v>4.5</v>
      </c>
    </row>
    <row r="44" spans="1:9" ht="15" customHeight="1" x14ac:dyDescent="0.25">
      <c r="A44" s="259">
        <v>15</v>
      </c>
      <c r="B44" s="285">
        <v>30890</v>
      </c>
      <c r="C44" s="375" t="s">
        <v>156</v>
      </c>
      <c r="D44" s="273">
        <v>6</v>
      </c>
      <c r="E44" s="273">
        <v>1</v>
      </c>
      <c r="F44" s="273">
        <v>3</v>
      </c>
      <c r="G44" s="273">
        <v>2</v>
      </c>
      <c r="H44" s="273"/>
      <c r="I44" s="48">
        <f t="shared" si="4"/>
        <v>3.8333333333333335</v>
      </c>
    </row>
    <row r="45" spans="1:9" ht="15" customHeight="1" x14ac:dyDescent="0.25">
      <c r="A45" s="259">
        <v>16</v>
      </c>
      <c r="B45" s="285">
        <v>30940</v>
      </c>
      <c r="C45" s="239" t="s">
        <v>35</v>
      </c>
      <c r="D45" s="273">
        <v>5</v>
      </c>
      <c r="E45" s="273">
        <v>3</v>
      </c>
      <c r="F45" s="273">
        <v>1</v>
      </c>
      <c r="G45" s="273">
        <v>1</v>
      </c>
      <c r="H45" s="273"/>
      <c r="I45" s="48">
        <f t="shared" si="4"/>
        <v>4.4000000000000004</v>
      </c>
    </row>
    <row r="46" spans="1:9" ht="15" customHeight="1" thickBot="1" x14ac:dyDescent="0.3">
      <c r="A46" s="317">
        <v>17</v>
      </c>
      <c r="B46" s="286">
        <v>31480</v>
      </c>
      <c r="C46" s="318" t="s">
        <v>42</v>
      </c>
      <c r="D46" s="275">
        <v>7</v>
      </c>
      <c r="E46" s="275">
        <v>1</v>
      </c>
      <c r="F46" s="275">
        <v>2</v>
      </c>
      <c r="G46" s="275">
        <v>3</v>
      </c>
      <c r="H46" s="275">
        <v>1</v>
      </c>
      <c r="I46" s="115">
        <f t="shared" si="4"/>
        <v>3.4285714285714284</v>
      </c>
    </row>
    <row r="47" spans="1:9" ht="15" customHeight="1" thickBot="1" x14ac:dyDescent="0.3">
      <c r="A47" s="303"/>
      <c r="B47" s="304"/>
      <c r="C47" s="319" t="s">
        <v>115</v>
      </c>
      <c r="D47" s="305">
        <f>SUM(D48:D67)</f>
        <v>150</v>
      </c>
      <c r="E47" s="305">
        <f>SUM(E48:E67)</f>
        <v>59</v>
      </c>
      <c r="F47" s="305">
        <f>SUM(F48:F67)</f>
        <v>58</v>
      </c>
      <c r="G47" s="305">
        <f>SUM(G48:G67)</f>
        <v>32</v>
      </c>
      <c r="H47" s="305">
        <f>SUM(H48:H67)</f>
        <v>1</v>
      </c>
      <c r="I47" s="306">
        <f>AVERAGE(I48:I67)</f>
        <v>4.0438942636311053</v>
      </c>
    </row>
    <row r="48" spans="1:9" ht="15" customHeight="1" x14ac:dyDescent="0.25">
      <c r="A48" s="257">
        <v>1</v>
      </c>
      <c r="B48" s="287">
        <v>40010</v>
      </c>
      <c r="C48" s="310" t="s">
        <v>128</v>
      </c>
      <c r="D48" s="277">
        <v>22</v>
      </c>
      <c r="E48" s="277">
        <v>12</v>
      </c>
      <c r="F48" s="277">
        <v>4</v>
      </c>
      <c r="G48" s="277">
        <v>6</v>
      </c>
      <c r="H48" s="277"/>
      <c r="I48" s="54">
        <f t="shared" ref="I48:I67" si="5">(H48*2+G48*3+F48*4+E48*5)/D48</f>
        <v>4.2727272727272725</v>
      </c>
    </row>
    <row r="49" spans="1:10" ht="15" customHeight="1" x14ac:dyDescent="0.25">
      <c r="A49" s="255">
        <v>2</v>
      </c>
      <c r="B49" s="285">
        <v>40030</v>
      </c>
      <c r="C49" s="240" t="s">
        <v>125</v>
      </c>
      <c r="D49" s="273">
        <v>6</v>
      </c>
      <c r="E49" s="273">
        <v>2</v>
      </c>
      <c r="F49" s="273">
        <v>3</v>
      </c>
      <c r="G49" s="273">
        <v>1</v>
      </c>
      <c r="H49" s="278"/>
      <c r="I49" s="48">
        <f t="shared" si="5"/>
        <v>4.166666666666667</v>
      </c>
    </row>
    <row r="50" spans="1:10" ht="15" customHeight="1" x14ac:dyDescent="0.25">
      <c r="A50" s="295">
        <v>3</v>
      </c>
      <c r="B50" s="285">
        <v>40410</v>
      </c>
      <c r="C50" s="313" t="s">
        <v>77</v>
      </c>
      <c r="D50" s="308">
        <v>17</v>
      </c>
      <c r="E50" s="298">
        <v>4</v>
      </c>
      <c r="F50" s="298">
        <v>9</v>
      </c>
      <c r="G50" s="298">
        <v>4</v>
      </c>
      <c r="H50" s="298"/>
      <c r="I50" s="299">
        <f t="shared" si="5"/>
        <v>4</v>
      </c>
    </row>
    <row r="51" spans="1:10" ht="15" customHeight="1" x14ac:dyDescent="0.25">
      <c r="A51" s="255">
        <v>4</v>
      </c>
      <c r="B51" s="285">
        <v>40011</v>
      </c>
      <c r="C51" s="238" t="s">
        <v>86</v>
      </c>
      <c r="D51" s="273">
        <v>28</v>
      </c>
      <c r="E51" s="273">
        <v>16</v>
      </c>
      <c r="F51" s="273">
        <v>8</v>
      </c>
      <c r="G51" s="273">
        <v>4</v>
      </c>
      <c r="H51" s="273"/>
      <c r="I51" s="48">
        <f t="shared" si="5"/>
        <v>4.4285714285714288</v>
      </c>
    </row>
    <row r="52" spans="1:10" ht="15" customHeight="1" x14ac:dyDescent="0.25">
      <c r="A52" s="255">
        <v>5</v>
      </c>
      <c r="B52" s="285">
        <v>40080</v>
      </c>
      <c r="C52" s="238" t="s">
        <v>32</v>
      </c>
      <c r="D52" s="273">
        <v>9</v>
      </c>
      <c r="E52" s="273">
        <v>3</v>
      </c>
      <c r="F52" s="273">
        <v>6</v>
      </c>
      <c r="G52" s="273"/>
      <c r="H52" s="273"/>
      <c r="I52" s="48">
        <f t="shared" si="5"/>
        <v>4.333333333333333</v>
      </c>
    </row>
    <row r="53" spans="1:10" ht="15" customHeight="1" x14ac:dyDescent="0.25">
      <c r="A53" s="255">
        <v>6</v>
      </c>
      <c r="B53" s="285">
        <v>40100</v>
      </c>
      <c r="C53" s="238" t="s">
        <v>31</v>
      </c>
      <c r="D53" s="273">
        <v>13</v>
      </c>
      <c r="E53" s="273">
        <v>5</v>
      </c>
      <c r="F53" s="273">
        <v>7</v>
      </c>
      <c r="G53" s="273">
        <v>1</v>
      </c>
      <c r="H53" s="274"/>
      <c r="I53" s="48">
        <f t="shared" si="5"/>
        <v>4.3076923076923075</v>
      </c>
      <c r="J53" s="3"/>
    </row>
    <row r="54" spans="1:10" ht="15" customHeight="1" x14ac:dyDescent="0.25">
      <c r="A54" s="255">
        <v>7</v>
      </c>
      <c r="B54" s="285">
        <v>40020</v>
      </c>
      <c r="C54" s="369" t="s">
        <v>158</v>
      </c>
      <c r="D54" s="273">
        <v>3</v>
      </c>
      <c r="E54" s="273">
        <v>2</v>
      </c>
      <c r="F54" s="273">
        <v>1</v>
      </c>
      <c r="G54" s="273"/>
      <c r="H54" s="273"/>
      <c r="I54" s="48">
        <f t="shared" si="5"/>
        <v>4.666666666666667</v>
      </c>
      <c r="J54" s="3"/>
    </row>
    <row r="55" spans="1:10" ht="15" customHeight="1" x14ac:dyDescent="0.25">
      <c r="A55" s="255">
        <v>8</v>
      </c>
      <c r="B55" s="285">
        <v>40031</v>
      </c>
      <c r="C55" s="443" t="s">
        <v>195</v>
      </c>
      <c r="D55" s="273">
        <v>10</v>
      </c>
      <c r="E55" s="273">
        <v>5</v>
      </c>
      <c r="F55" s="273">
        <v>4</v>
      </c>
      <c r="G55" s="273">
        <v>1</v>
      </c>
      <c r="H55" s="315"/>
      <c r="I55" s="316">
        <f t="shared" si="5"/>
        <v>4.4000000000000004</v>
      </c>
    </row>
    <row r="56" spans="1:10" ht="15" customHeight="1" x14ac:dyDescent="0.25">
      <c r="A56" s="17">
        <v>9</v>
      </c>
      <c r="B56" s="289">
        <v>40210</v>
      </c>
      <c r="C56" s="314" t="s">
        <v>75</v>
      </c>
      <c r="D56" s="315">
        <v>3</v>
      </c>
      <c r="E56" s="315"/>
      <c r="F56" s="315"/>
      <c r="G56" s="315">
        <v>3</v>
      </c>
      <c r="H56" s="323"/>
      <c r="I56" s="324">
        <f t="shared" si="5"/>
        <v>3</v>
      </c>
    </row>
    <row r="57" spans="1:10" ht="15" customHeight="1" x14ac:dyDescent="0.25">
      <c r="A57" s="260">
        <v>10</v>
      </c>
      <c r="B57" s="290">
        <v>40300</v>
      </c>
      <c r="C57" s="241" t="s">
        <v>62</v>
      </c>
      <c r="D57" s="323">
        <v>2</v>
      </c>
      <c r="E57" s="323"/>
      <c r="F57" s="323"/>
      <c r="G57" s="323">
        <v>2</v>
      </c>
      <c r="H57" s="323"/>
      <c r="I57" s="324">
        <f t="shared" si="5"/>
        <v>3</v>
      </c>
    </row>
    <row r="58" spans="1:10" ht="15" customHeight="1" x14ac:dyDescent="0.25">
      <c r="A58" s="260">
        <v>11</v>
      </c>
      <c r="B58" s="290">
        <v>40360</v>
      </c>
      <c r="C58" s="241" t="s">
        <v>61</v>
      </c>
      <c r="D58" s="323"/>
      <c r="E58" s="323"/>
      <c r="F58" s="323"/>
      <c r="G58" s="323"/>
      <c r="H58" s="323"/>
      <c r="I58" s="324"/>
    </row>
    <row r="59" spans="1:10" ht="15" customHeight="1" x14ac:dyDescent="0.25">
      <c r="A59" s="260">
        <v>12</v>
      </c>
      <c r="B59" s="377">
        <v>40390</v>
      </c>
      <c r="C59" s="506" t="s">
        <v>28</v>
      </c>
      <c r="D59" s="505">
        <v>1</v>
      </c>
      <c r="E59" s="505"/>
      <c r="F59" s="505">
        <v>1</v>
      </c>
      <c r="G59" s="505"/>
      <c r="H59" s="505"/>
      <c r="I59" s="324">
        <f t="shared" ref="I59" si="6">(H59*2+G59*3+F59*4+E59*5)/D59</f>
        <v>4</v>
      </c>
    </row>
    <row r="60" spans="1:10" ht="15" customHeight="1" x14ac:dyDescent="0.25">
      <c r="A60" s="260">
        <v>13</v>
      </c>
      <c r="B60" s="290">
        <v>40720</v>
      </c>
      <c r="C60" s="442" t="s">
        <v>194</v>
      </c>
      <c r="D60" s="323">
        <v>4</v>
      </c>
      <c r="E60" s="323">
        <v>2</v>
      </c>
      <c r="F60" s="323">
        <v>1</v>
      </c>
      <c r="G60" s="323">
        <v>1</v>
      </c>
      <c r="H60" s="323"/>
      <c r="I60" s="324">
        <f t="shared" si="5"/>
        <v>4.25</v>
      </c>
    </row>
    <row r="61" spans="1:10" ht="15" customHeight="1" x14ac:dyDescent="0.25">
      <c r="A61" s="260">
        <v>14</v>
      </c>
      <c r="B61" s="377">
        <v>40730</v>
      </c>
      <c r="C61" s="506" t="s">
        <v>200</v>
      </c>
      <c r="D61" s="505">
        <v>1</v>
      </c>
      <c r="E61" s="505"/>
      <c r="F61" s="505">
        <v>1</v>
      </c>
      <c r="G61" s="505"/>
      <c r="H61" s="505"/>
      <c r="I61" s="324">
        <f t="shared" ref="I61" si="7">(H61*2+G61*3+F61*4+E61*5)/D61</f>
        <v>4</v>
      </c>
    </row>
    <row r="62" spans="1:10" ht="15" customHeight="1" x14ac:dyDescent="0.25">
      <c r="A62" s="261">
        <v>15</v>
      </c>
      <c r="B62" s="290">
        <v>40820</v>
      </c>
      <c r="C62" s="371" t="s">
        <v>157</v>
      </c>
      <c r="D62" s="325">
        <v>5</v>
      </c>
      <c r="E62" s="325">
        <v>1</v>
      </c>
      <c r="F62" s="325">
        <v>2</v>
      </c>
      <c r="G62" s="325">
        <v>2</v>
      </c>
      <c r="H62" s="325"/>
      <c r="I62" s="280">
        <f t="shared" si="5"/>
        <v>3.8</v>
      </c>
    </row>
    <row r="63" spans="1:10" ht="15" customHeight="1" x14ac:dyDescent="0.25">
      <c r="A63" s="261">
        <v>16</v>
      </c>
      <c r="B63" s="290">
        <v>40840</v>
      </c>
      <c r="C63" s="288" t="s">
        <v>30</v>
      </c>
      <c r="D63" s="325">
        <v>6</v>
      </c>
      <c r="E63" s="325">
        <v>1</v>
      </c>
      <c r="F63" s="325">
        <v>4</v>
      </c>
      <c r="G63" s="325">
        <v>1</v>
      </c>
      <c r="H63" s="325"/>
      <c r="I63" s="280">
        <f t="shared" si="5"/>
        <v>4</v>
      </c>
    </row>
    <row r="64" spans="1:10" ht="15" customHeight="1" x14ac:dyDescent="0.25">
      <c r="A64" s="261">
        <v>17</v>
      </c>
      <c r="B64" s="290">
        <v>40950</v>
      </c>
      <c r="C64" s="242" t="s">
        <v>76</v>
      </c>
      <c r="D64" s="325">
        <v>1</v>
      </c>
      <c r="E64" s="325">
        <v>1</v>
      </c>
      <c r="F64" s="325"/>
      <c r="G64" s="325"/>
      <c r="H64" s="325"/>
      <c r="I64" s="280">
        <f t="shared" si="5"/>
        <v>5</v>
      </c>
    </row>
    <row r="65" spans="1:9" ht="15" customHeight="1" x14ac:dyDescent="0.25">
      <c r="A65" s="502">
        <v>18</v>
      </c>
      <c r="B65" s="291">
        <v>40990</v>
      </c>
      <c r="C65" s="265" t="s">
        <v>33</v>
      </c>
      <c r="D65" s="326">
        <v>8</v>
      </c>
      <c r="E65" s="326">
        <v>2</v>
      </c>
      <c r="F65" s="326">
        <v>2</v>
      </c>
      <c r="G65" s="326">
        <v>4</v>
      </c>
      <c r="H65" s="326"/>
      <c r="I65" s="503">
        <f t="shared" ref="I65:I66" si="8">(H65*2+G65*3+F65*4+E65*5)/D65</f>
        <v>3.75</v>
      </c>
    </row>
    <row r="66" spans="1:9" ht="15" customHeight="1" x14ac:dyDescent="0.25">
      <c r="A66" s="502">
        <v>19</v>
      </c>
      <c r="B66" s="291">
        <v>40133</v>
      </c>
      <c r="C66" s="504" t="s">
        <v>199</v>
      </c>
      <c r="D66" s="326">
        <v>3</v>
      </c>
      <c r="E66" s="326"/>
      <c r="F66" s="326">
        <v>2</v>
      </c>
      <c r="G66" s="326"/>
      <c r="H66" s="326">
        <v>1</v>
      </c>
      <c r="I66" s="503">
        <f t="shared" si="8"/>
        <v>3.3333333333333335</v>
      </c>
    </row>
    <row r="67" spans="1:9" ht="15" customHeight="1" thickBot="1" x14ac:dyDescent="0.3">
      <c r="A67" s="264">
        <v>20</v>
      </c>
      <c r="B67" s="291">
        <v>40400</v>
      </c>
      <c r="C67" s="504" t="s">
        <v>198</v>
      </c>
      <c r="D67" s="326">
        <v>8</v>
      </c>
      <c r="E67" s="326">
        <v>3</v>
      </c>
      <c r="F67" s="326">
        <v>3</v>
      </c>
      <c r="G67" s="326">
        <v>2</v>
      </c>
      <c r="H67" s="326"/>
      <c r="I67" s="327">
        <f t="shared" si="5"/>
        <v>4.125</v>
      </c>
    </row>
    <row r="68" spans="1:9" ht="15" customHeight="1" thickBot="1" x14ac:dyDescent="0.3">
      <c r="A68" s="322"/>
      <c r="B68" s="282"/>
      <c r="C68" s="282" t="s">
        <v>116</v>
      </c>
      <c r="D68" s="283">
        <f>SUM(D69:D82)</f>
        <v>166</v>
      </c>
      <c r="E68" s="283">
        <f>SUM(E69:E82)</f>
        <v>53</v>
      </c>
      <c r="F68" s="283">
        <f>SUM(F69:F82)</f>
        <v>74</v>
      </c>
      <c r="G68" s="283">
        <f>SUM(G69:G82)</f>
        <v>38</v>
      </c>
      <c r="H68" s="283">
        <f>SUM(H69:H82)</f>
        <v>1</v>
      </c>
      <c r="I68" s="55">
        <f>AVERAGE(I69:I82)</f>
        <v>4.117057335754815</v>
      </c>
    </row>
    <row r="69" spans="1:9" ht="15" customHeight="1" x14ac:dyDescent="0.25">
      <c r="A69" s="320">
        <v>1</v>
      </c>
      <c r="B69" s="321">
        <v>50040</v>
      </c>
      <c r="C69" s="253" t="s">
        <v>130</v>
      </c>
      <c r="D69" s="328">
        <v>9</v>
      </c>
      <c r="E69" s="328">
        <v>3</v>
      </c>
      <c r="F69" s="328">
        <v>5</v>
      </c>
      <c r="G69" s="328">
        <v>1</v>
      </c>
      <c r="H69" s="328"/>
      <c r="I69" s="329">
        <f t="shared" ref="I69:I82" si="9">(H69*2+G69*3+F69*4+E69*5)/D69</f>
        <v>4.2222222222222223</v>
      </c>
    </row>
    <row r="70" spans="1:9" ht="15" customHeight="1" x14ac:dyDescent="0.25">
      <c r="A70" s="261">
        <v>2</v>
      </c>
      <c r="B70" s="290">
        <v>50003</v>
      </c>
      <c r="C70" s="242" t="s">
        <v>88</v>
      </c>
      <c r="D70" s="325">
        <v>13</v>
      </c>
      <c r="E70" s="325">
        <v>8</v>
      </c>
      <c r="F70" s="325">
        <v>3</v>
      </c>
      <c r="G70" s="325">
        <v>2</v>
      </c>
      <c r="H70" s="325"/>
      <c r="I70" s="280">
        <f t="shared" si="9"/>
        <v>4.4615384615384617</v>
      </c>
    </row>
    <row r="71" spans="1:9" ht="15" customHeight="1" x14ac:dyDescent="0.25">
      <c r="A71" s="261">
        <v>3</v>
      </c>
      <c r="B71" s="290">
        <v>50060</v>
      </c>
      <c r="C71" s="371" t="s">
        <v>159</v>
      </c>
      <c r="D71" s="325">
        <v>17</v>
      </c>
      <c r="E71" s="325">
        <v>5</v>
      </c>
      <c r="F71" s="325">
        <v>10</v>
      </c>
      <c r="G71" s="325">
        <v>2</v>
      </c>
      <c r="H71" s="325"/>
      <c r="I71" s="280">
        <f t="shared" si="9"/>
        <v>4.1764705882352944</v>
      </c>
    </row>
    <row r="72" spans="1:9" ht="15" customHeight="1" x14ac:dyDescent="0.25">
      <c r="A72" s="261">
        <v>4</v>
      </c>
      <c r="B72" s="290">
        <v>50170</v>
      </c>
      <c r="C72" s="371" t="s">
        <v>160</v>
      </c>
      <c r="D72" s="325">
        <v>7</v>
      </c>
      <c r="E72" s="325">
        <v>3</v>
      </c>
      <c r="F72" s="325">
        <v>4</v>
      </c>
      <c r="G72" s="325"/>
      <c r="H72" s="325"/>
      <c r="I72" s="280">
        <f t="shared" si="9"/>
        <v>4.4285714285714288</v>
      </c>
    </row>
    <row r="73" spans="1:9" ht="15" customHeight="1" x14ac:dyDescent="0.25">
      <c r="A73" s="261">
        <v>5</v>
      </c>
      <c r="B73" s="290">
        <v>50230</v>
      </c>
      <c r="C73" s="242" t="s">
        <v>131</v>
      </c>
      <c r="D73" s="325">
        <v>10</v>
      </c>
      <c r="E73" s="325">
        <v>3</v>
      </c>
      <c r="F73" s="325">
        <v>5</v>
      </c>
      <c r="G73" s="325">
        <v>2</v>
      </c>
      <c r="H73" s="325"/>
      <c r="I73" s="280">
        <f t="shared" si="9"/>
        <v>4.0999999999999996</v>
      </c>
    </row>
    <row r="74" spans="1:9" ht="15" customHeight="1" x14ac:dyDescent="0.25">
      <c r="A74" s="261">
        <v>6</v>
      </c>
      <c r="B74" s="290">
        <v>50340</v>
      </c>
      <c r="C74" s="371" t="s">
        <v>161</v>
      </c>
      <c r="D74" s="325">
        <v>4</v>
      </c>
      <c r="E74" s="325">
        <v>2</v>
      </c>
      <c r="F74" s="325">
        <v>1</v>
      </c>
      <c r="G74" s="325">
        <v>1</v>
      </c>
      <c r="H74" s="325"/>
      <c r="I74" s="280">
        <f t="shared" si="9"/>
        <v>4.25</v>
      </c>
    </row>
    <row r="75" spans="1:9" ht="15" customHeight="1" x14ac:dyDescent="0.25">
      <c r="A75" s="261">
        <v>7</v>
      </c>
      <c r="B75" s="290">
        <v>50420</v>
      </c>
      <c r="C75" s="371" t="s">
        <v>163</v>
      </c>
      <c r="D75" s="325">
        <v>9</v>
      </c>
      <c r="E75" s="325">
        <v>5</v>
      </c>
      <c r="F75" s="325">
        <v>2</v>
      </c>
      <c r="G75" s="325">
        <v>2</v>
      </c>
      <c r="H75" s="325"/>
      <c r="I75" s="280">
        <f t="shared" si="9"/>
        <v>4.333333333333333</v>
      </c>
    </row>
    <row r="76" spans="1:9" ht="15" customHeight="1" x14ac:dyDescent="0.25">
      <c r="A76" s="261">
        <v>8</v>
      </c>
      <c r="B76" s="290">
        <v>50450</v>
      </c>
      <c r="C76" s="371" t="s">
        <v>162</v>
      </c>
      <c r="D76" s="325">
        <v>20</v>
      </c>
      <c r="E76" s="325">
        <v>4</v>
      </c>
      <c r="F76" s="325">
        <v>10</v>
      </c>
      <c r="G76" s="325">
        <v>6</v>
      </c>
      <c r="H76" s="325"/>
      <c r="I76" s="280">
        <f t="shared" si="9"/>
        <v>3.9</v>
      </c>
    </row>
    <row r="77" spans="1:9" ht="15" customHeight="1" x14ac:dyDescent="0.25">
      <c r="A77" s="261">
        <v>9</v>
      </c>
      <c r="B77" s="290">
        <v>50620</v>
      </c>
      <c r="C77" s="242" t="s">
        <v>23</v>
      </c>
      <c r="D77" s="325">
        <v>9</v>
      </c>
      <c r="E77" s="325">
        <v>3</v>
      </c>
      <c r="F77" s="325">
        <v>3</v>
      </c>
      <c r="G77" s="325">
        <v>3</v>
      </c>
      <c r="H77" s="325"/>
      <c r="I77" s="280">
        <f t="shared" si="9"/>
        <v>4</v>
      </c>
    </row>
    <row r="78" spans="1:9" ht="15" customHeight="1" x14ac:dyDescent="0.25">
      <c r="A78" s="261">
        <v>10</v>
      </c>
      <c r="B78" s="290">
        <v>50760</v>
      </c>
      <c r="C78" s="242" t="s">
        <v>132</v>
      </c>
      <c r="D78" s="325">
        <v>20</v>
      </c>
      <c r="E78" s="325">
        <v>1</v>
      </c>
      <c r="F78" s="325">
        <v>11</v>
      </c>
      <c r="G78" s="325">
        <v>7</v>
      </c>
      <c r="H78" s="325">
        <v>1</v>
      </c>
      <c r="I78" s="280">
        <f t="shared" si="9"/>
        <v>3.6</v>
      </c>
    </row>
    <row r="79" spans="1:9" ht="15" customHeight="1" x14ac:dyDescent="0.25">
      <c r="A79" s="261">
        <v>11</v>
      </c>
      <c r="B79" s="377">
        <v>50780</v>
      </c>
      <c r="C79" s="379" t="s">
        <v>165</v>
      </c>
      <c r="D79" s="378">
        <v>1</v>
      </c>
      <c r="E79" s="378"/>
      <c r="F79" s="378">
        <v>1</v>
      </c>
      <c r="G79" s="378"/>
      <c r="H79" s="378"/>
      <c r="I79" s="280">
        <f t="shared" si="9"/>
        <v>4</v>
      </c>
    </row>
    <row r="80" spans="1:9" ht="15" customHeight="1" x14ac:dyDescent="0.25">
      <c r="A80" s="261">
        <v>12</v>
      </c>
      <c r="B80" s="377">
        <v>50930</v>
      </c>
      <c r="C80" s="379" t="s">
        <v>166</v>
      </c>
      <c r="D80" s="378">
        <v>5</v>
      </c>
      <c r="E80" s="378"/>
      <c r="F80" s="378">
        <v>4</v>
      </c>
      <c r="G80" s="378">
        <v>1</v>
      </c>
      <c r="H80" s="378"/>
      <c r="I80" s="280">
        <f t="shared" si="9"/>
        <v>3.8</v>
      </c>
    </row>
    <row r="81" spans="1:9" ht="15" customHeight="1" x14ac:dyDescent="0.25">
      <c r="A81" s="261">
        <v>13</v>
      </c>
      <c r="B81" s="290">
        <v>51370</v>
      </c>
      <c r="C81" s="242" t="s">
        <v>133</v>
      </c>
      <c r="D81" s="325">
        <v>12</v>
      </c>
      <c r="E81" s="325">
        <v>7</v>
      </c>
      <c r="F81" s="325">
        <v>2</v>
      </c>
      <c r="G81" s="325">
        <v>3</v>
      </c>
      <c r="H81" s="325"/>
      <c r="I81" s="280">
        <f t="shared" si="9"/>
        <v>4.333333333333333</v>
      </c>
    </row>
    <row r="82" spans="1:9" ht="15" customHeight="1" thickBot="1" x14ac:dyDescent="0.3">
      <c r="A82" s="264">
        <v>14</v>
      </c>
      <c r="B82" s="291">
        <v>51580</v>
      </c>
      <c r="C82" s="376" t="s">
        <v>164</v>
      </c>
      <c r="D82" s="326">
        <v>30</v>
      </c>
      <c r="E82" s="326">
        <v>9</v>
      </c>
      <c r="F82" s="326">
        <v>13</v>
      </c>
      <c r="G82" s="326">
        <v>8</v>
      </c>
      <c r="H82" s="326"/>
      <c r="I82" s="327">
        <f t="shared" si="9"/>
        <v>4.0333333333333332</v>
      </c>
    </row>
    <row r="83" spans="1:9" ht="15" customHeight="1" thickBot="1" x14ac:dyDescent="0.3">
      <c r="A83" s="322"/>
      <c r="B83" s="282"/>
      <c r="C83" s="282" t="s">
        <v>119</v>
      </c>
      <c r="D83" s="283">
        <f>SUM(D84:D114)</f>
        <v>415</v>
      </c>
      <c r="E83" s="283">
        <f t="shared" ref="E83:H83" si="10">SUM(E84:E114)</f>
        <v>147</v>
      </c>
      <c r="F83" s="283">
        <f t="shared" si="10"/>
        <v>178</v>
      </c>
      <c r="G83" s="283">
        <f t="shared" si="10"/>
        <v>79</v>
      </c>
      <c r="H83" s="283">
        <f t="shared" si="10"/>
        <v>11</v>
      </c>
      <c r="I83" s="55">
        <f>AVERAGE(I84:I114)</f>
        <v>3.9916893075436897</v>
      </c>
    </row>
    <row r="84" spans="1:9" ht="15" customHeight="1" x14ac:dyDescent="0.25">
      <c r="A84" s="320">
        <v>1</v>
      </c>
      <c r="B84" s="321">
        <v>60010</v>
      </c>
      <c r="C84" s="380" t="s">
        <v>167</v>
      </c>
      <c r="D84" s="328">
        <v>6</v>
      </c>
      <c r="E84" s="328">
        <v>4</v>
      </c>
      <c r="F84" s="328">
        <v>2</v>
      </c>
      <c r="G84" s="328"/>
      <c r="H84" s="328"/>
      <c r="I84" s="329">
        <f t="shared" ref="I84:I114" si="11">(H84*2+G84*3+F84*4+E84*5)/D84</f>
        <v>4.666666666666667</v>
      </c>
    </row>
    <row r="85" spans="1:9" ht="15" customHeight="1" x14ac:dyDescent="0.25">
      <c r="A85" s="320">
        <v>2</v>
      </c>
      <c r="B85" s="321">
        <v>60020</v>
      </c>
      <c r="C85" s="333" t="s">
        <v>60</v>
      </c>
      <c r="D85" s="328">
        <v>11</v>
      </c>
      <c r="E85" s="328">
        <v>1</v>
      </c>
      <c r="F85" s="328">
        <v>4</v>
      </c>
      <c r="G85" s="328">
        <v>5</v>
      </c>
      <c r="H85" s="328">
        <v>1</v>
      </c>
      <c r="I85" s="329">
        <f t="shared" ref="I85" si="12">(H85*2+G85*3+F85*4+E85*5)/D85</f>
        <v>3.4545454545454546</v>
      </c>
    </row>
    <row r="86" spans="1:9" ht="15" customHeight="1" x14ac:dyDescent="0.25">
      <c r="A86" s="261">
        <v>3</v>
      </c>
      <c r="B86" s="290">
        <v>60050</v>
      </c>
      <c r="C86" s="371" t="s">
        <v>168</v>
      </c>
      <c r="D86" s="325">
        <v>12</v>
      </c>
      <c r="E86" s="325">
        <v>3</v>
      </c>
      <c r="F86" s="325">
        <v>7</v>
      </c>
      <c r="G86" s="325">
        <v>2</v>
      </c>
      <c r="H86" s="325"/>
      <c r="I86" s="280">
        <f t="shared" si="11"/>
        <v>4.083333333333333</v>
      </c>
    </row>
    <row r="87" spans="1:9" ht="15" customHeight="1" x14ac:dyDescent="0.25">
      <c r="A87" s="261">
        <v>4</v>
      </c>
      <c r="B87" s="290">
        <v>60070</v>
      </c>
      <c r="C87" s="371" t="s">
        <v>169</v>
      </c>
      <c r="D87" s="325">
        <v>10</v>
      </c>
      <c r="E87" s="325">
        <v>5</v>
      </c>
      <c r="F87" s="325">
        <v>2</v>
      </c>
      <c r="G87" s="325">
        <v>3</v>
      </c>
      <c r="H87" s="325"/>
      <c r="I87" s="280">
        <f t="shared" si="11"/>
        <v>4.2</v>
      </c>
    </row>
    <row r="88" spans="1:9" ht="15" customHeight="1" x14ac:dyDescent="0.25">
      <c r="A88" s="261">
        <v>5</v>
      </c>
      <c r="B88" s="290">
        <v>60180</v>
      </c>
      <c r="C88" s="371" t="s">
        <v>170</v>
      </c>
      <c r="D88" s="325">
        <v>25</v>
      </c>
      <c r="E88" s="325">
        <v>12</v>
      </c>
      <c r="F88" s="325">
        <v>10</v>
      </c>
      <c r="G88" s="325">
        <v>2</v>
      </c>
      <c r="H88" s="325">
        <v>1</v>
      </c>
      <c r="I88" s="280">
        <f t="shared" si="11"/>
        <v>4.32</v>
      </c>
    </row>
    <row r="89" spans="1:9" ht="15" customHeight="1" x14ac:dyDescent="0.25">
      <c r="A89" s="261">
        <v>6</v>
      </c>
      <c r="B89" s="290">
        <v>60240</v>
      </c>
      <c r="C89" s="371" t="s">
        <v>171</v>
      </c>
      <c r="D89" s="325">
        <v>14</v>
      </c>
      <c r="E89" s="325">
        <v>3</v>
      </c>
      <c r="F89" s="325">
        <v>8</v>
      </c>
      <c r="G89" s="325">
        <v>3</v>
      </c>
      <c r="H89" s="325"/>
      <c r="I89" s="280">
        <f t="shared" si="11"/>
        <v>4</v>
      </c>
    </row>
    <row r="90" spans="1:9" ht="15" customHeight="1" x14ac:dyDescent="0.25">
      <c r="A90" s="261">
        <v>7</v>
      </c>
      <c r="B90" s="290">
        <v>60560</v>
      </c>
      <c r="C90" s="242" t="s">
        <v>21</v>
      </c>
      <c r="D90" s="325">
        <v>3</v>
      </c>
      <c r="E90" s="325">
        <v>1</v>
      </c>
      <c r="F90" s="325">
        <v>1</v>
      </c>
      <c r="G90" s="325"/>
      <c r="H90" s="325">
        <v>1</v>
      </c>
      <c r="I90" s="280">
        <f t="shared" si="11"/>
        <v>3.6666666666666665</v>
      </c>
    </row>
    <row r="91" spans="1:9" ht="15" customHeight="1" x14ac:dyDescent="0.25">
      <c r="A91" s="261">
        <v>8</v>
      </c>
      <c r="B91" s="290">
        <v>60660</v>
      </c>
      <c r="C91" s="371" t="s">
        <v>172</v>
      </c>
      <c r="D91" s="325">
        <v>8</v>
      </c>
      <c r="E91" s="325">
        <v>1</v>
      </c>
      <c r="F91" s="325">
        <v>4</v>
      </c>
      <c r="G91" s="325">
        <v>3</v>
      </c>
      <c r="H91" s="325"/>
      <c r="I91" s="280">
        <f t="shared" si="11"/>
        <v>3.75</v>
      </c>
    </row>
    <row r="92" spans="1:9" ht="15" customHeight="1" x14ac:dyDescent="0.25">
      <c r="A92" s="261">
        <v>9</v>
      </c>
      <c r="B92" s="290">
        <v>60001</v>
      </c>
      <c r="C92" s="371" t="s">
        <v>173</v>
      </c>
      <c r="D92" s="325">
        <v>5</v>
      </c>
      <c r="E92" s="325">
        <v>1</v>
      </c>
      <c r="F92" s="325">
        <v>2</v>
      </c>
      <c r="G92" s="325">
        <v>2</v>
      </c>
      <c r="H92" s="325"/>
      <c r="I92" s="280">
        <f t="shared" si="11"/>
        <v>3.8</v>
      </c>
    </row>
    <row r="93" spans="1:9" ht="15" customHeight="1" x14ac:dyDescent="0.25">
      <c r="A93" s="261">
        <v>10</v>
      </c>
      <c r="B93" s="290">
        <v>60850</v>
      </c>
      <c r="C93" s="371" t="s">
        <v>174</v>
      </c>
      <c r="D93" s="325">
        <v>16</v>
      </c>
      <c r="E93" s="325">
        <v>5</v>
      </c>
      <c r="F93" s="325">
        <v>11</v>
      </c>
      <c r="G93" s="325"/>
      <c r="H93" s="325"/>
      <c r="I93" s="280">
        <f t="shared" si="11"/>
        <v>4.3125</v>
      </c>
    </row>
    <row r="94" spans="1:9" ht="15" customHeight="1" x14ac:dyDescent="0.25">
      <c r="A94" s="261">
        <v>11</v>
      </c>
      <c r="B94" s="290">
        <v>60910</v>
      </c>
      <c r="C94" s="442" t="s">
        <v>193</v>
      </c>
      <c r="D94" s="325">
        <v>4</v>
      </c>
      <c r="E94" s="325"/>
      <c r="F94" s="325">
        <v>4</v>
      </c>
      <c r="G94" s="325"/>
      <c r="H94" s="325"/>
      <c r="I94" s="280">
        <f t="shared" si="11"/>
        <v>4</v>
      </c>
    </row>
    <row r="95" spans="1:9" ht="15" customHeight="1" x14ac:dyDescent="0.25">
      <c r="A95" s="261">
        <v>12</v>
      </c>
      <c r="B95" s="290">
        <v>60980</v>
      </c>
      <c r="C95" s="442" t="s">
        <v>192</v>
      </c>
      <c r="D95" s="325">
        <v>7</v>
      </c>
      <c r="E95" s="325">
        <v>2</v>
      </c>
      <c r="F95" s="325">
        <v>3</v>
      </c>
      <c r="G95" s="325">
        <v>2</v>
      </c>
      <c r="H95" s="325"/>
      <c r="I95" s="280">
        <f t="shared" si="11"/>
        <v>4</v>
      </c>
    </row>
    <row r="96" spans="1:9" ht="15" customHeight="1" x14ac:dyDescent="0.25">
      <c r="A96" s="261">
        <v>13</v>
      </c>
      <c r="B96" s="290">
        <v>61080</v>
      </c>
      <c r="C96" s="371" t="s">
        <v>175</v>
      </c>
      <c r="D96" s="325">
        <v>10</v>
      </c>
      <c r="E96" s="325"/>
      <c r="F96" s="325">
        <v>4</v>
      </c>
      <c r="G96" s="325">
        <v>6</v>
      </c>
      <c r="H96" s="325"/>
      <c r="I96" s="280">
        <f t="shared" si="11"/>
        <v>3.4</v>
      </c>
    </row>
    <row r="97" spans="1:9" ht="15" customHeight="1" x14ac:dyDescent="0.25">
      <c r="A97" s="261">
        <v>14</v>
      </c>
      <c r="B97" s="290">
        <v>61150</v>
      </c>
      <c r="C97" s="371" t="s">
        <v>176</v>
      </c>
      <c r="D97" s="325">
        <v>8</v>
      </c>
      <c r="E97" s="325">
        <v>3</v>
      </c>
      <c r="F97" s="325">
        <v>4</v>
      </c>
      <c r="G97" s="325">
        <v>1</v>
      </c>
      <c r="H97" s="325"/>
      <c r="I97" s="280">
        <f t="shared" si="11"/>
        <v>4.25</v>
      </c>
    </row>
    <row r="98" spans="1:9" ht="15" customHeight="1" x14ac:dyDescent="0.25">
      <c r="A98" s="261">
        <v>15</v>
      </c>
      <c r="B98" s="290">
        <v>61210</v>
      </c>
      <c r="C98" s="371" t="s">
        <v>177</v>
      </c>
      <c r="D98" s="325">
        <v>9</v>
      </c>
      <c r="E98" s="325"/>
      <c r="F98" s="325">
        <v>5</v>
      </c>
      <c r="G98" s="325">
        <v>3</v>
      </c>
      <c r="H98" s="325">
        <v>1</v>
      </c>
      <c r="I98" s="280">
        <f t="shared" si="11"/>
        <v>3.4444444444444446</v>
      </c>
    </row>
    <row r="99" spans="1:9" ht="15" customHeight="1" x14ac:dyDescent="0.25">
      <c r="A99" s="261">
        <v>16</v>
      </c>
      <c r="B99" s="290">
        <v>61290</v>
      </c>
      <c r="C99" s="442" t="s">
        <v>191</v>
      </c>
      <c r="D99" s="325">
        <v>3</v>
      </c>
      <c r="E99" s="325"/>
      <c r="F99" s="325">
        <v>2</v>
      </c>
      <c r="G99" s="325">
        <v>1</v>
      </c>
      <c r="H99" s="325"/>
      <c r="I99" s="280">
        <f t="shared" si="11"/>
        <v>3.6666666666666665</v>
      </c>
    </row>
    <row r="100" spans="1:9" ht="15" customHeight="1" x14ac:dyDescent="0.25">
      <c r="A100" s="261">
        <v>17</v>
      </c>
      <c r="B100" s="290">
        <v>61340</v>
      </c>
      <c r="C100" s="371" t="s">
        <v>178</v>
      </c>
      <c r="D100" s="325">
        <v>9</v>
      </c>
      <c r="E100" s="325"/>
      <c r="F100" s="325">
        <v>6</v>
      </c>
      <c r="G100" s="325">
        <v>2</v>
      </c>
      <c r="H100" s="325">
        <v>1</v>
      </c>
      <c r="I100" s="280">
        <f t="shared" si="11"/>
        <v>3.5555555555555554</v>
      </c>
    </row>
    <row r="101" spans="1:9" ht="15" customHeight="1" x14ac:dyDescent="0.25">
      <c r="A101" s="261">
        <v>18</v>
      </c>
      <c r="B101" s="290">
        <v>61390</v>
      </c>
      <c r="C101" s="371" t="s">
        <v>179</v>
      </c>
      <c r="D101" s="325"/>
      <c r="E101" s="325"/>
      <c r="F101" s="325"/>
      <c r="G101" s="325"/>
      <c r="H101" s="325"/>
      <c r="I101" s="280"/>
    </row>
    <row r="102" spans="1:9" ht="15" customHeight="1" x14ac:dyDescent="0.25">
      <c r="A102" s="261">
        <v>19</v>
      </c>
      <c r="B102" s="290">
        <v>61410</v>
      </c>
      <c r="C102" s="371" t="s">
        <v>180</v>
      </c>
      <c r="D102" s="325">
        <v>14</v>
      </c>
      <c r="E102" s="325">
        <v>6</v>
      </c>
      <c r="F102" s="325">
        <v>6</v>
      </c>
      <c r="G102" s="325">
        <v>2</v>
      </c>
      <c r="H102" s="325"/>
      <c r="I102" s="280">
        <f t="shared" si="11"/>
        <v>4.2857142857142856</v>
      </c>
    </row>
    <row r="103" spans="1:9" ht="15" customHeight="1" x14ac:dyDescent="0.25">
      <c r="A103" s="261">
        <v>20</v>
      </c>
      <c r="B103" s="290">
        <v>61430</v>
      </c>
      <c r="C103" s="371" t="s">
        <v>182</v>
      </c>
      <c r="D103" s="325">
        <v>29</v>
      </c>
      <c r="E103" s="325">
        <v>9</v>
      </c>
      <c r="F103" s="325">
        <v>11</v>
      </c>
      <c r="G103" s="325">
        <v>7</v>
      </c>
      <c r="H103" s="325">
        <v>2</v>
      </c>
      <c r="I103" s="280">
        <f t="shared" si="11"/>
        <v>3.9310344827586206</v>
      </c>
    </row>
    <row r="104" spans="1:9" ht="15" customHeight="1" x14ac:dyDescent="0.25">
      <c r="A104" s="261">
        <v>21</v>
      </c>
      <c r="B104" s="290">
        <v>61440</v>
      </c>
      <c r="C104" s="371" t="s">
        <v>181</v>
      </c>
      <c r="D104" s="325">
        <v>40</v>
      </c>
      <c r="E104" s="325">
        <v>29</v>
      </c>
      <c r="F104" s="325">
        <v>10</v>
      </c>
      <c r="G104" s="325">
        <v>1</v>
      </c>
      <c r="H104" s="325"/>
      <c r="I104" s="280">
        <f t="shared" si="11"/>
        <v>4.7</v>
      </c>
    </row>
    <row r="105" spans="1:9" ht="15" customHeight="1" x14ac:dyDescent="0.25">
      <c r="A105" s="261">
        <v>22</v>
      </c>
      <c r="B105" s="290">
        <v>61450</v>
      </c>
      <c r="C105" s="371" t="s">
        <v>183</v>
      </c>
      <c r="D105" s="325">
        <v>11</v>
      </c>
      <c r="E105" s="325">
        <v>4</v>
      </c>
      <c r="F105" s="325">
        <v>4</v>
      </c>
      <c r="G105" s="325">
        <v>2</v>
      </c>
      <c r="H105" s="325">
        <v>1</v>
      </c>
      <c r="I105" s="280">
        <f t="shared" si="11"/>
        <v>4</v>
      </c>
    </row>
    <row r="106" spans="1:9" ht="15" customHeight="1" x14ac:dyDescent="0.25">
      <c r="A106" s="261">
        <v>23</v>
      </c>
      <c r="B106" s="290">
        <v>61470</v>
      </c>
      <c r="C106" s="442" t="s">
        <v>190</v>
      </c>
      <c r="D106" s="325">
        <v>4</v>
      </c>
      <c r="E106" s="325"/>
      <c r="F106" s="325">
        <v>2</v>
      </c>
      <c r="G106" s="325">
        <v>2</v>
      </c>
      <c r="H106" s="325"/>
      <c r="I106" s="280">
        <f t="shared" si="11"/>
        <v>3.5</v>
      </c>
    </row>
    <row r="107" spans="1:9" ht="15" customHeight="1" x14ac:dyDescent="0.25">
      <c r="A107" s="261">
        <v>24</v>
      </c>
      <c r="B107" s="290">
        <v>61490</v>
      </c>
      <c r="C107" s="371" t="s">
        <v>188</v>
      </c>
      <c r="D107" s="325">
        <v>27</v>
      </c>
      <c r="E107" s="325">
        <v>6</v>
      </c>
      <c r="F107" s="325">
        <v>14</v>
      </c>
      <c r="G107" s="325">
        <v>7</v>
      </c>
      <c r="H107" s="325"/>
      <c r="I107" s="280">
        <f t="shared" si="11"/>
        <v>3.9629629629629628</v>
      </c>
    </row>
    <row r="108" spans="1:9" ht="15" customHeight="1" x14ac:dyDescent="0.25">
      <c r="A108" s="261">
        <v>25</v>
      </c>
      <c r="B108" s="290">
        <v>61500</v>
      </c>
      <c r="C108" s="371" t="s">
        <v>184</v>
      </c>
      <c r="D108" s="325">
        <v>23</v>
      </c>
      <c r="E108" s="325">
        <v>10</v>
      </c>
      <c r="F108" s="325">
        <v>8</v>
      </c>
      <c r="G108" s="325">
        <v>4</v>
      </c>
      <c r="H108" s="325">
        <v>1</v>
      </c>
      <c r="I108" s="280">
        <f t="shared" si="11"/>
        <v>4.1739130434782608</v>
      </c>
    </row>
    <row r="109" spans="1:9" ht="15" customHeight="1" x14ac:dyDescent="0.25">
      <c r="A109" s="261">
        <v>26</v>
      </c>
      <c r="B109" s="290">
        <v>61510</v>
      </c>
      <c r="C109" s="242" t="s">
        <v>14</v>
      </c>
      <c r="D109" s="325">
        <v>26</v>
      </c>
      <c r="E109" s="325">
        <v>13</v>
      </c>
      <c r="F109" s="325">
        <v>6</v>
      </c>
      <c r="G109" s="325">
        <v>7</v>
      </c>
      <c r="H109" s="325"/>
      <c r="I109" s="280">
        <f t="shared" si="11"/>
        <v>4.2307692307692308</v>
      </c>
    </row>
    <row r="110" spans="1:9" ht="15" customHeight="1" x14ac:dyDescent="0.25">
      <c r="A110" s="261">
        <v>27</v>
      </c>
      <c r="B110" s="290">
        <v>61520</v>
      </c>
      <c r="C110" s="371" t="s">
        <v>187</v>
      </c>
      <c r="D110" s="325">
        <v>19</v>
      </c>
      <c r="E110" s="325">
        <v>9</v>
      </c>
      <c r="F110" s="325">
        <v>10</v>
      </c>
      <c r="G110" s="325"/>
      <c r="H110" s="325"/>
      <c r="I110" s="280">
        <f t="shared" si="11"/>
        <v>4.4736842105263159</v>
      </c>
    </row>
    <row r="111" spans="1:9" ht="15" customHeight="1" x14ac:dyDescent="0.25">
      <c r="A111" s="261">
        <v>28</v>
      </c>
      <c r="B111" s="290">
        <v>61540</v>
      </c>
      <c r="C111" s="371" t="s">
        <v>186</v>
      </c>
      <c r="D111" s="325">
        <v>11</v>
      </c>
      <c r="E111" s="325">
        <v>4</v>
      </c>
      <c r="F111" s="325">
        <v>3</v>
      </c>
      <c r="G111" s="325">
        <v>4</v>
      </c>
      <c r="H111" s="325"/>
      <c r="I111" s="280">
        <f t="shared" si="11"/>
        <v>4</v>
      </c>
    </row>
    <row r="112" spans="1:9" ht="15" customHeight="1" x14ac:dyDescent="0.25">
      <c r="A112" s="261">
        <v>29</v>
      </c>
      <c r="B112" s="290">
        <v>61560</v>
      </c>
      <c r="C112" s="371" t="s">
        <v>185</v>
      </c>
      <c r="D112" s="325">
        <v>18</v>
      </c>
      <c r="E112" s="325">
        <v>7</v>
      </c>
      <c r="F112" s="325">
        <v>9</v>
      </c>
      <c r="G112" s="325">
        <v>1</v>
      </c>
      <c r="H112" s="325">
        <v>1</v>
      </c>
      <c r="I112" s="280">
        <f t="shared" si="11"/>
        <v>4.2222222222222223</v>
      </c>
    </row>
    <row r="113" spans="1:9" ht="15" customHeight="1" x14ac:dyDescent="0.25">
      <c r="A113" s="502">
        <v>30</v>
      </c>
      <c r="B113" s="291">
        <v>61570</v>
      </c>
      <c r="C113" s="376" t="s">
        <v>124</v>
      </c>
      <c r="D113" s="326">
        <v>30</v>
      </c>
      <c r="E113" s="326">
        <v>8</v>
      </c>
      <c r="F113" s="326">
        <v>15</v>
      </c>
      <c r="G113" s="326">
        <v>7</v>
      </c>
      <c r="H113" s="326"/>
      <c r="I113" s="503">
        <f t="shared" ref="I113" si="13">(H113*2+G113*3+F113*4+E113*5)/D113</f>
        <v>4.0333333333333332</v>
      </c>
    </row>
    <row r="114" spans="1:9" ht="15" customHeight="1" thickBot="1" x14ac:dyDescent="0.3">
      <c r="A114" s="264">
        <v>31</v>
      </c>
      <c r="B114" s="291">
        <v>61600</v>
      </c>
      <c r="C114" s="582" t="s">
        <v>201</v>
      </c>
      <c r="D114" s="326">
        <v>3</v>
      </c>
      <c r="E114" s="326">
        <v>1</v>
      </c>
      <c r="F114" s="326">
        <v>1</v>
      </c>
      <c r="G114" s="326"/>
      <c r="H114" s="326">
        <v>1</v>
      </c>
      <c r="I114" s="327">
        <f t="shared" si="11"/>
        <v>3.6666666666666665</v>
      </c>
    </row>
    <row r="115" spans="1:9" ht="15" customHeight="1" thickBot="1" x14ac:dyDescent="0.3">
      <c r="A115" s="269"/>
      <c r="B115" s="292"/>
      <c r="C115" s="282" t="s">
        <v>117</v>
      </c>
      <c r="D115" s="283">
        <f>SUM(D116:D144)</f>
        <v>102</v>
      </c>
      <c r="E115" s="283">
        <f t="shared" ref="E115:H115" si="14">SUM(E116:E124)</f>
        <v>44</v>
      </c>
      <c r="F115" s="283">
        <f t="shared" si="14"/>
        <v>38</v>
      </c>
      <c r="G115" s="283">
        <f t="shared" si="14"/>
        <v>15</v>
      </c>
      <c r="H115" s="283">
        <f t="shared" si="14"/>
        <v>5</v>
      </c>
      <c r="I115" s="55">
        <f>AVERAGE(I122:I124)</f>
        <v>3.8861111111111115</v>
      </c>
    </row>
    <row r="116" spans="1:9" ht="15" customHeight="1" x14ac:dyDescent="0.25">
      <c r="A116" s="267">
        <v>1</v>
      </c>
      <c r="B116" s="293">
        <v>70020</v>
      </c>
      <c r="C116" s="268" t="s">
        <v>82</v>
      </c>
      <c r="D116" s="330">
        <v>10</v>
      </c>
      <c r="E116" s="330">
        <v>9</v>
      </c>
      <c r="F116" s="330">
        <v>1</v>
      </c>
      <c r="G116" s="330"/>
      <c r="H116" s="330"/>
      <c r="I116" s="279">
        <f t="shared" ref="I116:I124" si="15">(H116*2+G116*3+F116*4+E116*5)/D116</f>
        <v>4.9000000000000004</v>
      </c>
    </row>
    <row r="117" spans="1:9" ht="15" customHeight="1" x14ac:dyDescent="0.25">
      <c r="A117" s="261">
        <v>2</v>
      </c>
      <c r="B117" s="290">
        <v>70110</v>
      </c>
      <c r="C117" s="242" t="s">
        <v>85</v>
      </c>
      <c r="D117" s="325">
        <v>5</v>
      </c>
      <c r="E117" s="325">
        <v>4</v>
      </c>
      <c r="F117" s="325">
        <v>1</v>
      </c>
      <c r="G117" s="325"/>
      <c r="H117" s="325"/>
      <c r="I117" s="280">
        <f t="shared" si="15"/>
        <v>4.8</v>
      </c>
    </row>
    <row r="118" spans="1:9" ht="15" customHeight="1" x14ac:dyDescent="0.25">
      <c r="A118" s="261">
        <v>3</v>
      </c>
      <c r="B118" s="290">
        <v>70021</v>
      </c>
      <c r="C118" s="242" t="s">
        <v>81</v>
      </c>
      <c r="D118" s="325">
        <v>11</v>
      </c>
      <c r="E118" s="325">
        <v>4</v>
      </c>
      <c r="F118" s="325">
        <v>6</v>
      </c>
      <c r="G118" s="325"/>
      <c r="H118" s="325">
        <v>1</v>
      </c>
      <c r="I118" s="280">
        <f t="shared" si="15"/>
        <v>4.1818181818181817</v>
      </c>
    </row>
    <row r="119" spans="1:9" ht="15" customHeight="1" x14ac:dyDescent="0.25">
      <c r="A119" s="261">
        <v>4</v>
      </c>
      <c r="B119" s="290">
        <v>70040</v>
      </c>
      <c r="C119" s="242" t="s">
        <v>59</v>
      </c>
      <c r="D119" s="325">
        <v>5</v>
      </c>
      <c r="E119" s="325">
        <v>1</v>
      </c>
      <c r="F119" s="325">
        <v>2</v>
      </c>
      <c r="G119" s="325">
        <v>1</v>
      </c>
      <c r="H119" s="325">
        <v>1</v>
      </c>
      <c r="I119" s="280">
        <f t="shared" si="15"/>
        <v>3.6</v>
      </c>
    </row>
    <row r="120" spans="1:9" ht="15" customHeight="1" x14ac:dyDescent="0.25">
      <c r="A120" s="261">
        <v>5</v>
      </c>
      <c r="B120" s="290">
        <v>70100</v>
      </c>
      <c r="C120" s="371" t="s">
        <v>148</v>
      </c>
      <c r="D120" s="325">
        <v>8</v>
      </c>
      <c r="E120" s="325">
        <v>6</v>
      </c>
      <c r="F120" s="325">
        <v>2</v>
      </c>
      <c r="G120" s="325"/>
      <c r="H120" s="325"/>
      <c r="I120" s="280">
        <f t="shared" si="15"/>
        <v>4.75</v>
      </c>
    </row>
    <row r="121" spans="1:9" ht="15" customHeight="1" x14ac:dyDescent="0.25">
      <c r="A121" s="261">
        <v>6</v>
      </c>
      <c r="B121" s="290">
        <v>70270</v>
      </c>
      <c r="C121" s="242" t="s">
        <v>83</v>
      </c>
      <c r="D121" s="325">
        <v>8</v>
      </c>
      <c r="E121" s="325">
        <v>3</v>
      </c>
      <c r="F121" s="325">
        <v>4</v>
      </c>
      <c r="G121" s="325">
        <v>1</v>
      </c>
      <c r="H121" s="325"/>
      <c r="I121" s="280">
        <f t="shared" si="15"/>
        <v>4.25</v>
      </c>
    </row>
    <row r="122" spans="1:9" ht="15" customHeight="1" x14ac:dyDescent="0.25">
      <c r="A122" s="261">
        <v>7</v>
      </c>
      <c r="B122" s="290">
        <v>70510</v>
      </c>
      <c r="C122" s="242" t="s">
        <v>58</v>
      </c>
      <c r="D122" s="325">
        <v>2</v>
      </c>
      <c r="E122" s="325"/>
      <c r="F122" s="325">
        <v>1</v>
      </c>
      <c r="G122" s="325">
        <v>1</v>
      </c>
      <c r="H122" s="325"/>
      <c r="I122" s="280">
        <f t="shared" si="15"/>
        <v>3.5</v>
      </c>
    </row>
    <row r="123" spans="1:9" ht="15" customHeight="1" x14ac:dyDescent="0.25">
      <c r="A123" s="261">
        <v>8</v>
      </c>
      <c r="B123" s="290">
        <v>10880</v>
      </c>
      <c r="C123" s="699" t="s">
        <v>189</v>
      </c>
      <c r="D123" s="325">
        <v>48</v>
      </c>
      <c r="E123" s="325">
        <v>15</v>
      </c>
      <c r="F123" s="325">
        <v>19</v>
      </c>
      <c r="G123" s="325">
        <v>11</v>
      </c>
      <c r="H123" s="325">
        <v>3</v>
      </c>
      <c r="I123" s="280">
        <f t="shared" si="15"/>
        <v>3.9583333333333335</v>
      </c>
    </row>
    <row r="124" spans="1:9" ht="15" customHeight="1" thickBot="1" x14ac:dyDescent="0.3">
      <c r="A124" s="262">
        <v>9</v>
      </c>
      <c r="B124" s="294">
        <v>10890</v>
      </c>
      <c r="C124" s="263" t="s">
        <v>123</v>
      </c>
      <c r="D124" s="331">
        <v>5</v>
      </c>
      <c r="E124" s="331">
        <v>2</v>
      </c>
      <c r="F124" s="331">
        <v>2</v>
      </c>
      <c r="G124" s="331">
        <v>1</v>
      </c>
      <c r="H124" s="331"/>
      <c r="I124" s="281">
        <f t="shared" si="15"/>
        <v>4.2</v>
      </c>
    </row>
    <row r="125" spans="1:9" ht="15" customHeight="1" x14ac:dyDescent="0.25">
      <c r="A125" s="3"/>
      <c r="B125" s="3"/>
      <c r="C125" s="3"/>
      <c r="D125" s="266" t="s">
        <v>84</v>
      </c>
      <c r="E125" s="266"/>
      <c r="F125" s="266"/>
      <c r="G125" s="266"/>
      <c r="H125" s="266"/>
      <c r="I125" s="332">
        <f>AVERAGE(I8:I15,I17:I28,I30:I46,I48:I67,I69:I82,I84:I114,I116:I124)</f>
        <v>4.0130531079813734</v>
      </c>
    </row>
  </sheetData>
  <mergeCells count="9">
    <mergeCell ref="I4:I5"/>
    <mergeCell ref="D1:E1"/>
    <mergeCell ref="D3:E3"/>
    <mergeCell ref="C2:D2"/>
    <mergeCell ref="A4:A5"/>
    <mergeCell ref="B4:B5"/>
    <mergeCell ref="C4:C5"/>
    <mergeCell ref="D4:D5"/>
    <mergeCell ref="E4:H4"/>
  </mergeCells>
  <conditionalFormatting sqref="I6:I125">
    <cfRule type="containsBlanks" dxfId="26" priority="1">
      <formula>LEN(TRIM(I6))=0</formula>
    </cfRule>
    <cfRule type="cellIs" dxfId="25" priority="2" operator="between">
      <formula>$I$125</formula>
      <formula>4</formula>
    </cfRule>
    <cfRule type="cellIs" dxfId="24" priority="3" operator="lessThan">
      <formula>3.5</formula>
    </cfRule>
    <cfRule type="cellIs" dxfId="23" priority="4" operator="between">
      <formula>$I$125</formula>
      <formula>3.5</formula>
    </cfRule>
    <cfRule type="cellIs" dxfId="22" priority="5" operator="between">
      <formula>4.499</formula>
      <formula>$I$125</formula>
    </cfRule>
    <cfRule type="cellIs" dxfId="21" priority="6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Химия-9 диаграмма по районам</vt:lpstr>
      <vt:lpstr>Химия-9 диаграмма</vt:lpstr>
      <vt:lpstr>Рейтинги 2022-2025</vt:lpstr>
      <vt:lpstr>Рейтинг по сумме мест</vt:lpstr>
      <vt:lpstr>Химия-9 2025 Итоги</vt:lpstr>
      <vt:lpstr>Химия-9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2025-09-03T13:17:31Z</dcterms:modified>
</cp:coreProperties>
</file>