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15" windowWidth="20310" windowHeight="7935" tabRatio="613"/>
  </bookViews>
  <sheets>
    <sheet name="Рус. 9 - диаграмма по районам" sheetId="16" r:id="rId1"/>
    <sheet name="Рус. 9 - диаграмма" sheetId="17" r:id="rId2"/>
    <sheet name="Рейтинги 2021-2025" sheetId="18" r:id="rId3"/>
    <sheet name="Рейтинг по сумме мест" sheetId="11" r:id="rId4"/>
    <sheet name="Русский язык-9 2025 Итоги" sheetId="15" r:id="rId5"/>
    <sheet name="Русский язык-9 2025 расклад" sheetId="19" r:id="rId6"/>
  </sheets>
  <definedNames>
    <definedName name="_xlnm._FilterDatabase" localSheetId="2" hidden="1">'Рейтинги 2021-2025'!$A$6:$AE$116</definedName>
    <definedName name="_xlnm._FilterDatabase" localSheetId="0" hidden="1">'Рус. 9 - диаграмма по районам'!#REF!</definedName>
  </definedNames>
  <calcPr calcId="145621"/>
</workbook>
</file>

<file path=xl/calcChain.xml><?xml version="1.0" encoding="utf-8"?>
<calcChain xmlns="http://schemas.openxmlformats.org/spreadsheetml/2006/main">
  <c r="E118" i="15" l="1"/>
  <c r="E117" i="11"/>
  <c r="H83" i="19"/>
  <c r="G83" i="19"/>
  <c r="F83" i="19"/>
  <c r="E83" i="19"/>
  <c r="D83" i="19"/>
  <c r="D47" i="19"/>
  <c r="W122" i="16" l="1"/>
  <c r="W121" i="16"/>
  <c r="W120" i="16"/>
  <c r="W119" i="16"/>
  <c r="W118" i="16"/>
  <c r="W117" i="16"/>
  <c r="W116" i="16"/>
  <c r="W115" i="16"/>
  <c r="W114" i="16"/>
  <c r="W112" i="16"/>
  <c r="W111" i="16"/>
  <c r="W110" i="16"/>
  <c r="W109" i="16"/>
  <c r="W108" i="16"/>
  <c r="W107" i="16"/>
  <c r="W106" i="16"/>
  <c r="W105" i="16"/>
  <c r="W104" i="16"/>
  <c r="W103" i="16"/>
  <c r="W102" i="16"/>
  <c r="W101" i="16"/>
  <c r="W100" i="16"/>
  <c r="W99" i="16"/>
  <c r="W98" i="16"/>
  <c r="W97" i="16"/>
  <c r="W96" i="16"/>
  <c r="W95" i="16"/>
  <c r="W94" i="16"/>
  <c r="W93" i="16"/>
  <c r="W92" i="16"/>
  <c r="W91" i="16"/>
  <c r="W90" i="16"/>
  <c r="W89" i="16"/>
  <c r="W88" i="16"/>
  <c r="W87" i="16"/>
  <c r="W86" i="16"/>
  <c r="W85" i="16"/>
  <c r="W84" i="16"/>
  <c r="W83" i="16"/>
  <c r="W82" i="16"/>
  <c r="W80" i="16"/>
  <c r="W79" i="16"/>
  <c r="W78" i="16"/>
  <c r="W77" i="16"/>
  <c r="W76" i="16"/>
  <c r="W75" i="16"/>
  <c r="W74" i="16"/>
  <c r="W73" i="16"/>
  <c r="W72" i="16"/>
  <c r="W71" i="16"/>
  <c r="W70" i="16"/>
  <c r="W69" i="16"/>
  <c r="W68" i="16"/>
  <c r="W67" i="16"/>
  <c r="W65" i="16"/>
  <c r="W64" i="16"/>
  <c r="W63" i="16"/>
  <c r="W62" i="16"/>
  <c r="W61" i="16"/>
  <c r="W60" i="16"/>
  <c r="W59" i="16"/>
  <c r="W58" i="16"/>
  <c r="W57" i="16"/>
  <c r="W56" i="16"/>
  <c r="W55" i="16"/>
  <c r="W54" i="16"/>
  <c r="W53" i="16"/>
  <c r="W52" i="16"/>
  <c r="W51" i="16"/>
  <c r="W50" i="16"/>
  <c r="W49" i="16"/>
  <c r="W48" i="16"/>
  <c r="W47" i="16"/>
  <c r="W46" i="16"/>
  <c r="W44" i="16"/>
  <c r="W43" i="16"/>
  <c r="W42" i="16"/>
  <c r="W41" i="16"/>
  <c r="W40" i="16"/>
  <c r="W39" i="16"/>
  <c r="W38" i="16"/>
  <c r="W37" i="16"/>
  <c r="W36" i="16"/>
  <c r="W35" i="16"/>
  <c r="W34" i="16"/>
  <c r="W33" i="16"/>
  <c r="W32" i="16"/>
  <c r="W31" i="16"/>
  <c r="W30" i="16"/>
  <c r="W29" i="16"/>
  <c r="W28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W13" i="16"/>
  <c r="W12" i="16"/>
  <c r="W11" i="16"/>
  <c r="W10" i="16"/>
  <c r="W9" i="16"/>
  <c r="W8" i="16"/>
  <c r="W7" i="16"/>
  <c r="W6" i="16"/>
  <c r="D113" i="16"/>
  <c r="C113" i="16"/>
  <c r="D81" i="16"/>
  <c r="C81" i="16"/>
  <c r="D66" i="16"/>
  <c r="C66" i="16"/>
  <c r="D45" i="16"/>
  <c r="C45" i="16"/>
  <c r="D27" i="16"/>
  <c r="C27" i="16"/>
  <c r="D14" i="16"/>
  <c r="C14" i="16"/>
  <c r="D5" i="16"/>
  <c r="C5" i="16"/>
  <c r="D4" i="16"/>
  <c r="D123" i="16" s="1"/>
  <c r="C4" i="16"/>
  <c r="D123" i="17"/>
  <c r="W13" i="17"/>
  <c r="W12" i="17"/>
  <c r="W11" i="17"/>
  <c r="W10" i="17"/>
  <c r="W9" i="17"/>
  <c r="W8" i="17"/>
  <c r="W7" i="17"/>
  <c r="W6" i="17"/>
  <c r="W26" i="17"/>
  <c r="W25" i="17"/>
  <c r="W24" i="17"/>
  <c r="W23" i="17"/>
  <c r="W22" i="17"/>
  <c r="W21" i="17"/>
  <c r="W20" i="17"/>
  <c r="W19" i="17"/>
  <c r="W18" i="17"/>
  <c r="W17" i="17"/>
  <c r="W16" i="17"/>
  <c r="W15" i="17"/>
  <c r="W44" i="17"/>
  <c r="W43" i="17"/>
  <c r="W42" i="17"/>
  <c r="W41" i="17"/>
  <c r="W40" i="17"/>
  <c r="W39" i="17"/>
  <c r="W38" i="17"/>
  <c r="W37" i="17"/>
  <c r="W36" i="17"/>
  <c r="W35" i="17"/>
  <c r="W34" i="17"/>
  <c r="W33" i="17"/>
  <c r="W32" i="17"/>
  <c r="W31" i="17"/>
  <c r="W30" i="17"/>
  <c r="W29" i="17"/>
  <c r="W28" i="17"/>
  <c r="W65" i="17"/>
  <c r="W64" i="17"/>
  <c r="W63" i="17"/>
  <c r="W62" i="17"/>
  <c r="W61" i="17"/>
  <c r="W60" i="17"/>
  <c r="W59" i="17"/>
  <c r="W58" i="17"/>
  <c r="W57" i="17"/>
  <c r="W56" i="17"/>
  <c r="W55" i="17"/>
  <c r="W54" i="17"/>
  <c r="W53" i="17"/>
  <c r="W52" i="17"/>
  <c r="W51" i="17"/>
  <c r="W50" i="17"/>
  <c r="W49" i="17"/>
  <c r="W48" i="17"/>
  <c r="W47" i="17"/>
  <c r="W46" i="17"/>
  <c r="W80" i="17"/>
  <c r="W79" i="17"/>
  <c r="W78" i="17"/>
  <c r="W77" i="17"/>
  <c r="W76" i="17"/>
  <c r="W75" i="17"/>
  <c r="W74" i="17"/>
  <c r="W73" i="17"/>
  <c r="W72" i="17"/>
  <c r="W71" i="17"/>
  <c r="W70" i="17"/>
  <c r="W69" i="17"/>
  <c r="W68" i="17"/>
  <c r="W67" i="17"/>
  <c r="W112" i="17"/>
  <c r="W111" i="17"/>
  <c r="W110" i="17"/>
  <c r="W109" i="17"/>
  <c r="W108" i="17"/>
  <c r="W107" i="17"/>
  <c r="W106" i="17"/>
  <c r="W105" i="17"/>
  <c r="W104" i="17"/>
  <c r="W103" i="17"/>
  <c r="W102" i="17"/>
  <c r="W101" i="17"/>
  <c r="W100" i="17"/>
  <c r="W99" i="17"/>
  <c r="W98" i="17"/>
  <c r="W97" i="17"/>
  <c r="W96" i="17"/>
  <c r="W95" i="17"/>
  <c r="W94" i="17"/>
  <c r="W93" i="17"/>
  <c r="W92" i="17"/>
  <c r="W91" i="17"/>
  <c r="W90" i="17"/>
  <c r="W89" i="17"/>
  <c r="W88" i="17"/>
  <c r="W87" i="17"/>
  <c r="W86" i="17"/>
  <c r="W85" i="17"/>
  <c r="W84" i="17"/>
  <c r="W83" i="17"/>
  <c r="W82" i="17"/>
  <c r="W121" i="17"/>
  <c r="W120" i="17"/>
  <c r="W119" i="17"/>
  <c r="W118" i="17"/>
  <c r="W117" i="17"/>
  <c r="W116" i="17"/>
  <c r="W115" i="17"/>
  <c r="W114" i="17"/>
  <c r="W122" i="17"/>
  <c r="D113" i="17"/>
  <c r="C113" i="17"/>
  <c r="D81" i="17"/>
  <c r="C81" i="17"/>
  <c r="D66" i="17"/>
  <c r="C66" i="17"/>
  <c r="D45" i="17"/>
  <c r="C45" i="17"/>
  <c r="D27" i="17"/>
  <c r="C27" i="17"/>
  <c r="D14" i="17"/>
  <c r="C14" i="17"/>
  <c r="D5" i="17"/>
  <c r="C5" i="17"/>
  <c r="D4" i="17"/>
  <c r="C4" i="17"/>
  <c r="X116" i="11"/>
  <c r="X110" i="11"/>
  <c r="X113" i="11"/>
  <c r="X111" i="11"/>
  <c r="X109" i="11"/>
  <c r="X112" i="11"/>
  <c r="X114" i="11"/>
  <c r="X107" i="11"/>
  <c r="X108" i="11"/>
  <c r="X104" i="11"/>
  <c r="X101" i="11"/>
  <c r="X106" i="11"/>
  <c r="X105" i="11"/>
  <c r="X102" i="11"/>
  <c r="X103" i="11"/>
  <c r="X100" i="11"/>
  <c r="X95" i="11"/>
  <c r="X98" i="11"/>
  <c r="X93" i="11"/>
  <c r="X96" i="11"/>
  <c r="X97" i="11"/>
  <c r="X99" i="11"/>
  <c r="X94" i="11"/>
  <c r="X87" i="11"/>
  <c r="X88" i="11"/>
  <c r="X92" i="11"/>
  <c r="X82" i="11"/>
  <c r="X80" i="11"/>
  <c r="X91" i="11"/>
  <c r="X86" i="11"/>
  <c r="X83" i="11"/>
  <c r="X89" i="11"/>
  <c r="X90" i="11"/>
  <c r="X81" i="11"/>
  <c r="X79" i="11"/>
  <c r="X71" i="11"/>
  <c r="X84" i="11"/>
  <c r="X85" i="11"/>
  <c r="X76" i="11"/>
  <c r="X74" i="11"/>
  <c r="X75" i="11"/>
  <c r="X77" i="11"/>
  <c r="X78" i="11"/>
  <c r="X72" i="11"/>
  <c r="X73" i="11"/>
  <c r="X69" i="11"/>
  <c r="X65" i="11"/>
  <c r="X70" i="11"/>
  <c r="X67" i="11"/>
  <c r="X68" i="11"/>
  <c r="X62" i="11"/>
  <c r="X58" i="11"/>
  <c r="X66" i="11"/>
  <c r="X63" i="11"/>
  <c r="X60" i="11"/>
  <c r="X51" i="11"/>
  <c r="X52" i="11"/>
  <c r="X59" i="11"/>
  <c r="X56" i="11"/>
  <c r="X43" i="11"/>
  <c r="X54" i="11"/>
  <c r="X64" i="11"/>
  <c r="X61" i="11"/>
  <c r="X49" i="11"/>
  <c r="X57" i="11"/>
  <c r="X50" i="11"/>
  <c r="X55" i="11"/>
  <c r="X46" i="11"/>
  <c r="X41" i="11"/>
  <c r="X48" i="11"/>
  <c r="X47" i="11"/>
  <c r="X45" i="11"/>
  <c r="X53" i="11"/>
  <c r="X34" i="11"/>
  <c r="X44" i="11"/>
  <c r="X42" i="11"/>
  <c r="X40" i="11"/>
  <c r="X38" i="11"/>
  <c r="X39" i="11"/>
  <c r="X36" i="11"/>
  <c r="X37" i="11"/>
  <c r="X32" i="11"/>
  <c r="X33" i="11"/>
  <c r="X29" i="11"/>
  <c r="X31" i="11"/>
  <c r="X35" i="11"/>
  <c r="X27" i="11"/>
  <c r="X28" i="11"/>
  <c r="X30" i="11"/>
  <c r="X24" i="11"/>
  <c r="X25" i="11"/>
  <c r="X21" i="11"/>
  <c r="X17" i="11"/>
  <c r="X26" i="11"/>
  <c r="X18" i="11"/>
  <c r="X23" i="11"/>
  <c r="X20" i="11"/>
  <c r="X16" i="11"/>
  <c r="X22" i="11"/>
  <c r="X15" i="11"/>
  <c r="X19" i="11"/>
  <c r="X13" i="11"/>
  <c r="X11" i="11"/>
  <c r="X14" i="11"/>
  <c r="X9" i="11"/>
  <c r="X8" i="11"/>
  <c r="X12" i="11"/>
  <c r="X10" i="11"/>
  <c r="X7" i="11"/>
  <c r="X6" i="11"/>
  <c r="X115" i="11"/>
  <c r="D117" i="18"/>
  <c r="D6" i="15"/>
  <c r="I116" i="19"/>
  <c r="I8" i="19"/>
  <c r="I124" i="19"/>
  <c r="I123" i="19"/>
  <c r="I122" i="19"/>
  <c r="I121" i="19"/>
  <c r="I120" i="19"/>
  <c r="I119" i="19"/>
  <c r="I118" i="19"/>
  <c r="I117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5" i="19"/>
  <c r="I14" i="19"/>
  <c r="I13" i="19"/>
  <c r="I12" i="19"/>
  <c r="I11" i="19"/>
  <c r="I10" i="19"/>
  <c r="I9" i="19"/>
  <c r="I125" i="19" l="1"/>
  <c r="H113" i="16"/>
  <c r="G113" i="16"/>
  <c r="H81" i="16"/>
  <c r="G81" i="16"/>
  <c r="H66" i="16"/>
  <c r="G66" i="16"/>
  <c r="H45" i="16"/>
  <c r="G45" i="16"/>
  <c r="H27" i="16"/>
  <c r="G27" i="16"/>
  <c r="H14" i="16"/>
  <c r="G14" i="16"/>
  <c r="H5" i="16"/>
  <c r="G5" i="16"/>
  <c r="H4" i="16"/>
  <c r="H123" i="16" s="1"/>
  <c r="G4" i="16"/>
  <c r="H123" i="17"/>
  <c r="H113" i="17"/>
  <c r="G113" i="17"/>
  <c r="H81" i="17"/>
  <c r="G81" i="17"/>
  <c r="H66" i="17"/>
  <c r="G66" i="17"/>
  <c r="H45" i="17"/>
  <c r="G45" i="17"/>
  <c r="H27" i="17"/>
  <c r="G27" i="17"/>
  <c r="H14" i="17"/>
  <c r="G14" i="17"/>
  <c r="H5" i="17"/>
  <c r="G5" i="17"/>
  <c r="H4" i="17"/>
  <c r="H117" i="11"/>
  <c r="H117" i="18"/>
  <c r="G4" i="17" l="1"/>
  <c r="P113" i="16"/>
  <c r="O113" i="16"/>
  <c r="P81" i="16"/>
  <c r="O81" i="16"/>
  <c r="P66" i="16"/>
  <c r="O66" i="16"/>
  <c r="P45" i="16"/>
  <c r="O45" i="16"/>
  <c r="P27" i="16"/>
  <c r="O27" i="16"/>
  <c r="P14" i="16"/>
  <c r="O14" i="16"/>
  <c r="P5" i="16"/>
  <c r="O5" i="16"/>
  <c r="P4" i="16"/>
  <c r="P123" i="16" s="1"/>
  <c r="O4" i="16"/>
  <c r="L113" i="16"/>
  <c r="K113" i="16"/>
  <c r="L81" i="16"/>
  <c r="K81" i="16"/>
  <c r="L66" i="16"/>
  <c r="K66" i="16"/>
  <c r="L45" i="16"/>
  <c r="K45" i="16"/>
  <c r="L27" i="16"/>
  <c r="K27" i="16"/>
  <c r="L14" i="16"/>
  <c r="K14" i="16"/>
  <c r="L5" i="16"/>
  <c r="K5" i="16"/>
  <c r="L4" i="16"/>
  <c r="L123" i="16" s="1"/>
  <c r="K4" i="16"/>
  <c r="P123" i="17"/>
  <c r="P113" i="17"/>
  <c r="O113" i="17"/>
  <c r="P81" i="17"/>
  <c r="O81" i="17"/>
  <c r="P66" i="17"/>
  <c r="O66" i="17"/>
  <c r="P45" i="17"/>
  <c r="O45" i="17"/>
  <c r="P27" i="17"/>
  <c r="O27" i="17"/>
  <c r="P14" i="17"/>
  <c r="O14" i="17"/>
  <c r="P5" i="17"/>
  <c r="O5" i="17"/>
  <c r="P4" i="17"/>
  <c r="O4" i="17"/>
  <c r="L123" i="17"/>
  <c r="L113" i="17"/>
  <c r="K113" i="17"/>
  <c r="L81" i="17"/>
  <c r="K81" i="17"/>
  <c r="L66" i="17"/>
  <c r="K66" i="17"/>
  <c r="L45" i="17"/>
  <c r="K45" i="17"/>
  <c r="L27" i="17"/>
  <c r="K27" i="17"/>
  <c r="L14" i="17"/>
  <c r="K14" i="17"/>
  <c r="L5" i="17"/>
  <c r="K5" i="17"/>
  <c r="L4" i="17"/>
  <c r="K4" i="17"/>
  <c r="N117" i="11" l="1"/>
  <c r="K117" i="11"/>
  <c r="P117" i="18"/>
  <c r="L117" i="18"/>
  <c r="T27" i="16" l="1"/>
  <c r="T45" i="16"/>
  <c r="T66" i="16"/>
  <c r="T81" i="16"/>
  <c r="T113" i="16"/>
  <c r="T4" i="17" l="1"/>
  <c r="T4" i="16"/>
  <c r="T123" i="17"/>
  <c r="S5" i="17"/>
  <c r="T5" i="17"/>
  <c r="S14" i="17"/>
  <c r="T14" i="17"/>
  <c r="S27" i="17"/>
  <c r="T27" i="17"/>
  <c r="S45" i="17"/>
  <c r="T45" i="17"/>
  <c r="S66" i="17"/>
  <c r="T66" i="17"/>
  <c r="S81" i="17"/>
  <c r="T81" i="17"/>
  <c r="S113" i="17"/>
  <c r="T113" i="17"/>
  <c r="S4" i="17" l="1"/>
  <c r="D115" i="19"/>
  <c r="D68" i="19"/>
  <c r="D6" i="19" s="1"/>
  <c r="D29" i="19"/>
  <c r="D16" i="19"/>
  <c r="D7" i="19"/>
  <c r="S113" i="16" l="1"/>
  <c r="S81" i="16"/>
  <c r="S66" i="16"/>
  <c r="S45" i="16"/>
  <c r="S27" i="16"/>
  <c r="T14" i="16"/>
  <c r="S14" i="16"/>
  <c r="T5" i="16"/>
  <c r="S5" i="16"/>
  <c r="T123" i="16"/>
  <c r="Q117" i="11"/>
  <c r="S4" i="16" l="1"/>
  <c r="I115" i="19"/>
  <c r="H115" i="19"/>
  <c r="G115" i="19"/>
  <c r="F115" i="19"/>
  <c r="E115" i="19"/>
  <c r="I83" i="19"/>
  <c r="I68" i="19"/>
  <c r="H68" i="19"/>
  <c r="G68" i="19"/>
  <c r="F68" i="19"/>
  <c r="E68" i="19"/>
  <c r="I47" i="19"/>
  <c r="H47" i="19"/>
  <c r="G47" i="19"/>
  <c r="F47" i="19"/>
  <c r="E47" i="19"/>
  <c r="I29" i="19"/>
  <c r="H29" i="19"/>
  <c r="G29" i="19"/>
  <c r="F29" i="19"/>
  <c r="E29" i="19"/>
  <c r="I16" i="19"/>
  <c r="H16" i="19"/>
  <c r="G16" i="19"/>
  <c r="F16" i="19"/>
  <c r="E16" i="19"/>
  <c r="H7" i="19"/>
  <c r="G7" i="19"/>
  <c r="F7" i="19"/>
  <c r="E7" i="19"/>
  <c r="E6" i="19" l="1"/>
  <c r="F6" i="19"/>
  <c r="G6" i="19"/>
  <c r="H6" i="19"/>
  <c r="I7" i="19"/>
  <c r="T117" i="18"/>
  <c r="I6" i="19" l="1"/>
  <c r="E6" i="15"/>
</calcChain>
</file>

<file path=xl/sharedStrings.xml><?xml version="1.0" encoding="utf-8"?>
<sst xmlns="http://schemas.openxmlformats.org/spreadsheetml/2006/main" count="2032" uniqueCount="208">
  <si>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</si>
  <si>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</si>
  <si>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</si>
  <si>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</si>
  <si>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</si>
  <si>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</si>
  <si>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</si>
  <si>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</si>
  <si>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</si>
  <si>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</si>
  <si>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</si>
  <si>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</si>
  <si>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</si>
  <si>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</si>
  <si>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</si>
  <si>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</si>
  <si>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</si>
  <si>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</si>
  <si>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</si>
  <si>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</si>
  <si>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</si>
  <si>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56</t>
  </si>
  <si>
    <t>МБОУ СШ № 141</t>
  </si>
  <si>
    <t>Свердловский</t>
  </si>
  <si>
    <t>МБОУ СШ № 17</t>
  </si>
  <si>
    <t>МБОУ СШ № 23</t>
  </si>
  <si>
    <t>МБОУ СШ № 137</t>
  </si>
  <si>
    <t>МБОУ СШ № 6</t>
  </si>
  <si>
    <t xml:space="preserve">МБОУ СШ № 133 </t>
  </si>
  <si>
    <t>Октябрьский</t>
  </si>
  <si>
    <t>МБОУ СШ № 39</t>
  </si>
  <si>
    <t>МБОУ СШ № 82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</si>
  <si>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</si>
  <si>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</si>
  <si>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</si>
  <si>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</si>
  <si>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</si>
  <si>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</si>
  <si>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</si>
  <si>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</si>
  <si>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50</t>
  </si>
  <si>
    <t>МБОУ СШ № 16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</si>
  <si>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</si>
  <si>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</si>
  <si>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</si>
  <si>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</si>
  <si>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</si>
  <si>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</si>
  <si>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</si>
  <si>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</si>
  <si>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МБОУ СШ № 81</t>
  </si>
  <si>
    <t>МАОУ СШ № 55</t>
  </si>
  <si>
    <t>МБОУ СШ № 63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</si>
  <si>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</si>
  <si>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</si>
  <si>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</si>
  <si>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</si>
  <si>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</si>
  <si>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</si>
  <si>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</si>
  <si>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</si>
  <si>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</si>
  <si>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</si>
  <si>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</si>
  <si>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2</t>
  </si>
  <si>
    <t>МБОУ СШ № 36</t>
  </si>
  <si>
    <t>МБОУ СШ № 30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</si>
  <si>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</si>
  <si>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</si>
  <si>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</si>
  <si>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</si>
  <si>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</si>
  <si>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</si>
  <si>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</si>
  <si>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</si>
  <si>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</si>
  <si>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МБОУ СШ № 19</t>
  </si>
  <si>
    <t>МАОУ Гимназия № 9</t>
  </si>
  <si>
    <t>МАОУ СШ № 32</t>
  </si>
  <si>
    <t>МБОУ СШ № 12</t>
  </si>
  <si>
    <t>МБОУ Гимназия № 7</t>
  </si>
  <si>
    <t>МБОУ СШ № 21</t>
  </si>
  <si>
    <t>МБОУ СШ № 73</t>
  </si>
  <si>
    <t>МБОУ СШ № 95</t>
  </si>
  <si>
    <t>МАОУ Гимназия № 13 "Академ"</t>
  </si>
  <si>
    <t>МАОУ Гимназия № 14</t>
  </si>
  <si>
    <t>МБОУ СШ № 45</t>
  </si>
  <si>
    <t>МБОУ Лицей № 2</t>
  </si>
  <si>
    <t>МАОУ Гимназия № 2</t>
  </si>
  <si>
    <t>МБОУ СШ № 27</t>
  </si>
  <si>
    <t>МАОУ Лицей № 9 "Лидер"</t>
  </si>
  <si>
    <t>Наименование ОУ (кратко)</t>
  </si>
  <si>
    <t>РУССКИЙ ЯЗЫК, 9 кл.</t>
  </si>
  <si>
    <t>Сумма мест</t>
  </si>
  <si>
    <t>МБОУ СШ № 8 "Созидание"</t>
  </si>
  <si>
    <t>МАОУ Лицей № 1</t>
  </si>
  <si>
    <t xml:space="preserve">МАОУ "КУГ № 1 - Универс" </t>
  </si>
  <si>
    <t>МАОУ СШ № 152</t>
  </si>
  <si>
    <t>МБОУ Гимназия  № 16</t>
  </si>
  <si>
    <t>Среднее значение по городу принято:</t>
  </si>
  <si>
    <t>Расчётное среднее значение:</t>
  </si>
  <si>
    <t>Код ОУ по КИАСУО</t>
  </si>
  <si>
    <t>чел.</t>
  </si>
  <si>
    <t>Чел.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</si>
  <si>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</si>
  <si>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</si>
  <si>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</si>
  <si>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</si>
  <si>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места</t>
  </si>
  <si>
    <t>ср. балл ОУ</t>
  </si>
  <si>
    <t>ср. балл по городу</t>
  </si>
  <si>
    <t>Среднее значение по городу принято</t>
  </si>
  <si>
    <t xml:space="preserve">МБОУ СШ № 72 </t>
  </si>
  <si>
    <t>МБОУ СШ № 62</t>
  </si>
  <si>
    <t>средний балл принят</t>
  </si>
  <si>
    <t xml:space="preserve">Расчётное среднее значение </t>
  </si>
  <si>
    <t>ЦЕНТРАЛЬНЫЙ РАЙОН</t>
  </si>
  <si>
    <t>СОВЕТСКИЙ РАЙОН</t>
  </si>
  <si>
    <t>СВЕРДЛОВСКИЙ РАЙОН</t>
  </si>
  <si>
    <t>ОКТЯБРЬСКИЙ РАЙОН</t>
  </si>
  <si>
    <t>ЛЕНИНСКИЙ РАЙОН</t>
  </si>
  <si>
    <t>КИРОВСКИЙ РАЙОН</t>
  </si>
  <si>
    <t>ЖЕЛЕЗНОДОРОЖНЫЙ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</si>
  <si>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</si>
  <si>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</si>
  <si>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</si>
  <si>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</si>
  <si>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 xml:space="preserve">МБОУ Школа-интернат № 1 </t>
  </si>
  <si>
    <t>МБОУ СШ № 34</t>
  </si>
  <si>
    <t>МБОУ СШ № 42</t>
  </si>
  <si>
    <t>МБОУ СШ № 76</t>
  </si>
  <si>
    <t>МБОУ СШ № 78</t>
  </si>
  <si>
    <t>МБОУ СШ № 93</t>
  </si>
  <si>
    <t>МАОУ СШ № 143</t>
  </si>
  <si>
    <t>МАОУ СШ № 145</t>
  </si>
  <si>
    <t>МАОУ СШ № 149</t>
  </si>
  <si>
    <t>МАОУ СШ № 150</t>
  </si>
  <si>
    <t xml:space="preserve">средний балл </t>
  </si>
  <si>
    <t>МАОУ СШ "Комплекс Покровский"</t>
  </si>
  <si>
    <t>МАОУ СШ № 154</t>
  </si>
  <si>
    <t>Наименование ОУ (кратно)</t>
  </si>
  <si>
    <t>сумма мест</t>
  </si>
  <si>
    <t>ср. балл по ОУ</t>
  </si>
  <si>
    <t xml:space="preserve"> ср. балл по городу</t>
  </si>
  <si>
    <t>место</t>
  </si>
  <si>
    <t>Расчётное среднее значение среднего балла по ОУ</t>
  </si>
  <si>
    <t>Среднее значение среднего балла принято ГУО</t>
  </si>
  <si>
    <t>ср.балл ОУ</t>
  </si>
  <si>
    <t>ср.балл по городу</t>
  </si>
  <si>
    <t>МАОУ СШ № 156</t>
  </si>
  <si>
    <t>МАОУ СШ № 155</t>
  </si>
  <si>
    <t>МАОУ СШ № 157</t>
  </si>
  <si>
    <t>отметки по 5 -балльной шкале</t>
  </si>
  <si>
    <t>МБОУ Гимназия № 3</t>
  </si>
  <si>
    <t>МБОУ СШ № 158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</si>
  <si>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</si>
  <si>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</si>
  <si>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</si>
  <si>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</si>
  <si>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</si>
  <si>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</si>
  <si>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</si>
  <si>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</si>
  <si>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</si>
  <si>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</si>
  <si>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</si>
  <si>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</si>
  <si>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</si>
  <si>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</si>
  <si>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</si>
  <si>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</si>
  <si>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137</t>
  </si>
  <si>
    <t>МАОУ СШ № 158 "Грани"</t>
  </si>
  <si>
    <t>МАОУ СШ № 17</t>
  </si>
  <si>
    <t>МАОУ СШ № 23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</si>
  <si>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</si>
  <si>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</si>
  <si>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</si>
  <si>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</si>
  <si>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</si>
  <si>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</si>
  <si>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93</t>
  </si>
  <si>
    <t>МАОУ СШ № 1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</si>
  <si>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</si>
  <si>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</si>
  <si>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</si>
  <si>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</si>
  <si>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</si>
  <si>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</si>
  <si>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</si>
  <si>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</si>
  <si>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</si>
  <si>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</si>
  <si>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134</t>
  </si>
  <si>
    <t>МАОУ СШ № 121</t>
  </si>
  <si>
    <t>МАОУ СШ № 115</t>
  </si>
  <si>
    <t>МАОУ СШ № 108</t>
  </si>
  <si>
    <t>МАОУ СШ № 147</t>
  </si>
  <si>
    <t>МАОУ СШ № 129</t>
  </si>
  <si>
    <t>МАОУ СШ № 98</t>
  </si>
  <si>
    <t>МАОУ СШ № 91</t>
  </si>
  <si>
    <t xml:space="preserve">МАОУ СШ № 72 </t>
  </si>
  <si>
    <t>МАОУ СШ № 3</t>
  </si>
  <si>
    <t>МАОУ СШ № 63</t>
  </si>
  <si>
    <t>МАОУ Лицей № 28</t>
  </si>
  <si>
    <t>МБОУ СШ № 159</t>
  </si>
  <si>
    <t xml:space="preserve">МБОУ СОШ № 10 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</si>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</sst>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indexed="9"/>
        <bgColor indexed="26"/>
      </patternFill>
    </fill>
    <fill>
      <patternFill patternType="solid">
        <fgColor rgb="FFFFCC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66"/>
        <bgColor rgb="FF00000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1" fillId="0" borderId="0"/>
    <xf numFmtId="164" fontId="23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21" fillId="0" borderId="0"/>
    <xf numFmtId="165" fontId="25" fillId="0" borderId="0" applyBorder="0" applyProtection="0"/>
    <xf numFmtId="0" fontId="2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25" fillId="0" borderId="0"/>
    <xf numFmtId="0" fontId="8" fillId="0" borderId="0"/>
    <xf numFmtId="0" fontId="8" fillId="0" borderId="0"/>
    <xf numFmtId="0" fontId="2" fillId="0" borderId="0"/>
  </cellStyleXfs>
  <cellXfs count="967">
    <xf numFmtId="0" fontId="0" fillId="0" borderId="0" xfId="0"/>
    <xf numFmtId="0" fontId="18" fillId="0" borderId="0" xfId="5"/>
    <xf numFmtId="0" fontId="18" fillId="0" borderId="0" xfId="5" applyBorder="1"/>
    <xf numFmtId="0" fontId="24" fillId="0" borderId="0" xfId="5" applyFont="1" applyAlignment="1">
      <alignment horizontal="center" vertical="center"/>
    </xf>
    <xf numFmtId="0" fontId="24" fillId="0" borderId="0" xfId="5" applyFont="1" applyFill="1" applyAlignment="1">
      <alignment horizontal="center" vertical="center"/>
    </xf>
    <xf numFmtId="0" fontId="18" fillId="0" borderId="0" xfId="5" applyAlignment="1">
      <alignment horizontal="center" vertical="center"/>
    </xf>
    <xf numFmtId="0" fontId="18" fillId="0" borderId="0" xfId="5" applyFill="1"/>
    <xf numFmtId="0" fontId="22" fillId="0" borderId="0" xfId="5" applyFont="1" applyBorder="1" applyAlignment="1"/>
    <xf numFmtId="0" fontId="22" fillId="0" borderId="0" xfId="5" applyFont="1" applyFill="1" applyBorder="1" applyAlignment="1"/>
    <xf numFmtId="49" fontId="24" fillId="0" borderId="0" xfId="5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Fill="1" applyAlignment="1">
      <alignment horizont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/>
    <xf numFmtId="0" fontId="16" fillId="0" borderId="0" xfId="5" applyFont="1" applyBorder="1" applyAlignment="1"/>
    <xf numFmtId="0" fontId="16" fillId="0" borderId="0" xfId="5" applyFont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20" fillId="0" borderId="0" xfId="5" applyFont="1" applyBorder="1" applyAlignment="1"/>
    <xf numFmtId="0" fontId="20" fillId="0" borderId="0" xfId="5" applyFont="1" applyBorder="1" applyAlignment="1">
      <alignment horizontal="center"/>
    </xf>
    <xf numFmtId="0" fontId="32" fillId="0" borderId="2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0" borderId="2" xfId="5" applyFont="1" applyFill="1" applyBorder="1" applyAlignment="1" applyProtection="1">
      <alignment horizontal="left"/>
      <protection locked="0"/>
    </xf>
    <xf numFmtId="0" fontId="15" fillId="0" borderId="4" xfId="5" applyFont="1" applyFill="1" applyBorder="1" applyAlignment="1" applyProtection="1">
      <alignment horizontal="left"/>
      <protection locked="0"/>
    </xf>
    <xf numFmtId="0" fontId="28" fillId="0" borderId="2" xfId="1" applyFont="1" applyBorder="1" applyAlignment="1">
      <alignment horizontal="left"/>
    </xf>
    <xf numFmtId="0" fontId="15" fillId="0" borderId="11" xfId="0" applyFont="1" applyBorder="1" applyAlignment="1">
      <alignment horizontal="left" wrapText="1"/>
    </xf>
    <xf numFmtId="0" fontId="15" fillId="2" borderId="11" xfId="0" applyFont="1" applyFill="1" applyBorder="1" applyAlignment="1">
      <alignment horizontal="left" wrapText="1"/>
    </xf>
    <xf numFmtId="0" fontId="28" fillId="0" borderId="2" xfId="1" applyFont="1" applyFill="1" applyBorder="1" applyAlignment="1">
      <alignment horizontal="left"/>
    </xf>
    <xf numFmtId="0" fontId="15" fillId="0" borderId="11" xfId="0" applyFont="1" applyFill="1" applyBorder="1" applyAlignment="1">
      <alignment horizontal="left" wrapText="1"/>
    </xf>
    <xf numFmtId="0" fontId="26" fillId="0" borderId="6" xfId="0" applyFont="1" applyBorder="1" applyAlignment="1">
      <alignment horizontal="right"/>
    </xf>
    <xf numFmtId="0" fontId="15" fillId="0" borderId="3" xfId="5" applyFont="1" applyFill="1" applyBorder="1" applyAlignment="1" applyProtection="1">
      <alignment horizontal="left"/>
      <protection locked="0"/>
    </xf>
    <xf numFmtId="0" fontId="26" fillId="0" borderId="10" xfId="0" applyFont="1" applyBorder="1" applyAlignment="1">
      <alignment horizontal="right"/>
    </xf>
    <xf numFmtId="0" fontId="26" fillId="0" borderId="34" xfId="0" applyFont="1" applyBorder="1" applyAlignment="1">
      <alignment horizontal="right"/>
    </xf>
    <xf numFmtId="0" fontId="15" fillId="0" borderId="1" xfId="5" applyFont="1" applyFill="1" applyBorder="1" applyAlignment="1" applyProtection="1">
      <alignment horizontal="left"/>
      <protection locked="0"/>
    </xf>
    <xf numFmtId="0" fontId="26" fillId="0" borderId="35" xfId="0" applyFont="1" applyBorder="1" applyAlignment="1">
      <alignment horizontal="right"/>
    </xf>
    <xf numFmtId="0" fontId="15" fillId="0" borderId="18" xfId="0" applyFont="1" applyBorder="1" applyAlignment="1">
      <alignment horizontal="left" wrapText="1"/>
    </xf>
    <xf numFmtId="0" fontId="20" fillId="0" borderId="2" xfId="5" applyFont="1" applyFill="1" applyBorder="1"/>
    <xf numFmtId="0" fontId="36" fillId="0" borderId="0" xfId="0" applyFont="1"/>
    <xf numFmtId="0" fontId="36" fillId="5" borderId="0" xfId="0" applyFont="1" applyFill="1"/>
    <xf numFmtId="0" fontId="30" fillId="0" borderId="0" xfId="0" applyFont="1" applyFill="1" applyBorder="1" applyAlignment="1">
      <alignment horizontal="right" vertical="center"/>
    </xf>
    <xf numFmtId="0" fontId="31" fillId="0" borderId="0" xfId="5" applyFont="1" applyBorder="1" applyAlignment="1">
      <alignment horizontal="right" vertical="top"/>
    </xf>
    <xf numFmtId="0" fontId="15" fillId="0" borderId="2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26" fillId="0" borderId="7" xfId="0" applyFont="1" applyBorder="1" applyAlignment="1">
      <alignment horizontal="right"/>
    </xf>
    <xf numFmtId="0" fontId="33" fillId="0" borderId="0" xfId="5" applyFont="1" applyBorder="1" applyAlignment="1">
      <alignment horizontal="center"/>
    </xf>
    <xf numFmtId="0" fontId="33" fillId="0" borderId="0" xfId="5" applyFont="1" applyBorder="1" applyAlignment="1"/>
    <xf numFmtId="0" fontId="0" fillId="0" borderId="0" xfId="0"/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0" fontId="36" fillId="9" borderId="0" xfId="0" applyFont="1" applyFill="1"/>
    <xf numFmtId="0" fontId="26" fillId="0" borderId="30" xfId="0" applyFont="1" applyBorder="1" applyAlignment="1">
      <alignment horizontal="right"/>
    </xf>
    <xf numFmtId="0" fontId="20" fillId="0" borderId="44" xfId="0" applyFont="1" applyBorder="1" applyAlignment="1">
      <alignment horizontal="left" vertical="center" wrapText="1"/>
    </xf>
    <xf numFmtId="2" fontId="32" fillId="6" borderId="45" xfId="0" applyNumberFormat="1" applyFont="1" applyFill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left" vertical="center" wrapText="1"/>
    </xf>
    <xf numFmtId="0" fontId="32" fillId="0" borderId="44" xfId="0" applyFont="1" applyBorder="1" applyAlignment="1">
      <alignment horizontal="left" vertical="center"/>
    </xf>
    <xf numFmtId="0" fontId="37" fillId="0" borderId="28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15" fillId="2" borderId="3" xfId="5" applyFont="1" applyFill="1" applyBorder="1" applyAlignment="1">
      <alignment horizontal="right" wrapText="1"/>
    </xf>
    <xf numFmtId="0" fontId="15" fillId="2" borderId="2" xfId="5" applyFont="1" applyFill="1" applyBorder="1" applyAlignment="1">
      <alignment horizontal="right" wrapText="1"/>
    </xf>
    <xf numFmtId="2" fontId="26" fillId="6" borderId="37" xfId="0" applyNumberFormat="1" applyFont="1" applyFill="1" applyBorder="1" applyAlignment="1">
      <alignment horizontal="right" vertical="center"/>
    </xf>
    <xf numFmtId="2" fontId="26" fillId="6" borderId="37" xfId="0" applyNumberFormat="1" applyFont="1" applyFill="1" applyBorder="1" applyAlignment="1">
      <alignment horizontal="right"/>
    </xf>
    <xf numFmtId="0" fontId="15" fillId="2" borderId="1" xfId="5" applyFont="1" applyFill="1" applyBorder="1" applyAlignment="1">
      <alignment horizontal="right" wrapText="1"/>
    </xf>
    <xf numFmtId="2" fontId="15" fillId="2" borderId="24" xfId="5" applyNumberFormat="1" applyFont="1" applyFill="1" applyBorder="1" applyAlignment="1">
      <alignment horizontal="right" vertical="center"/>
    </xf>
    <xf numFmtId="0" fontId="15" fillId="2" borderId="4" xfId="5" applyFont="1" applyFill="1" applyBorder="1" applyAlignment="1">
      <alignment horizontal="right" wrapText="1"/>
    </xf>
    <xf numFmtId="2" fontId="26" fillId="6" borderId="38" xfId="0" applyNumberFormat="1" applyFont="1" applyFill="1" applyBorder="1" applyAlignment="1">
      <alignment horizontal="right"/>
    </xf>
    <xf numFmtId="2" fontId="26" fillId="6" borderId="23" xfId="0" applyNumberFormat="1" applyFont="1" applyFill="1" applyBorder="1" applyAlignment="1">
      <alignment horizontal="right"/>
    </xf>
    <xf numFmtId="0" fontId="28" fillId="0" borderId="2" xfId="1" applyFont="1" applyFill="1" applyBorder="1" applyAlignment="1">
      <alignment horizontal="right"/>
    </xf>
    <xf numFmtId="2" fontId="26" fillId="7" borderId="37" xfId="0" applyNumberFormat="1" applyFont="1" applyFill="1" applyBorder="1" applyAlignment="1">
      <alignment horizontal="right"/>
    </xf>
    <xf numFmtId="2" fontId="26" fillId="6" borderId="24" xfId="0" applyNumberFormat="1" applyFont="1" applyFill="1" applyBorder="1" applyAlignment="1">
      <alignment horizontal="right"/>
    </xf>
    <xf numFmtId="2" fontId="35" fillId="0" borderId="5" xfId="5" applyNumberFormat="1" applyFont="1" applyFill="1" applyBorder="1"/>
    <xf numFmtId="2" fontId="26" fillId="6" borderId="38" xfId="0" applyNumberFormat="1" applyFont="1" applyFill="1" applyBorder="1" applyAlignment="1">
      <alignment horizontal="right" vertical="center"/>
    </xf>
    <xf numFmtId="2" fontId="26" fillId="6" borderId="24" xfId="0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left" wrapText="1"/>
    </xf>
    <xf numFmtId="0" fontId="32" fillId="0" borderId="33" xfId="0" applyFont="1" applyBorder="1" applyAlignment="1">
      <alignment horizontal="center" wrapText="1"/>
    </xf>
    <xf numFmtId="0" fontId="34" fillId="0" borderId="0" xfId="0" applyFont="1" applyBorder="1" applyAlignment="1">
      <alignment horizontal="right" vertical="top"/>
    </xf>
    <xf numFmtId="0" fontId="37" fillId="0" borderId="32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/>
    </xf>
    <xf numFmtId="0" fontId="26" fillId="0" borderId="6" xfId="0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2" fontId="37" fillId="0" borderId="33" xfId="0" applyNumberFormat="1" applyFont="1" applyBorder="1" applyAlignment="1">
      <alignment horizontal="center" wrapText="1"/>
    </xf>
    <xf numFmtId="0" fontId="17" fillId="0" borderId="0" xfId="0" applyFont="1" applyBorder="1"/>
    <xf numFmtId="0" fontId="15" fillId="0" borderId="55" xfId="0" applyFont="1" applyBorder="1" applyAlignment="1">
      <alignment horizontal="right"/>
    </xf>
    <xf numFmtId="0" fontId="15" fillId="0" borderId="54" xfId="0" applyFont="1" applyBorder="1" applyAlignment="1">
      <alignment horizontal="right"/>
    </xf>
    <xf numFmtId="0" fontId="15" fillId="0" borderId="57" xfId="0" applyFont="1" applyBorder="1" applyAlignment="1">
      <alignment horizontal="right"/>
    </xf>
    <xf numFmtId="0" fontId="15" fillId="0" borderId="58" xfId="0" applyFont="1" applyBorder="1" applyAlignment="1">
      <alignment horizontal="right"/>
    </xf>
    <xf numFmtId="0" fontId="15" fillId="0" borderId="59" xfId="0" applyFont="1" applyBorder="1" applyAlignment="1">
      <alignment horizontal="right"/>
    </xf>
    <xf numFmtId="0" fontId="15" fillId="0" borderId="37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5" fillId="0" borderId="24" xfId="0" applyFont="1" applyBorder="1" applyAlignment="1">
      <alignment horizontal="left" wrapText="1"/>
    </xf>
    <xf numFmtId="0" fontId="15" fillId="2" borderId="24" xfId="0" applyFont="1" applyFill="1" applyBorder="1" applyAlignment="1">
      <alignment horizontal="left" wrapText="1"/>
    </xf>
    <xf numFmtId="0" fontId="15" fillId="0" borderId="24" xfId="0" applyFont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wrapText="1"/>
    </xf>
    <xf numFmtId="0" fontId="15" fillId="0" borderId="24" xfId="0" applyFont="1" applyBorder="1" applyAlignment="1">
      <alignment wrapText="1"/>
    </xf>
    <xf numFmtId="0" fontId="15" fillId="0" borderId="23" xfId="0" applyFont="1" applyBorder="1" applyAlignment="1">
      <alignment horizontal="left" wrapText="1"/>
    </xf>
    <xf numFmtId="0" fontId="15" fillId="0" borderId="24" xfId="0" applyFont="1" applyFill="1" applyBorder="1" applyAlignment="1">
      <alignment horizontal="left" wrapText="1"/>
    </xf>
    <xf numFmtId="0" fontId="15" fillId="0" borderId="24" xfId="5" applyFont="1" applyBorder="1" applyAlignment="1">
      <alignment horizontal="left"/>
    </xf>
    <xf numFmtId="0" fontId="26" fillId="0" borderId="24" xfId="5" applyFont="1" applyFill="1" applyBorder="1" applyAlignment="1">
      <alignment wrapText="1"/>
    </xf>
    <xf numFmtId="2" fontId="32" fillId="2" borderId="45" xfId="0" applyNumberFormat="1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/>
    </xf>
    <xf numFmtId="0" fontId="15" fillId="0" borderId="29" xfId="0" applyFont="1" applyBorder="1" applyAlignment="1">
      <alignment horizontal="center" wrapText="1"/>
    </xf>
    <xf numFmtId="0" fontId="15" fillId="0" borderId="66" xfId="0" applyFont="1" applyBorder="1" applyAlignment="1">
      <alignment horizontal="center" wrapText="1"/>
    </xf>
    <xf numFmtId="0" fontId="15" fillId="0" borderId="67" xfId="0" applyFont="1" applyBorder="1" applyAlignment="1">
      <alignment horizontal="center" wrapText="1"/>
    </xf>
    <xf numFmtId="0" fontId="15" fillId="0" borderId="68" xfId="0" applyFont="1" applyBorder="1" applyAlignment="1">
      <alignment horizontal="center" wrapText="1"/>
    </xf>
    <xf numFmtId="0" fontId="12" fillId="0" borderId="67" xfId="0" applyFont="1" applyBorder="1" applyAlignment="1">
      <alignment horizontal="center" wrapText="1"/>
    </xf>
    <xf numFmtId="0" fontId="15" fillId="0" borderId="67" xfId="0" applyFont="1" applyFill="1" applyBorder="1" applyAlignment="1">
      <alignment horizontal="center" wrapText="1"/>
    </xf>
    <xf numFmtId="0" fontId="15" fillId="0" borderId="67" xfId="5" applyFont="1" applyBorder="1" applyAlignment="1">
      <alignment horizontal="center"/>
    </xf>
    <xf numFmtId="0" fontId="15" fillId="0" borderId="69" xfId="0" applyFont="1" applyBorder="1" applyAlignment="1">
      <alignment horizontal="center" wrapText="1"/>
    </xf>
    <xf numFmtId="0" fontId="12" fillId="0" borderId="67" xfId="1" applyFont="1" applyBorder="1" applyAlignment="1">
      <alignment horizontal="center" wrapText="1"/>
    </xf>
    <xf numFmtId="0" fontId="26" fillId="0" borderId="67" xfId="5" applyFont="1" applyFill="1" applyBorder="1" applyAlignment="1">
      <alignment horizontal="center" wrapText="1"/>
    </xf>
    <xf numFmtId="0" fontId="12" fillId="2" borderId="67" xfId="0" applyFont="1" applyFill="1" applyBorder="1" applyAlignment="1">
      <alignment horizontal="center" wrapText="1"/>
    </xf>
    <xf numFmtId="0" fontId="15" fillId="2" borderId="67" xfId="0" applyFont="1" applyFill="1" applyBorder="1" applyAlignment="1">
      <alignment horizontal="center" wrapText="1"/>
    </xf>
    <xf numFmtId="0" fontId="15" fillId="0" borderId="67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wrapText="1"/>
    </xf>
    <xf numFmtId="2" fontId="15" fillId="0" borderId="5" xfId="0" applyNumberFormat="1" applyFont="1" applyBorder="1" applyAlignment="1">
      <alignment horizontal="center" wrapText="1"/>
    </xf>
    <xf numFmtId="2" fontId="15" fillId="0" borderId="2" xfId="0" applyNumberFormat="1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wrapText="1"/>
    </xf>
    <xf numFmtId="2" fontId="12" fillId="0" borderId="2" xfId="0" applyNumberFormat="1" applyFont="1" applyBorder="1" applyAlignment="1">
      <alignment horizontal="center" wrapText="1"/>
    </xf>
    <xf numFmtId="2" fontId="15" fillId="0" borderId="2" xfId="0" applyNumberFormat="1" applyFont="1" applyFill="1" applyBorder="1" applyAlignment="1">
      <alignment horizontal="center" wrapText="1"/>
    </xf>
    <xf numFmtId="2" fontId="15" fillId="0" borderId="2" xfId="5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wrapText="1"/>
    </xf>
    <xf numFmtId="2" fontId="12" fillId="0" borderId="2" xfId="1" applyNumberFormat="1" applyFont="1" applyBorder="1" applyAlignment="1">
      <alignment horizontal="center" wrapText="1"/>
    </xf>
    <xf numFmtId="2" fontId="26" fillId="0" borderId="2" xfId="5" applyNumberFormat="1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wrapText="1"/>
    </xf>
    <xf numFmtId="2" fontId="31" fillId="0" borderId="0" xfId="5" applyNumberFormat="1" applyFont="1" applyBorder="1" applyAlignment="1">
      <alignment horizontal="right" vertical="top"/>
    </xf>
    <xf numFmtId="2" fontId="15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30" fillId="0" borderId="7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2" fontId="38" fillId="0" borderId="44" xfId="0" applyNumberFormat="1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52" xfId="0" applyFont="1" applyBorder="1" applyAlignment="1">
      <alignment horizontal="left" vertical="center"/>
    </xf>
    <xf numFmtId="0" fontId="20" fillId="0" borderId="72" xfId="0" applyFont="1" applyBorder="1" applyAlignment="1">
      <alignment horizontal="left" vertical="center"/>
    </xf>
    <xf numFmtId="2" fontId="20" fillId="0" borderId="44" xfId="0" applyNumberFormat="1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0" fillId="0" borderId="73" xfId="0" applyFont="1" applyBorder="1" applyAlignment="1">
      <alignment horizontal="left" vertical="center"/>
    </xf>
    <xf numFmtId="2" fontId="20" fillId="2" borderId="44" xfId="0" applyNumberFormat="1" applyFont="1" applyFill="1" applyBorder="1" applyAlignment="1">
      <alignment horizontal="left" vertical="center" wrapText="1"/>
    </xf>
    <xf numFmtId="0" fontId="20" fillId="0" borderId="73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right"/>
    </xf>
    <xf numFmtId="0" fontId="10" fillId="0" borderId="11" xfId="0" applyFont="1" applyBorder="1" applyAlignment="1">
      <alignment horizontal="left" wrapText="1"/>
    </xf>
    <xf numFmtId="1" fontId="10" fillId="0" borderId="49" xfId="0" applyNumberFormat="1" applyFont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1" fontId="10" fillId="0" borderId="47" xfId="0" applyNumberFormat="1" applyFont="1" applyBorder="1" applyAlignment="1">
      <alignment horizontal="right"/>
    </xf>
    <xf numFmtId="0" fontId="10" fillId="0" borderId="11" xfId="0" applyFont="1" applyBorder="1" applyAlignment="1">
      <alignment wrapText="1"/>
    </xf>
    <xf numFmtId="0" fontId="20" fillId="0" borderId="30" xfId="0" applyFont="1" applyFill="1" applyBorder="1" applyAlignment="1">
      <alignment horizontal="left" vertical="center"/>
    </xf>
    <xf numFmtId="0" fontId="20" fillId="0" borderId="52" xfId="0" applyFont="1" applyBorder="1" applyAlignment="1">
      <alignment horizontal="left" vertical="center" wrapText="1"/>
    </xf>
    <xf numFmtId="0" fontId="20" fillId="0" borderId="72" xfId="0" applyFont="1" applyBorder="1" applyAlignment="1">
      <alignment horizontal="left" vertical="center" wrapText="1"/>
    </xf>
    <xf numFmtId="2" fontId="20" fillId="0" borderId="44" xfId="0" applyNumberFormat="1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1" fontId="20" fillId="0" borderId="73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left" wrapText="1"/>
    </xf>
    <xf numFmtId="1" fontId="10" fillId="0" borderId="22" xfId="0" applyNumberFormat="1" applyFont="1" applyBorder="1" applyAlignment="1">
      <alignment horizontal="right"/>
    </xf>
    <xf numFmtId="0" fontId="10" fillId="0" borderId="14" xfId="0" applyFont="1" applyBorder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28" fillId="0" borderId="11" xfId="1" applyFont="1" applyBorder="1" applyAlignment="1">
      <alignment horizontal="left"/>
    </xf>
    <xf numFmtId="0" fontId="10" fillId="0" borderId="11" xfId="13" applyFont="1" applyBorder="1" applyAlignment="1">
      <alignment horizontal="left"/>
    </xf>
    <xf numFmtId="1" fontId="10" fillId="0" borderId="50" xfId="0" applyNumberFormat="1" applyFont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39" fillId="0" borderId="52" xfId="1" applyFont="1" applyBorder="1" applyAlignment="1">
      <alignment horizontal="left" vertical="center"/>
    </xf>
    <xf numFmtId="0" fontId="39" fillId="0" borderId="72" xfId="1" applyFont="1" applyBorder="1" applyAlignment="1">
      <alignment horizontal="left" vertical="center"/>
    </xf>
    <xf numFmtId="2" fontId="39" fillId="0" borderId="44" xfId="1" applyNumberFormat="1" applyFont="1" applyBorder="1" applyAlignment="1">
      <alignment horizontal="left" vertical="center"/>
    </xf>
    <xf numFmtId="0" fontId="39" fillId="0" borderId="42" xfId="1" applyFont="1" applyBorder="1" applyAlignment="1">
      <alignment horizontal="left" vertical="center"/>
    </xf>
    <xf numFmtId="0" fontId="39" fillId="0" borderId="73" xfId="1" applyFont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26" fillId="0" borderId="11" xfId="13" applyFont="1" applyBorder="1" applyAlignment="1">
      <alignment horizontal="left"/>
    </xf>
    <xf numFmtId="1" fontId="10" fillId="0" borderId="49" xfId="0" applyNumberFormat="1" applyFont="1" applyBorder="1" applyAlignment="1">
      <alignment horizontal="right" vertical="center"/>
    </xf>
    <xf numFmtId="0" fontId="20" fillId="0" borderId="52" xfId="13" applyFont="1" applyBorder="1" applyAlignment="1">
      <alignment horizontal="left" vertical="center"/>
    </xf>
    <xf numFmtId="0" fontId="20" fillId="0" borderId="72" xfId="13" applyFont="1" applyBorder="1" applyAlignment="1">
      <alignment horizontal="left" vertical="center"/>
    </xf>
    <xf numFmtId="2" fontId="20" fillId="0" borderId="44" xfId="13" applyNumberFormat="1" applyFont="1" applyBorder="1" applyAlignment="1">
      <alignment horizontal="left" vertical="center"/>
    </xf>
    <xf numFmtId="0" fontId="20" fillId="0" borderId="42" xfId="13" applyFont="1" applyBorder="1" applyAlignment="1">
      <alignment horizontal="left" vertical="center"/>
    </xf>
    <xf numFmtId="0" fontId="20" fillId="0" borderId="73" xfId="13" applyFont="1" applyBorder="1" applyAlignment="1">
      <alignment horizontal="left" vertical="center"/>
    </xf>
    <xf numFmtId="0" fontId="10" fillId="0" borderId="6" xfId="0" applyFont="1" applyFill="1" applyBorder="1" applyAlignment="1">
      <alignment horizontal="right"/>
    </xf>
    <xf numFmtId="0" fontId="10" fillId="0" borderId="12" xfId="0" applyFont="1" applyBorder="1" applyAlignment="1">
      <alignment horizontal="left" wrapText="1"/>
    </xf>
    <xf numFmtId="0" fontId="28" fillId="0" borderId="11" xfId="1" applyFont="1" applyFill="1" applyBorder="1" applyAlignment="1">
      <alignment horizontal="left"/>
    </xf>
    <xf numFmtId="0" fontId="10" fillId="0" borderId="11" xfId="1" applyFont="1" applyBorder="1" applyAlignment="1">
      <alignment horizontal="left" wrapText="1"/>
    </xf>
    <xf numFmtId="0" fontId="10" fillId="4" borderId="12" xfId="1" applyFont="1" applyFill="1" applyBorder="1" applyAlignment="1">
      <alignment horizontal="left" wrapText="1"/>
    </xf>
    <xf numFmtId="1" fontId="10" fillId="0" borderId="74" xfId="0" applyNumberFormat="1" applyFont="1" applyBorder="1" applyAlignment="1">
      <alignment horizontal="right"/>
    </xf>
    <xf numFmtId="0" fontId="20" fillId="0" borderId="52" xfId="0" applyFont="1" applyFill="1" applyBorder="1" applyAlignment="1">
      <alignment horizontal="left" vertical="center" wrapText="1"/>
    </xf>
    <xf numFmtId="0" fontId="20" fillId="0" borderId="72" xfId="0" applyFont="1" applyFill="1" applyBorder="1" applyAlignment="1">
      <alignment horizontal="left" vertical="center" wrapText="1"/>
    </xf>
    <xf numFmtId="2" fontId="20" fillId="0" borderId="44" xfId="0" applyNumberFormat="1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73" xfId="0" applyFont="1" applyFill="1" applyBorder="1" applyAlignment="1">
      <alignment horizontal="left" vertical="center" wrapText="1"/>
    </xf>
    <xf numFmtId="0" fontId="26" fillId="0" borderId="11" xfId="13" applyFont="1" applyFill="1" applyBorder="1" applyAlignment="1">
      <alignment wrapText="1"/>
    </xf>
    <xf numFmtId="0" fontId="26" fillId="0" borderId="11" xfId="13" applyFont="1" applyFill="1" applyBorder="1" applyAlignment="1">
      <alignment horizontal="left" vertical="center" wrapText="1"/>
    </xf>
    <xf numFmtId="0" fontId="27" fillId="0" borderId="11" xfId="13" applyFont="1" applyFill="1" applyBorder="1" applyAlignment="1">
      <alignment wrapText="1"/>
    </xf>
    <xf numFmtId="0" fontId="32" fillId="0" borderId="52" xfId="13" applyFont="1" applyFill="1" applyBorder="1" applyAlignment="1">
      <alignment horizontal="left" vertical="center" wrapText="1"/>
    </xf>
    <xf numFmtId="0" fontId="32" fillId="0" borderId="72" xfId="13" applyFont="1" applyFill="1" applyBorder="1" applyAlignment="1">
      <alignment horizontal="left" vertical="center" wrapText="1"/>
    </xf>
    <xf numFmtId="2" fontId="32" fillId="0" borderId="44" xfId="13" applyNumberFormat="1" applyFont="1" applyFill="1" applyBorder="1" applyAlignment="1">
      <alignment horizontal="left" vertical="center" wrapText="1"/>
    </xf>
    <xf numFmtId="0" fontId="32" fillId="0" borderId="42" xfId="13" applyFont="1" applyFill="1" applyBorder="1" applyAlignment="1">
      <alignment horizontal="left" vertical="center" wrapText="1"/>
    </xf>
    <xf numFmtId="0" fontId="32" fillId="0" borderId="73" xfId="13" applyFont="1" applyFill="1" applyBorder="1" applyAlignment="1">
      <alignment horizontal="left" vertical="center" wrapText="1"/>
    </xf>
    <xf numFmtId="0" fontId="26" fillId="8" borderId="11" xfId="0" applyFont="1" applyFill="1" applyBorder="1" applyAlignment="1">
      <alignment horizontal="left" wrapText="1"/>
    </xf>
    <xf numFmtId="0" fontId="10" fillId="0" borderId="30" xfId="0" applyFont="1" applyFill="1" applyBorder="1" applyAlignment="1">
      <alignment horizontal="right"/>
    </xf>
    <xf numFmtId="0" fontId="20" fillId="2" borderId="52" xfId="0" applyFont="1" applyFill="1" applyBorder="1" applyAlignment="1">
      <alignment horizontal="left" vertical="center" wrapText="1"/>
    </xf>
    <xf numFmtId="0" fontId="20" fillId="2" borderId="72" xfId="0" applyFont="1" applyFill="1" applyBorder="1" applyAlignment="1">
      <alignment horizontal="left" vertical="center" wrapText="1"/>
    </xf>
    <xf numFmtId="0" fontId="20" fillId="2" borderId="42" xfId="0" applyFont="1" applyFill="1" applyBorder="1" applyAlignment="1">
      <alignment horizontal="left" vertical="center" wrapText="1"/>
    </xf>
    <xf numFmtId="0" fontId="20" fillId="2" borderId="73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right"/>
    </xf>
    <xf numFmtId="0" fontId="10" fillId="0" borderId="75" xfId="0" applyFont="1" applyBorder="1"/>
    <xf numFmtId="0" fontId="10" fillId="0" borderId="61" xfId="0" applyFont="1" applyFill="1" applyBorder="1" applyAlignment="1">
      <alignment horizontal="right"/>
    </xf>
    <xf numFmtId="0" fontId="10" fillId="0" borderId="71" xfId="0" applyFont="1" applyFill="1" applyBorder="1" applyAlignment="1">
      <alignment horizontal="right"/>
    </xf>
    <xf numFmtId="1" fontId="10" fillId="0" borderId="48" xfId="0" applyNumberFormat="1" applyFont="1" applyBorder="1" applyAlignment="1">
      <alignment horizontal="right" vertical="center"/>
    </xf>
    <xf numFmtId="0" fontId="35" fillId="0" borderId="0" xfId="0" applyFont="1" applyFill="1" applyBorder="1" applyAlignment="1">
      <alignment horizontal="left" vertical="center"/>
    </xf>
    <xf numFmtId="0" fontId="38" fillId="0" borderId="0" xfId="0" applyFont="1"/>
    <xf numFmtId="0" fontId="38" fillId="0" borderId="0" xfId="0" applyFont="1" applyFill="1" applyBorder="1" applyAlignment="1">
      <alignment horizontal="left" vertical="center"/>
    </xf>
    <xf numFmtId="0" fontId="20" fillId="0" borderId="0" xfId="0" applyFont="1"/>
    <xf numFmtId="1" fontId="20" fillId="0" borderId="74" xfId="0" applyNumberFormat="1" applyFont="1" applyBorder="1" applyAlignment="1">
      <alignment horizontal="left" vertical="center"/>
    </xf>
    <xf numFmtId="0" fontId="10" fillId="0" borderId="0" xfId="13" applyAlignment="1">
      <alignment horizontal="left"/>
    </xf>
    <xf numFmtId="0" fontId="10" fillId="0" borderId="0" xfId="13"/>
    <xf numFmtId="0" fontId="36" fillId="10" borderId="0" xfId="0" applyFont="1" applyFill="1"/>
    <xf numFmtId="0" fontId="32" fillId="0" borderId="73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40" fillId="0" borderId="0" xfId="13" applyFont="1" applyAlignment="1">
      <alignment horizontal="left" vertical="top"/>
    </xf>
    <xf numFmtId="0" fontId="24" fillId="0" borderId="0" xfId="13" applyFont="1" applyAlignment="1">
      <alignment horizontal="left" vertical="top"/>
    </xf>
    <xf numFmtId="0" fontId="26" fillId="0" borderId="47" xfId="0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6" fillId="0" borderId="74" xfId="0" applyFont="1" applyBorder="1" applyAlignment="1">
      <alignment horizontal="center"/>
    </xf>
    <xf numFmtId="0" fontId="26" fillId="0" borderId="79" xfId="0" applyFont="1" applyBorder="1" applyAlignment="1">
      <alignment horizontal="right"/>
    </xf>
    <xf numFmtId="0" fontId="40" fillId="0" borderId="0" xfId="13" applyFont="1" applyBorder="1" applyAlignment="1">
      <alignment horizontal="right" vertical="top"/>
    </xf>
    <xf numFmtId="2" fontId="35" fillId="0" borderId="0" xfId="13" applyNumberFormat="1" applyFont="1" applyBorder="1" applyAlignment="1">
      <alignment horizontal="right" vertical="top"/>
    </xf>
    <xf numFmtId="0" fontId="26" fillId="0" borderId="2" xfId="0" applyFont="1" applyBorder="1" applyAlignment="1">
      <alignment horizontal="left"/>
    </xf>
    <xf numFmtId="0" fontId="26" fillId="0" borderId="66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75" xfId="0" applyFont="1" applyBorder="1" applyAlignment="1">
      <alignment horizontal="right"/>
    </xf>
    <xf numFmtId="0" fontId="26" fillId="0" borderId="26" xfId="0" applyFont="1" applyBorder="1" applyAlignment="1">
      <alignment horizontal="right"/>
    </xf>
    <xf numFmtId="0" fontId="26" fillId="0" borderId="77" xfId="0" applyFont="1" applyBorder="1" applyAlignment="1">
      <alignment horizontal="right"/>
    </xf>
    <xf numFmtId="2" fontId="15" fillId="0" borderId="2" xfId="0" applyNumberFormat="1" applyFont="1" applyBorder="1" applyAlignment="1">
      <alignment horizontal="right" wrapText="1"/>
    </xf>
    <xf numFmtId="2" fontId="12" fillId="0" borderId="2" xfId="0" applyNumberFormat="1" applyFont="1" applyBorder="1" applyAlignment="1">
      <alignment horizontal="right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Fill="1" applyBorder="1" applyAlignment="1">
      <alignment horizontal="right" wrapText="1"/>
    </xf>
    <xf numFmtId="2" fontId="15" fillId="0" borderId="2" xfId="0" applyNumberFormat="1" applyFont="1" applyFill="1" applyBorder="1" applyAlignment="1">
      <alignment horizontal="right" vertical="center" wrapText="1"/>
    </xf>
    <xf numFmtId="2" fontId="28" fillId="0" borderId="2" xfId="1" applyNumberFormat="1" applyFont="1" applyBorder="1" applyAlignment="1">
      <alignment horizontal="right"/>
    </xf>
    <xf numFmtId="2" fontId="28" fillId="0" borderId="2" xfId="1" applyNumberFormat="1" applyFont="1" applyFill="1" applyBorder="1" applyAlignment="1">
      <alignment horizontal="right"/>
    </xf>
    <xf numFmtId="2" fontId="26" fillId="0" borderId="2" xfId="5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wrapText="1"/>
    </xf>
    <xf numFmtId="2" fontId="15" fillId="2" borderId="2" xfId="0" applyNumberFormat="1" applyFont="1" applyFill="1" applyBorder="1" applyAlignment="1">
      <alignment horizontal="right" wrapText="1"/>
    </xf>
    <xf numFmtId="2" fontId="26" fillId="8" borderId="2" xfId="0" applyNumberFormat="1" applyFont="1" applyFill="1" applyBorder="1" applyAlignment="1">
      <alignment horizontal="right" wrapText="1"/>
    </xf>
    <xf numFmtId="0" fontId="12" fillId="2" borderId="11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0" fontId="32" fillId="0" borderId="44" xfId="0" applyFont="1" applyBorder="1" applyAlignment="1">
      <alignment horizontal="center" vertical="center"/>
    </xf>
    <xf numFmtId="0" fontId="35" fillId="0" borderId="0" xfId="13" applyFont="1" applyBorder="1" applyAlignment="1">
      <alignment horizontal="right" vertical="top"/>
    </xf>
    <xf numFmtId="0" fontId="15" fillId="0" borderId="61" xfId="0" applyFont="1" applyFill="1" applyBorder="1" applyAlignment="1">
      <alignment horizontal="center" wrapText="1"/>
    </xf>
    <xf numFmtId="0" fontId="16" fillId="0" borderId="0" xfId="5" applyFont="1" applyBorder="1"/>
    <xf numFmtId="0" fontId="20" fillId="0" borderId="0" xfId="0" applyFont="1" applyBorder="1" applyAlignment="1">
      <alignment horizontal="right"/>
    </xf>
    <xf numFmtId="2" fontId="15" fillId="2" borderId="1" xfId="0" applyNumberFormat="1" applyFont="1" applyFill="1" applyBorder="1" applyAlignment="1">
      <alignment horizontal="center" wrapText="1"/>
    </xf>
    <xf numFmtId="0" fontId="15" fillId="2" borderId="69" xfId="0" applyFont="1" applyFill="1" applyBorder="1" applyAlignment="1">
      <alignment horizontal="center" wrapText="1"/>
    </xf>
    <xf numFmtId="0" fontId="26" fillId="0" borderId="49" xfId="0" applyFont="1" applyBorder="1" applyAlignment="1">
      <alignment horizontal="center"/>
    </xf>
    <xf numFmtId="0" fontId="15" fillId="0" borderId="61" xfId="0" applyFont="1" applyBorder="1" applyAlignment="1">
      <alignment horizontal="right" wrapText="1"/>
    </xf>
    <xf numFmtId="0" fontId="15" fillId="0" borderId="49" xfId="0" applyFont="1" applyBorder="1" applyAlignment="1">
      <alignment horizontal="right" wrapText="1"/>
    </xf>
    <xf numFmtId="0" fontId="12" fillId="0" borderId="61" xfId="0" applyFont="1" applyBorder="1" applyAlignment="1">
      <alignment horizontal="right" wrapText="1"/>
    </xf>
    <xf numFmtId="0" fontId="12" fillId="0" borderId="49" xfId="0" applyFont="1" applyBorder="1" applyAlignment="1">
      <alignment horizontal="right" wrapText="1"/>
    </xf>
    <xf numFmtId="0" fontId="10" fillId="0" borderId="61" xfId="0" applyFont="1" applyBorder="1" applyAlignment="1">
      <alignment horizontal="right" wrapText="1"/>
    </xf>
    <xf numFmtId="0" fontId="10" fillId="0" borderId="49" xfId="0" applyFont="1" applyBorder="1" applyAlignment="1">
      <alignment horizontal="right" wrapText="1"/>
    </xf>
    <xf numFmtId="2" fontId="10" fillId="0" borderId="2" xfId="0" applyNumberFormat="1" applyFont="1" applyBorder="1" applyAlignment="1">
      <alignment horizontal="right" wrapText="1"/>
    </xf>
    <xf numFmtId="0" fontId="15" fillId="0" borderId="61" xfId="0" applyFont="1" applyFill="1" applyBorder="1" applyAlignment="1">
      <alignment horizontal="right" wrapText="1"/>
    </xf>
    <xf numFmtId="0" fontId="15" fillId="0" borderId="49" xfId="0" applyFont="1" applyFill="1" applyBorder="1" applyAlignment="1">
      <alignment horizontal="right" wrapText="1"/>
    </xf>
    <xf numFmtId="0" fontId="15" fillId="0" borderId="61" xfId="0" applyFont="1" applyFill="1" applyBorder="1" applyAlignment="1">
      <alignment horizontal="right" vertical="center" wrapText="1"/>
    </xf>
    <xf numFmtId="0" fontId="15" fillId="0" borderId="49" xfId="0" applyFont="1" applyFill="1" applyBorder="1" applyAlignment="1">
      <alignment horizontal="right" vertical="center" wrapText="1"/>
    </xf>
    <xf numFmtId="0" fontId="28" fillId="0" borderId="61" xfId="1" applyFont="1" applyBorder="1" applyAlignment="1">
      <alignment horizontal="right"/>
    </xf>
    <xf numFmtId="0" fontId="28" fillId="0" borderId="49" xfId="1" applyFont="1" applyBorder="1" applyAlignment="1">
      <alignment horizontal="right"/>
    </xf>
    <xf numFmtId="0" fontId="10" fillId="0" borderId="79" xfId="0" applyFont="1" applyBorder="1" applyAlignment="1">
      <alignment horizontal="right" wrapText="1"/>
    </xf>
    <xf numFmtId="0" fontId="10" fillId="0" borderId="47" xfId="0" applyFont="1" applyBorder="1" applyAlignment="1">
      <alignment horizontal="right" wrapText="1"/>
    </xf>
    <xf numFmtId="0" fontId="10" fillId="0" borderId="61" xfId="0" applyFont="1" applyFill="1" applyBorder="1" applyAlignment="1">
      <alignment horizontal="right" wrapText="1"/>
    </xf>
    <xf numFmtId="0" fontId="10" fillId="0" borderId="49" xfId="0" applyFont="1" applyFill="1" applyBorder="1" applyAlignment="1">
      <alignment horizontal="right" wrapText="1"/>
    </xf>
    <xf numFmtId="0" fontId="10" fillId="0" borderId="61" xfId="13" applyFont="1" applyBorder="1" applyAlignment="1">
      <alignment horizontal="right"/>
    </xf>
    <xf numFmtId="0" fontId="10" fillId="0" borderId="49" xfId="13" applyFont="1" applyBorder="1" applyAlignment="1">
      <alignment horizontal="right"/>
    </xf>
    <xf numFmtId="2" fontId="10" fillId="0" borderId="5" xfId="0" applyNumberFormat="1" applyFont="1" applyBorder="1" applyAlignment="1">
      <alignment horizontal="right" wrapText="1"/>
    </xf>
    <xf numFmtId="2" fontId="10" fillId="0" borderId="2" xfId="0" applyNumberFormat="1" applyFont="1" applyFill="1" applyBorder="1" applyAlignment="1">
      <alignment horizontal="right" wrapText="1"/>
    </xf>
    <xf numFmtId="2" fontId="10" fillId="0" borderId="2" xfId="13" applyNumberFormat="1" applyFont="1" applyBorder="1" applyAlignment="1">
      <alignment horizontal="right"/>
    </xf>
    <xf numFmtId="0" fontId="26" fillId="0" borderId="61" xfId="13" applyFont="1" applyBorder="1" applyAlignment="1">
      <alignment horizontal="right"/>
    </xf>
    <xf numFmtId="0" fontId="26" fillId="0" borderId="49" xfId="13" applyFont="1" applyBorder="1" applyAlignment="1">
      <alignment horizontal="right"/>
    </xf>
    <xf numFmtId="2" fontId="26" fillId="0" borderId="2" xfId="13" applyNumberFormat="1" applyFont="1" applyBorder="1" applyAlignment="1">
      <alignment horizontal="right"/>
    </xf>
    <xf numFmtId="0" fontId="28" fillId="0" borderId="61" xfId="1" applyFont="1" applyFill="1" applyBorder="1" applyAlignment="1">
      <alignment horizontal="right"/>
    </xf>
    <xf numFmtId="0" fontId="28" fillId="0" borderId="49" xfId="1" applyFont="1" applyFill="1" applyBorder="1" applyAlignment="1">
      <alignment horizontal="right"/>
    </xf>
    <xf numFmtId="0" fontId="10" fillId="0" borderId="60" xfId="0" applyFont="1" applyBorder="1" applyAlignment="1">
      <alignment horizontal="right" wrapText="1"/>
    </xf>
    <xf numFmtId="0" fontId="10" fillId="0" borderId="50" xfId="0" applyFont="1" applyBorder="1" applyAlignment="1">
      <alignment horizontal="right" wrapText="1"/>
    </xf>
    <xf numFmtId="0" fontId="10" fillId="0" borderId="61" xfId="1" applyFont="1" applyBorder="1" applyAlignment="1">
      <alignment horizontal="right" wrapText="1"/>
    </xf>
    <xf numFmtId="0" fontId="10" fillId="0" borderId="49" xfId="1" applyFont="1" applyBorder="1" applyAlignment="1">
      <alignment horizontal="right" wrapText="1"/>
    </xf>
    <xf numFmtId="0" fontId="10" fillId="4" borderId="60" xfId="1" applyFont="1" applyFill="1" applyBorder="1" applyAlignment="1">
      <alignment horizontal="right" wrapText="1"/>
    </xf>
    <xf numFmtId="0" fontId="10" fillId="4" borderId="50" xfId="1" applyFont="1" applyFill="1" applyBorder="1" applyAlignment="1">
      <alignment horizontal="right" wrapText="1"/>
    </xf>
    <xf numFmtId="2" fontId="10" fillId="0" borderId="4" xfId="0" applyNumberFormat="1" applyFont="1" applyBorder="1" applyAlignment="1">
      <alignment horizontal="right" wrapText="1"/>
    </xf>
    <xf numFmtId="2" fontId="10" fillId="0" borderId="2" xfId="1" applyNumberFormat="1" applyFont="1" applyBorder="1" applyAlignment="1">
      <alignment horizontal="right" wrapText="1"/>
    </xf>
    <xf numFmtId="2" fontId="10" fillId="4" borderId="4" xfId="1" applyNumberFormat="1" applyFont="1" applyFill="1" applyBorder="1" applyAlignment="1">
      <alignment horizontal="right" wrapText="1"/>
    </xf>
    <xf numFmtId="0" fontId="26" fillId="0" borderId="61" xfId="5" applyFont="1" applyFill="1" applyBorder="1" applyAlignment="1">
      <alignment horizontal="right" vertical="center" wrapText="1"/>
    </xf>
    <xf numFmtId="0" fontId="26" fillId="0" borderId="49" xfId="5" applyFont="1" applyFill="1" applyBorder="1" applyAlignment="1">
      <alignment horizontal="right" vertical="center" wrapText="1"/>
    </xf>
    <xf numFmtId="0" fontId="26" fillId="0" borderId="61" xfId="13" applyFont="1" applyFill="1" applyBorder="1" applyAlignment="1">
      <alignment horizontal="right" wrapText="1"/>
    </xf>
    <xf numFmtId="0" fontId="26" fillId="0" borderId="49" xfId="13" applyFont="1" applyFill="1" applyBorder="1" applyAlignment="1">
      <alignment horizontal="right" wrapText="1"/>
    </xf>
    <xf numFmtId="0" fontId="26" fillId="0" borderId="61" xfId="13" applyFont="1" applyFill="1" applyBorder="1" applyAlignment="1">
      <alignment horizontal="right" vertical="center" wrapText="1"/>
    </xf>
    <xf numFmtId="0" fontId="26" fillId="0" borderId="49" xfId="13" applyFont="1" applyFill="1" applyBorder="1" applyAlignment="1">
      <alignment horizontal="right" vertical="center" wrapText="1"/>
    </xf>
    <xf numFmtId="0" fontId="27" fillId="0" borderId="61" xfId="13" applyFont="1" applyFill="1" applyBorder="1" applyAlignment="1">
      <alignment horizontal="right" wrapText="1"/>
    </xf>
    <xf numFmtId="0" fontId="27" fillId="0" borderId="49" xfId="13" applyFont="1" applyFill="1" applyBorder="1" applyAlignment="1">
      <alignment horizontal="right" wrapText="1"/>
    </xf>
    <xf numFmtId="2" fontId="26" fillId="0" borderId="2" xfId="13" applyNumberFormat="1" applyFont="1" applyFill="1" applyBorder="1" applyAlignment="1">
      <alignment horizontal="right" wrapText="1"/>
    </xf>
    <xf numFmtId="2" fontId="26" fillId="0" borderId="2" xfId="13" applyNumberFormat="1" applyFont="1" applyFill="1" applyBorder="1" applyAlignment="1">
      <alignment horizontal="right" vertical="center" wrapText="1"/>
    </xf>
    <xf numFmtId="2" fontId="27" fillId="0" borderId="2" xfId="13" applyNumberFormat="1" applyFont="1" applyFill="1" applyBorder="1" applyAlignment="1">
      <alignment horizontal="right" wrapText="1"/>
    </xf>
    <xf numFmtId="0" fontId="15" fillId="2" borderId="61" xfId="0" applyFont="1" applyFill="1" applyBorder="1" applyAlignment="1">
      <alignment horizontal="right" wrapText="1"/>
    </xf>
    <xf numFmtId="0" fontId="15" fillId="2" borderId="49" xfId="0" applyFont="1" applyFill="1" applyBorder="1" applyAlignment="1">
      <alignment horizontal="right" wrapText="1"/>
    </xf>
    <xf numFmtId="0" fontId="12" fillId="2" borderId="61" xfId="0" applyFont="1" applyFill="1" applyBorder="1" applyAlignment="1">
      <alignment horizontal="right" wrapText="1"/>
    </xf>
    <xf numFmtId="0" fontId="12" fillId="2" borderId="49" xfId="0" applyFont="1" applyFill="1" applyBorder="1" applyAlignment="1">
      <alignment horizontal="right" wrapText="1"/>
    </xf>
    <xf numFmtId="0" fontId="26" fillId="8" borderId="61" xfId="0" applyFont="1" applyFill="1" applyBorder="1" applyAlignment="1">
      <alignment horizontal="right" wrapText="1"/>
    </xf>
    <xf numFmtId="0" fontId="26" fillId="8" borderId="49" xfId="0" applyFont="1" applyFill="1" applyBorder="1" applyAlignment="1">
      <alignment horizontal="right" wrapText="1"/>
    </xf>
    <xf numFmtId="0" fontId="15" fillId="0" borderId="26" xfId="0" applyFont="1" applyBorder="1" applyAlignment="1">
      <alignment horizontal="right" wrapText="1"/>
    </xf>
    <xf numFmtId="0" fontId="15" fillId="0" borderId="22" xfId="0" applyFont="1" applyBorder="1" applyAlignment="1">
      <alignment horizontal="right" wrapText="1"/>
    </xf>
    <xf numFmtId="2" fontId="15" fillId="0" borderId="3" xfId="0" applyNumberFormat="1" applyFont="1" applyBorder="1" applyAlignment="1">
      <alignment horizontal="right" wrapText="1"/>
    </xf>
    <xf numFmtId="0" fontId="33" fillId="0" borderId="0" xfId="5" applyFont="1" applyBorder="1" applyAlignment="1">
      <alignment horizontal="center"/>
    </xf>
    <xf numFmtId="0" fontId="0" fillId="0" borderId="0" xfId="0"/>
    <xf numFmtId="0" fontId="32" fillId="0" borderId="76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0" fontId="8" fillId="0" borderId="0" xfId="18" applyFont="1" applyFill="1" applyBorder="1"/>
    <xf numFmtId="0" fontId="8" fillId="0" borderId="0" xfId="18" applyFont="1" applyFill="1" applyBorder="1" applyAlignment="1">
      <alignment horizontal="left"/>
    </xf>
    <xf numFmtId="0" fontId="8" fillId="0" borderId="0" xfId="18" applyFont="1" applyBorder="1" applyAlignment="1"/>
    <xf numFmtId="0" fontId="22" fillId="0" borderId="0" xfId="18" applyFont="1" applyBorder="1" applyAlignment="1"/>
    <xf numFmtId="0" fontId="22" fillId="0" borderId="0" xfId="18" applyFont="1" applyFill="1" applyBorder="1" applyAlignment="1"/>
    <xf numFmtId="0" fontId="8" fillId="0" borderId="0" xfId="18" applyBorder="1"/>
    <xf numFmtId="0" fontId="20" fillId="0" borderId="0" xfId="18" applyFont="1" applyFill="1" applyBorder="1" applyAlignment="1">
      <alignment horizontal="left"/>
    </xf>
    <xf numFmtId="0" fontId="33" fillId="0" borderId="0" xfId="18" applyFont="1" applyBorder="1" applyAlignment="1"/>
    <xf numFmtId="0" fontId="20" fillId="0" borderId="0" xfId="18" applyFont="1" applyBorder="1" applyAlignment="1">
      <alignment horizontal="center"/>
    </xf>
    <xf numFmtId="0" fontId="20" fillId="0" borderId="0" xfId="18" applyFont="1" applyBorder="1" applyAlignment="1"/>
    <xf numFmtId="0" fontId="37" fillId="0" borderId="53" xfId="0" applyFont="1" applyBorder="1" applyAlignment="1">
      <alignment horizontal="center" vertical="center"/>
    </xf>
    <xf numFmtId="0" fontId="8" fillId="0" borderId="44" xfId="18" applyFont="1" applyFill="1" applyBorder="1" applyAlignment="1" applyProtection="1">
      <alignment horizontal="center"/>
      <protection locked="0"/>
    </xf>
    <xf numFmtId="0" fontId="32" fillId="0" borderId="42" xfId="0" applyFont="1" applyBorder="1" applyAlignment="1">
      <alignment horizontal="left" vertical="center"/>
    </xf>
    <xf numFmtId="0" fontId="8" fillId="0" borderId="2" xfId="18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left" wrapText="1"/>
    </xf>
    <xf numFmtId="0" fontId="8" fillId="2" borderId="2" xfId="18" applyFont="1" applyFill="1" applyBorder="1" applyAlignment="1">
      <alignment horizontal="right" wrapText="1"/>
    </xf>
    <xf numFmtId="0" fontId="8" fillId="0" borderId="2" xfId="18" applyFont="1" applyFill="1" applyBorder="1" applyAlignment="1">
      <alignment horizontal="right"/>
    </xf>
    <xf numFmtId="0" fontId="8" fillId="0" borderId="0" xfId="18" applyFont="1" applyBorder="1" applyAlignment="1">
      <alignment horizontal="center" vertical="center"/>
    </xf>
    <xf numFmtId="0" fontId="24" fillId="0" borderId="0" xfId="18" applyFont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4" xfId="18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left" wrapText="1"/>
    </xf>
    <xf numFmtId="0" fontId="8" fillId="2" borderId="4" xfId="18" applyFont="1" applyFill="1" applyBorder="1" applyAlignment="1">
      <alignment horizontal="right" wrapText="1"/>
    </xf>
    <xf numFmtId="0" fontId="8" fillId="0" borderId="4" xfId="18" applyFont="1" applyFill="1" applyBorder="1" applyAlignment="1">
      <alignment horizontal="right"/>
    </xf>
    <xf numFmtId="0" fontId="20" fillId="0" borderId="44" xfId="18" applyFont="1" applyFill="1" applyBorder="1" applyAlignment="1" applyProtection="1">
      <alignment horizontal="left" vertical="center"/>
      <protection locked="0"/>
    </xf>
    <xf numFmtId="0" fontId="20" fillId="2" borderId="44" xfId="18" applyFont="1" applyFill="1" applyBorder="1" applyAlignment="1">
      <alignment horizontal="left" vertical="center" wrapText="1"/>
    </xf>
    <xf numFmtId="0" fontId="20" fillId="0" borderId="44" xfId="18" applyFont="1" applyFill="1" applyBorder="1" applyAlignment="1">
      <alignment horizontal="left" vertical="center"/>
    </xf>
    <xf numFmtId="0" fontId="8" fillId="0" borderId="3" xfId="18" applyFont="1" applyFill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left" wrapText="1"/>
    </xf>
    <xf numFmtId="0" fontId="8" fillId="2" borderId="3" xfId="18" applyFont="1" applyFill="1" applyBorder="1" applyAlignment="1">
      <alignment horizontal="right" wrapText="1"/>
    </xf>
    <xf numFmtId="0" fontId="8" fillId="2" borderId="3" xfId="18" applyFont="1" applyFill="1" applyBorder="1" applyAlignment="1">
      <alignment horizontal="right"/>
    </xf>
    <xf numFmtId="2" fontId="8" fillId="2" borderId="23" xfId="18" applyNumberFormat="1" applyFont="1" applyFill="1" applyBorder="1" applyAlignment="1">
      <alignment horizontal="right" vertical="center"/>
    </xf>
    <xf numFmtId="0" fontId="8" fillId="0" borderId="2" xfId="18" applyFont="1" applyBorder="1" applyAlignment="1">
      <alignment horizontal="right"/>
    </xf>
    <xf numFmtId="2" fontId="8" fillId="2" borderId="24" xfId="18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wrapText="1"/>
    </xf>
    <xf numFmtId="0" fontId="8" fillId="2" borderId="2" xfId="18" applyFont="1" applyFill="1" applyBorder="1" applyAlignment="1">
      <alignment horizontal="right"/>
    </xf>
    <xf numFmtId="0" fontId="8" fillId="0" borderId="0" xfId="18" applyFont="1" applyFill="1" applyBorder="1" applyAlignment="1">
      <alignment horizontal="center" vertical="center"/>
    </xf>
    <xf numFmtId="0" fontId="24" fillId="0" borderId="0" xfId="18" applyFont="1" applyFill="1" applyAlignment="1">
      <alignment horizontal="center" vertical="center"/>
    </xf>
    <xf numFmtId="0" fontId="8" fillId="0" borderId="2" xfId="18" applyFont="1" applyBorder="1" applyAlignment="1">
      <alignment horizontal="left"/>
    </xf>
    <xf numFmtId="0" fontId="8" fillId="0" borderId="1" xfId="18" applyFont="1" applyFill="1" applyBorder="1" applyAlignment="1" applyProtection="1">
      <alignment horizontal="center"/>
      <protection locked="0"/>
    </xf>
    <xf numFmtId="0" fontId="8" fillId="2" borderId="1" xfId="18" applyFont="1" applyFill="1" applyBorder="1" applyAlignment="1">
      <alignment horizontal="right" vertical="center" wrapText="1"/>
    </xf>
    <xf numFmtId="0" fontId="8" fillId="0" borderId="1" xfId="18" applyFont="1" applyBorder="1" applyAlignment="1">
      <alignment horizontal="right" vertical="center"/>
    </xf>
    <xf numFmtId="2" fontId="8" fillId="2" borderId="25" xfId="18" applyNumberFormat="1" applyFont="1" applyFill="1" applyBorder="1" applyAlignment="1">
      <alignment horizontal="right" vertical="center"/>
    </xf>
    <xf numFmtId="0" fontId="20" fillId="0" borderId="44" xfId="18" applyFont="1" applyBorder="1" applyAlignment="1">
      <alignment horizontal="left" vertical="center"/>
    </xf>
    <xf numFmtId="2" fontId="20" fillId="2" borderId="45" xfId="18" applyNumberFormat="1" applyFont="1" applyFill="1" applyBorder="1" applyAlignment="1">
      <alignment horizontal="left" vertical="center"/>
    </xf>
    <xf numFmtId="0" fontId="8" fillId="0" borderId="5" xfId="18" applyFont="1" applyFill="1" applyBorder="1" applyAlignment="1" applyProtection="1">
      <alignment horizontal="center"/>
      <protection locked="0"/>
    </xf>
    <xf numFmtId="0" fontId="8" fillId="2" borderId="5" xfId="18" applyFont="1" applyFill="1" applyBorder="1" applyAlignment="1">
      <alignment horizontal="right" wrapText="1"/>
    </xf>
    <xf numFmtId="0" fontId="8" fillId="0" borderId="5" xfId="18" applyFont="1" applyFill="1" applyBorder="1" applyAlignment="1">
      <alignment horizontal="right"/>
    </xf>
    <xf numFmtId="0" fontId="8" fillId="0" borderId="11" xfId="0" applyFont="1" applyBorder="1" applyAlignment="1">
      <alignment horizontal="left" wrapText="1"/>
    </xf>
    <xf numFmtId="0" fontId="8" fillId="0" borderId="0" xfId="18" applyAlignment="1">
      <alignment horizontal="center" vertical="center"/>
    </xf>
    <xf numFmtId="0" fontId="8" fillId="0" borderId="12" xfId="18" applyFont="1" applyBorder="1" applyAlignment="1">
      <alignment horizontal="left"/>
    </xf>
    <xf numFmtId="0" fontId="20" fillId="0" borderId="52" xfId="18" applyFont="1" applyBorder="1" applyAlignment="1">
      <alignment horizontal="left" vertical="center"/>
    </xf>
    <xf numFmtId="0" fontId="8" fillId="0" borderId="18" xfId="0" applyFont="1" applyBorder="1" applyAlignment="1">
      <alignment horizontal="left" wrapText="1"/>
    </xf>
    <xf numFmtId="0" fontId="8" fillId="0" borderId="3" xfId="18" applyFont="1" applyFill="1" applyBorder="1" applyAlignment="1">
      <alignment horizontal="right"/>
    </xf>
    <xf numFmtId="0" fontId="8" fillId="0" borderId="15" xfId="18" applyBorder="1" applyAlignment="1">
      <alignment horizontal="right" vertical="center"/>
    </xf>
    <xf numFmtId="0" fontId="27" fillId="0" borderId="2" xfId="18" applyFont="1" applyFill="1" applyBorder="1" applyAlignment="1">
      <alignment horizontal="right"/>
    </xf>
    <xf numFmtId="0" fontId="8" fillId="0" borderId="20" xfId="18" applyBorder="1" applyAlignment="1">
      <alignment horizontal="right" vertical="center"/>
    </xf>
    <xf numFmtId="0" fontId="8" fillId="0" borderId="16" xfId="0" applyFont="1" applyBorder="1" applyAlignment="1">
      <alignment horizontal="left" wrapText="1"/>
    </xf>
    <xf numFmtId="0" fontId="8" fillId="0" borderId="2" xfId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wrapText="1"/>
    </xf>
    <xf numFmtId="0" fontId="8" fillId="2" borderId="5" xfId="19" applyFont="1" applyFill="1" applyBorder="1" applyAlignment="1">
      <alignment horizontal="right" vertical="center" wrapText="1"/>
    </xf>
    <xf numFmtId="0" fontId="8" fillId="2" borderId="5" xfId="19" applyFont="1" applyFill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0" fontId="8" fillId="2" borderId="2" xfId="19" applyFont="1" applyFill="1" applyBorder="1" applyAlignment="1">
      <alignment horizontal="right" vertical="center" wrapText="1"/>
    </xf>
    <xf numFmtId="0" fontId="8" fillId="2" borderId="2" xfId="19" applyFont="1" applyFill="1" applyBorder="1" applyAlignment="1">
      <alignment horizontal="right" vertical="center"/>
    </xf>
    <xf numFmtId="0" fontId="26" fillId="0" borderId="2" xfId="18" applyFont="1" applyFill="1" applyBorder="1" applyAlignment="1">
      <alignment wrapText="1"/>
    </xf>
    <xf numFmtId="2" fontId="27" fillId="3" borderId="37" xfId="0" applyNumberFormat="1" applyFont="1" applyFill="1" applyBorder="1" applyAlignment="1">
      <alignment horizontal="right"/>
    </xf>
    <xf numFmtId="0" fontId="26" fillId="0" borderId="17" xfId="18" applyFont="1" applyFill="1" applyBorder="1" applyAlignment="1">
      <alignment wrapText="1"/>
    </xf>
    <xf numFmtId="0" fontId="32" fillId="0" borderId="51" xfId="18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26" fillId="8" borderId="5" xfId="0" applyFont="1" applyFill="1" applyBorder="1" applyAlignment="1">
      <alignment horizontal="right" wrapText="1"/>
    </xf>
    <xf numFmtId="0" fontId="26" fillId="8" borderId="20" xfId="0" applyFont="1" applyFill="1" applyBorder="1" applyAlignment="1">
      <alignment horizontal="right"/>
    </xf>
    <xf numFmtId="0" fontId="27" fillId="2" borderId="2" xfId="18" applyFont="1" applyFill="1" applyBorder="1" applyAlignment="1">
      <alignment horizontal="right"/>
    </xf>
    <xf numFmtId="0" fontId="8" fillId="2" borderId="4" xfId="0" applyFont="1" applyFill="1" applyBorder="1" applyAlignment="1">
      <alignment horizontal="left" wrapText="1"/>
    </xf>
    <xf numFmtId="0" fontId="8" fillId="2" borderId="4" xfId="18" applyFont="1" applyFill="1" applyBorder="1" applyAlignment="1">
      <alignment horizontal="right"/>
    </xf>
    <xf numFmtId="0" fontId="8" fillId="2" borderId="1" xfId="18" applyFont="1" applyFill="1" applyBorder="1" applyAlignment="1">
      <alignment horizontal="right" wrapText="1"/>
    </xf>
    <xf numFmtId="0" fontId="26" fillId="0" borderId="3" xfId="8" applyFont="1" applyFill="1" applyBorder="1" applyAlignment="1">
      <alignment horizontal="right"/>
    </xf>
    <xf numFmtId="0" fontId="8" fillId="0" borderId="1" xfId="18" applyFont="1" applyFill="1" applyBorder="1" applyAlignment="1">
      <alignment horizontal="right"/>
    </xf>
    <xf numFmtId="2" fontId="26" fillId="6" borderId="25" xfId="0" applyNumberFormat="1" applyFont="1" applyFill="1" applyBorder="1" applyAlignment="1">
      <alignment horizontal="right"/>
    </xf>
    <xf numFmtId="0" fontId="8" fillId="0" borderId="0" xfId="18" applyFont="1" applyFill="1"/>
    <xf numFmtId="0" fontId="8" fillId="0" borderId="0" xfId="18" applyFont="1" applyFill="1" applyAlignment="1">
      <alignment horizontal="left"/>
    </xf>
    <xf numFmtId="0" fontId="8" fillId="0" borderId="0" xfId="18" applyFont="1"/>
    <xf numFmtId="2" fontId="35" fillId="0" borderId="5" xfId="18" applyNumberFormat="1" applyFont="1" applyFill="1" applyBorder="1"/>
    <xf numFmtId="0" fontId="8" fillId="0" borderId="0" xfId="18"/>
    <xf numFmtId="0" fontId="8" fillId="0" borderId="0" xfId="18" applyFill="1"/>
    <xf numFmtId="0" fontId="8" fillId="0" borderId="0" xfId="18" applyFill="1" applyAlignment="1">
      <alignment horizontal="left"/>
    </xf>
    <xf numFmtId="0" fontId="30" fillId="0" borderId="71" xfId="0" applyFont="1" applyFill="1" applyBorder="1" applyAlignment="1">
      <alignment horizontal="center" vertical="center"/>
    </xf>
    <xf numFmtId="0" fontId="29" fillId="0" borderId="48" xfId="0" applyFont="1" applyBorder="1" applyAlignment="1">
      <alignment horizontal="center" vertical="center" wrapText="1"/>
    </xf>
    <xf numFmtId="2" fontId="37" fillId="2" borderId="38" xfId="0" applyNumberFormat="1" applyFont="1" applyFill="1" applyBorder="1" applyAlignment="1">
      <alignment horizontal="center" wrapText="1"/>
    </xf>
    <xf numFmtId="2" fontId="26" fillId="6" borderId="36" xfId="0" applyNumberFormat="1" applyFont="1" applyFill="1" applyBorder="1" applyAlignment="1">
      <alignment horizontal="right"/>
    </xf>
    <xf numFmtId="0" fontId="8" fillId="0" borderId="27" xfId="18" applyFont="1" applyFill="1" applyBorder="1" applyAlignment="1" applyProtection="1">
      <alignment horizontal="center"/>
      <protection locked="0"/>
    </xf>
    <xf numFmtId="0" fontId="8" fillId="0" borderId="27" xfId="0" applyFont="1" applyFill="1" applyBorder="1" applyAlignment="1">
      <alignment horizontal="left" wrapText="1"/>
    </xf>
    <xf numFmtId="0" fontId="26" fillId="0" borderId="8" xfId="0" applyFont="1" applyBorder="1" applyAlignment="1">
      <alignment horizontal="right"/>
    </xf>
    <xf numFmtId="0" fontId="26" fillId="0" borderId="3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6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65" xfId="0" applyFont="1" applyBorder="1" applyAlignment="1">
      <alignment horizontal="left"/>
    </xf>
    <xf numFmtId="2" fontId="26" fillId="0" borderId="3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2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2" fontId="26" fillId="0" borderId="27" xfId="0" applyNumberFormat="1" applyFont="1" applyBorder="1" applyAlignment="1">
      <alignment horizontal="center"/>
    </xf>
    <xf numFmtId="0" fontId="28" fillId="0" borderId="24" xfId="1" applyFont="1" applyBorder="1" applyAlignment="1">
      <alignment horizontal="left"/>
    </xf>
    <xf numFmtId="0" fontId="28" fillId="0" borderId="67" xfId="1" applyFont="1" applyBorder="1" applyAlignment="1">
      <alignment horizontal="center"/>
    </xf>
    <xf numFmtId="2" fontId="28" fillId="0" borderId="2" xfId="1" applyNumberFormat="1" applyFont="1" applyBorder="1" applyAlignment="1">
      <alignment horizontal="center"/>
    </xf>
    <xf numFmtId="0" fontId="15" fillId="0" borderId="15" xfId="0" applyFont="1" applyBorder="1" applyAlignment="1">
      <alignment horizontal="right" wrapText="1"/>
    </xf>
    <xf numFmtId="0" fontId="12" fillId="0" borderId="15" xfId="0" applyFont="1" applyBorder="1" applyAlignment="1">
      <alignment horizontal="right" wrapText="1"/>
    </xf>
    <xf numFmtId="0" fontId="15" fillId="0" borderId="15" xfId="0" applyFont="1" applyFill="1" applyBorder="1" applyAlignment="1">
      <alignment horizontal="right" wrapText="1"/>
    </xf>
    <xf numFmtId="0" fontId="15" fillId="0" borderId="15" xfId="0" applyFont="1" applyFill="1" applyBorder="1" applyAlignment="1">
      <alignment horizontal="right" vertical="center" wrapText="1"/>
    </xf>
    <xf numFmtId="0" fontId="28" fillId="0" borderId="15" xfId="1" applyFont="1" applyBorder="1" applyAlignment="1">
      <alignment horizontal="right"/>
    </xf>
    <xf numFmtId="0" fontId="28" fillId="0" borderId="15" xfId="1" applyFont="1" applyFill="1" applyBorder="1" applyAlignment="1">
      <alignment horizontal="right"/>
    </xf>
    <xf numFmtId="0" fontId="26" fillId="0" borderId="15" xfId="5" applyFont="1" applyFill="1" applyBorder="1" applyAlignment="1">
      <alignment horizontal="right" vertical="center" wrapText="1"/>
    </xf>
    <xf numFmtId="0" fontId="15" fillId="2" borderId="15" xfId="0" applyFont="1" applyFill="1" applyBorder="1" applyAlignment="1">
      <alignment horizontal="right" wrapText="1"/>
    </xf>
    <xf numFmtId="0" fontId="12" fillId="2" borderId="15" xfId="0" applyFont="1" applyFill="1" applyBorder="1" applyAlignment="1">
      <alignment horizontal="right" wrapText="1"/>
    </xf>
    <xf numFmtId="0" fontId="26" fillId="8" borderId="15" xfId="0" applyFont="1" applyFill="1" applyBorder="1" applyAlignment="1">
      <alignment horizontal="right" wrapText="1"/>
    </xf>
    <xf numFmtId="0" fontId="20" fillId="0" borderId="0" xfId="0" applyFont="1" applyAlignment="1">
      <alignment horizontal="right"/>
    </xf>
    <xf numFmtId="0" fontId="35" fillId="0" borderId="0" xfId="0" applyFont="1"/>
    <xf numFmtId="2" fontId="35" fillId="0" borderId="0" xfId="0" applyNumberFormat="1" applyFont="1" applyAlignment="1">
      <alignment horizontal="right"/>
    </xf>
    <xf numFmtId="2" fontId="35" fillId="0" borderId="0" xfId="0" applyNumberFormat="1" applyFont="1"/>
    <xf numFmtId="0" fontId="10" fillId="0" borderId="15" xfId="0" applyFont="1" applyBorder="1" applyAlignment="1">
      <alignment horizontal="right" wrapText="1"/>
    </xf>
    <xf numFmtId="0" fontId="10" fillId="0" borderId="20" xfId="0" applyFont="1" applyBorder="1" applyAlignment="1">
      <alignment horizontal="right" wrapText="1"/>
    </xf>
    <xf numFmtId="0" fontId="10" fillId="0" borderId="15" xfId="0" applyFont="1" applyFill="1" applyBorder="1" applyAlignment="1">
      <alignment horizontal="right" wrapText="1"/>
    </xf>
    <xf numFmtId="0" fontId="10" fillId="0" borderId="15" xfId="13" applyFont="1" applyBorder="1" applyAlignment="1">
      <alignment horizontal="right"/>
    </xf>
    <xf numFmtId="0" fontId="26" fillId="0" borderId="15" xfId="13" applyFont="1" applyBorder="1" applyAlignment="1">
      <alignment horizontal="right"/>
    </xf>
    <xf numFmtId="0" fontId="8" fillId="0" borderId="61" xfId="0" applyFont="1" applyBorder="1" applyAlignment="1">
      <alignment horizontal="right" wrapText="1"/>
    </xf>
    <xf numFmtId="0" fontId="8" fillId="0" borderId="15" xfId="0" applyFont="1" applyBorder="1" applyAlignment="1">
      <alignment horizontal="right" wrapText="1"/>
    </xf>
    <xf numFmtId="0" fontId="8" fillId="0" borderId="49" xfId="0" applyFont="1" applyBorder="1" applyAlignment="1">
      <alignment horizontal="right" wrapText="1"/>
    </xf>
    <xf numFmtId="0" fontId="10" fillId="0" borderId="43" xfId="0" applyFont="1" applyBorder="1" applyAlignment="1">
      <alignment horizontal="right" wrapText="1"/>
    </xf>
    <xf numFmtId="0" fontId="10" fillId="0" borderId="15" xfId="1" applyFont="1" applyBorder="1" applyAlignment="1">
      <alignment horizontal="right" wrapText="1"/>
    </xf>
    <xf numFmtId="0" fontId="10" fillId="4" borderId="43" xfId="1" applyFont="1" applyFill="1" applyBorder="1" applyAlignment="1">
      <alignment horizontal="right" wrapText="1"/>
    </xf>
    <xf numFmtId="0" fontId="26" fillId="0" borderId="15" xfId="13" applyFont="1" applyFill="1" applyBorder="1" applyAlignment="1">
      <alignment horizontal="right" wrapText="1"/>
    </xf>
    <xf numFmtId="0" fontId="26" fillId="0" borderId="15" xfId="13" applyFont="1" applyFill="1" applyBorder="1" applyAlignment="1">
      <alignment horizontal="right" vertical="center" wrapText="1"/>
    </xf>
    <xf numFmtId="0" fontId="27" fillId="0" borderId="15" xfId="13" applyFont="1" applyFill="1" applyBorder="1" applyAlignment="1">
      <alignment horizontal="right" wrapText="1"/>
    </xf>
    <xf numFmtId="0" fontId="15" fillId="0" borderId="19" xfId="0" applyFont="1" applyBorder="1" applyAlignment="1">
      <alignment horizontal="right" wrapText="1"/>
    </xf>
    <xf numFmtId="0" fontId="9" fillId="0" borderId="71" xfId="0" applyFont="1" applyFill="1" applyBorder="1" applyAlignment="1">
      <alignment horizontal="right" wrapText="1"/>
    </xf>
    <xf numFmtId="0" fontId="9" fillId="0" borderId="41" xfId="0" applyFont="1" applyFill="1" applyBorder="1" applyAlignment="1">
      <alignment horizontal="right" wrapText="1"/>
    </xf>
    <xf numFmtId="0" fontId="9" fillId="0" borderId="48" xfId="0" applyFont="1" applyFill="1" applyBorder="1" applyAlignment="1">
      <alignment horizontal="right" wrapText="1"/>
    </xf>
    <xf numFmtId="2" fontId="8" fillId="0" borderId="2" xfId="0" applyNumberFormat="1" applyFont="1" applyBorder="1" applyAlignment="1">
      <alignment horizontal="right" wrapText="1"/>
    </xf>
    <xf numFmtId="2" fontId="9" fillId="0" borderId="1" xfId="0" applyNumberFormat="1" applyFont="1" applyFill="1" applyBorder="1" applyAlignment="1">
      <alignment horizontal="right" wrapText="1"/>
    </xf>
    <xf numFmtId="0" fontId="8" fillId="0" borderId="28" xfId="18" applyFont="1" applyFill="1" applyBorder="1" applyAlignment="1" applyProtection="1">
      <alignment horizontal="center"/>
      <protection locked="0"/>
    </xf>
    <xf numFmtId="0" fontId="26" fillId="0" borderId="28" xfId="18" applyFont="1" applyFill="1" applyBorder="1" applyAlignment="1">
      <alignment wrapText="1"/>
    </xf>
    <xf numFmtId="0" fontId="8" fillId="2" borderId="28" xfId="18" applyFont="1" applyFill="1" applyBorder="1" applyAlignment="1">
      <alignment horizontal="right" wrapText="1"/>
    </xf>
    <xf numFmtId="0" fontId="8" fillId="0" borderId="28" xfId="18" applyFont="1" applyFill="1" applyBorder="1" applyAlignment="1">
      <alignment horizontal="right"/>
    </xf>
    <xf numFmtId="0" fontId="15" fillId="0" borderId="1" xfId="5" applyFont="1" applyFill="1" applyBorder="1" applyAlignment="1" applyProtection="1">
      <protection locked="0"/>
    </xf>
    <xf numFmtId="0" fontId="15" fillId="0" borderId="11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right" vertical="center" wrapText="1"/>
    </xf>
    <xf numFmtId="0" fontId="15" fillId="0" borderId="15" xfId="0" applyFont="1" applyBorder="1" applyAlignment="1">
      <alignment horizontal="right" vertical="center" wrapText="1"/>
    </xf>
    <xf numFmtId="0" fontId="15" fillId="0" borderId="49" xfId="0" applyFont="1" applyBorder="1" applyAlignment="1">
      <alignment horizontal="right" vertical="center" wrapText="1"/>
    </xf>
    <xf numFmtId="1" fontId="10" fillId="0" borderId="47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49" xfId="0" applyFont="1" applyBorder="1" applyAlignment="1">
      <alignment horizontal="right" vertical="center" wrapText="1"/>
    </xf>
    <xf numFmtId="1" fontId="10" fillId="0" borderId="22" xfId="0" applyNumberFormat="1" applyFont="1" applyBorder="1" applyAlignment="1">
      <alignment horizontal="right" vertical="center"/>
    </xf>
    <xf numFmtId="0" fontId="15" fillId="0" borderId="11" xfId="5" applyFont="1" applyBorder="1" applyAlignment="1">
      <alignment horizontal="left" vertical="center"/>
    </xf>
    <xf numFmtId="0" fontId="15" fillId="0" borderId="61" xfId="5" applyFont="1" applyBorder="1" applyAlignment="1">
      <alignment horizontal="right" vertical="center"/>
    </xf>
    <xf numFmtId="2" fontId="15" fillId="0" borderId="2" xfId="5" applyNumberFormat="1" applyFont="1" applyBorder="1" applyAlignment="1">
      <alignment horizontal="right" vertical="center"/>
    </xf>
    <xf numFmtId="0" fontId="15" fillId="0" borderId="15" xfId="5" applyFont="1" applyBorder="1" applyAlignment="1">
      <alignment horizontal="right" vertical="center"/>
    </xf>
    <xf numFmtId="0" fontId="15" fillId="0" borderId="49" xfId="5" applyFont="1" applyBorder="1" applyAlignment="1">
      <alignment horizontal="right" vertical="center"/>
    </xf>
    <xf numFmtId="0" fontId="28" fillId="0" borderId="11" xfId="1" applyFont="1" applyBorder="1" applyAlignment="1">
      <alignment horizontal="left" vertical="center"/>
    </xf>
    <xf numFmtId="0" fontId="28" fillId="0" borderId="61" xfId="1" applyFont="1" applyBorder="1" applyAlignment="1">
      <alignment horizontal="right" vertical="center"/>
    </xf>
    <xf numFmtId="2" fontId="28" fillId="0" borderId="2" xfId="1" applyNumberFormat="1" applyFont="1" applyBorder="1" applyAlignment="1">
      <alignment horizontal="right" vertical="center"/>
    </xf>
    <xf numFmtId="0" fontId="28" fillId="0" borderId="15" xfId="1" applyFont="1" applyBorder="1" applyAlignment="1">
      <alignment horizontal="right" vertical="center"/>
    </xf>
    <xf numFmtId="0" fontId="28" fillId="0" borderId="49" xfId="1" applyFont="1" applyBorder="1" applyAlignment="1">
      <alignment horizontal="right" vertical="center"/>
    </xf>
    <xf numFmtId="0" fontId="26" fillId="0" borderId="11" xfId="5" applyFont="1" applyBorder="1" applyAlignment="1">
      <alignment horizontal="left" vertical="center"/>
    </xf>
    <xf numFmtId="0" fontId="26" fillId="0" borderId="61" xfId="5" applyFont="1" applyBorder="1" applyAlignment="1">
      <alignment horizontal="right" vertical="center"/>
    </xf>
    <xf numFmtId="2" fontId="26" fillId="0" borderId="2" xfId="5" applyNumberFormat="1" applyFont="1" applyBorder="1" applyAlignment="1">
      <alignment horizontal="right" vertical="center"/>
    </xf>
    <xf numFmtId="0" fontId="26" fillId="0" borderId="15" xfId="5" applyFont="1" applyBorder="1" applyAlignment="1">
      <alignment horizontal="right" vertical="center"/>
    </xf>
    <xf numFmtId="0" fontId="26" fillId="0" borderId="49" xfId="5" applyFont="1" applyBorder="1" applyAlignment="1">
      <alignment horizontal="right" vertical="center"/>
    </xf>
    <xf numFmtId="0" fontId="28" fillId="0" borderId="11" xfId="1" applyFont="1" applyFill="1" applyBorder="1" applyAlignment="1">
      <alignment horizontal="left" vertical="center"/>
    </xf>
    <xf numFmtId="0" fontId="28" fillId="0" borderId="61" xfId="1" applyFont="1" applyFill="1" applyBorder="1" applyAlignment="1">
      <alignment horizontal="right" vertical="center"/>
    </xf>
    <xf numFmtId="2" fontId="28" fillId="0" borderId="2" xfId="1" applyNumberFormat="1" applyFont="1" applyFill="1" applyBorder="1" applyAlignment="1">
      <alignment horizontal="right" vertical="center"/>
    </xf>
    <xf numFmtId="0" fontId="28" fillId="0" borderId="15" xfId="1" applyFont="1" applyFill="1" applyBorder="1" applyAlignment="1">
      <alignment horizontal="right" vertical="center"/>
    </xf>
    <xf numFmtId="0" fontId="28" fillId="0" borderId="49" xfId="1" applyFont="1" applyFill="1" applyBorder="1" applyAlignment="1">
      <alignment horizontal="right" vertical="center"/>
    </xf>
    <xf numFmtId="0" fontId="12" fillId="0" borderId="11" xfId="1" applyFont="1" applyBorder="1" applyAlignment="1">
      <alignment horizontal="left" vertical="center" wrapText="1"/>
    </xf>
    <xf numFmtId="0" fontId="12" fillId="0" borderId="61" xfId="1" applyFont="1" applyBorder="1" applyAlignment="1">
      <alignment horizontal="right" vertical="center" wrapText="1"/>
    </xf>
    <xf numFmtId="2" fontId="12" fillId="0" borderId="2" xfId="1" applyNumberFormat="1" applyFont="1" applyBorder="1" applyAlignment="1">
      <alignment horizontal="right" vertical="center" wrapText="1"/>
    </xf>
    <xf numFmtId="0" fontId="12" fillId="0" borderId="15" xfId="1" applyFont="1" applyBorder="1" applyAlignment="1">
      <alignment horizontal="right" vertical="center" wrapText="1"/>
    </xf>
    <xf numFmtId="0" fontId="12" fillId="0" borderId="49" xfId="1" applyFont="1" applyBorder="1" applyAlignment="1">
      <alignment horizontal="right" vertical="center" wrapText="1"/>
    </xf>
    <xf numFmtId="0" fontId="15" fillId="4" borderId="11" xfId="1" applyFont="1" applyFill="1" applyBorder="1" applyAlignment="1">
      <alignment horizontal="left" vertical="center" wrapText="1"/>
    </xf>
    <xf numFmtId="0" fontId="15" fillId="4" borderId="61" xfId="1" applyFont="1" applyFill="1" applyBorder="1" applyAlignment="1">
      <alignment horizontal="right" vertical="center" wrapText="1"/>
    </xf>
    <xf numFmtId="2" fontId="15" fillId="4" borderId="2" xfId="1" applyNumberFormat="1" applyFont="1" applyFill="1" applyBorder="1" applyAlignment="1">
      <alignment horizontal="right" vertical="center" wrapText="1"/>
    </xf>
    <xf numFmtId="0" fontId="15" fillId="4" borderId="15" xfId="1" applyFont="1" applyFill="1" applyBorder="1" applyAlignment="1">
      <alignment horizontal="right" vertical="center" wrapText="1"/>
    </xf>
    <xf numFmtId="0" fontId="15" fillId="4" borderId="49" xfId="1" applyFont="1" applyFill="1" applyBorder="1" applyAlignment="1">
      <alignment horizontal="right" vertical="center" wrapText="1"/>
    </xf>
    <xf numFmtId="0" fontId="26" fillId="0" borderId="11" xfId="5" applyFont="1" applyFill="1" applyBorder="1" applyAlignment="1">
      <alignment vertical="center" wrapText="1"/>
    </xf>
    <xf numFmtId="0" fontId="27" fillId="0" borderId="11" xfId="5" applyFont="1" applyFill="1" applyBorder="1" applyAlignment="1">
      <alignment vertical="center" wrapText="1"/>
    </xf>
    <xf numFmtId="0" fontId="27" fillId="0" borderId="61" xfId="5" applyFont="1" applyFill="1" applyBorder="1" applyAlignment="1">
      <alignment horizontal="right" vertical="center" wrapText="1"/>
    </xf>
    <xf numFmtId="2" fontId="27" fillId="0" borderId="2" xfId="5" applyNumberFormat="1" applyFont="1" applyFill="1" applyBorder="1" applyAlignment="1">
      <alignment horizontal="right" vertical="center" wrapText="1"/>
    </xf>
    <xf numFmtId="0" fontId="27" fillId="0" borderId="15" xfId="5" applyFont="1" applyFill="1" applyBorder="1" applyAlignment="1">
      <alignment horizontal="right" vertical="center" wrapText="1"/>
    </xf>
    <xf numFmtId="0" fontId="27" fillId="0" borderId="49" xfId="5" applyFont="1" applyFill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61" xfId="0" applyFont="1" applyFill="1" applyBorder="1" applyAlignment="1">
      <alignment horizontal="right" vertical="center" wrapText="1"/>
    </xf>
    <xf numFmtId="2" fontId="15" fillId="2" borderId="2" xfId="0" applyNumberFormat="1" applyFont="1" applyFill="1" applyBorder="1" applyAlignment="1">
      <alignment horizontal="right" vertical="center" wrapText="1"/>
    </xf>
    <xf numFmtId="0" fontId="15" fillId="2" borderId="15" xfId="0" applyFont="1" applyFill="1" applyBorder="1" applyAlignment="1">
      <alignment horizontal="right" vertical="center" wrapText="1"/>
    </xf>
    <xf numFmtId="0" fontId="15" fillId="2" borderId="49" xfId="0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61" xfId="0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0" fontId="12" fillId="2" borderId="15" xfId="0" applyFont="1" applyFill="1" applyBorder="1" applyAlignment="1">
      <alignment horizontal="right" vertical="center" wrapText="1"/>
    </xf>
    <xf numFmtId="0" fontId="12" fillId="2" borderId="49" xfId="0" applyFont="1" applyFill="1" applyBorder="1" applyAlignment="1">
      <alignment horizontal="right" vertical="center" wrapText="1"/>
    </xf>
    <xf numFmtId="0" fontId="26" fillId="8" borderId="11" xfId="0" applyFont="1" applyFill="1" applyBorder="1" applyAlignment="1">
      <alignment horizontal="left" vertical="center" wrapText="1"/>
    </xf>
    <xf numFmtId="0" fontId="26" fillId="8" borderId="61" xfId="0" applyFont="1" applyFill="1" applyBorder="1" applyAlignment="1">
      <alignment horizontal="right" vertical="center" wrapText="1"/>
    </xf>
    <xf numFmtId="2" fontId="26" fillId="8" borderId="2" xfId="0" applyNumberFormat="1" applyFont="1" applyFill="1" applyBorder="1" applyAlignment="1">
      <alignment horizontal="right" vertical="center" wrapText="1"/>
    </xf>
    <xf numFmtId="0" fontId="26" fillId="8" borderId="15" xfId="0" applyFont="1" applyFill="1" applyBorder="1" applyAlignment="1">
      <alignment horizontal="right" vertical="center" wrapText="1"/>
    </xf>
    <xf numFmtId="0" fontId="26" fillId="8" borderId="49" xfId="0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12" fillId="0" borderId="41" xfId="0" applyFont="1" applyBorder="1" applyAlignment="1">
      <alignment horizontal="right" vertical="center" wrapText="1"/>
    </xf>
    <xf numFmtId="0" fontId="12" fillId="0" borderId="48" xfId="0" applyFont="1" applyBorder="1" applyAlignment="1">
      <alignment horizontal="right" vertical="center" wrapText="1"/>
    </xf>
    <xf numFmtId="0" fontId="32" fillId="0" borderId="76" xfId="0" applyFont="1" applyBorder="1" applyAlignment="1">
      <alignment horizontal="center" vertical="center"/>
    </xf>
    <xf numFmtId="0" fontId="33" fillId="0" borderId="0" xfId="5" applyFont="1" applyBorder="1" applyAlignment="1">
      <alignment horizontal="center"/>
    </xf>
    <xf numFmtId="0" fontId="33" fillId="0" borderId="0" xfId="13" applyFont="1" applyBorder="1" applyAlignment="1">
      <alignment horizontal="center"/>
    </xf>
    <xf numFmtId="2" fontId="26" fillId="6" borderId="81" xfId="0" applyNumberFormat="1" applyFont="1" applyFill="1" applyBorder="1" applyAlignment="1">
      <alignment horizontal="center"/>
    </xf>
    <xf numFmtId="2" fontId="26" fillId="6" borderId="5" xfId="0" applyNumberFormat="1" applyFont="1" applyFill="1" applyBorder="1" applyAlignment="1">
      <alignment horizontal="center"/>
    </xf>
    <xf numFmtId="2" fontId="26" fillId="6" borderId="28" xfId="0" applyNumberFormat="1" applyFont="1" applyFill="1" applyBorder="1" applyAlignment="1">
      <alignment horizontal="center"/>
    </xf>
    <xf numFmtId="2" fontId="26" fillId="6" borderId="2" xfId="0" applyNumberFormat="1" applyFont="1" applyFill="1" applyBorder="1" applyAlignment="1">
      <alignment horizontal="center"/>
    </xf>
    <xf numFmtId="2" fontId="26" fillId="6" borderId="1" xfId="0" applyNumberFormat="1" applyFont="1" applyFill="1" applyBorder="1" applyAlignment="1">
      <alignment horizontal="center"/>
    </xf>
    <xf numFmtId="2" fontId="15" fillId="2" borderId="2" xfId="5" applyNumberFormat="1" applyFont="1" applyFill="1" applyBorder="1" applyAlignment="1">
      <alignment horizontal="center" vertical="center"/>
    </xf>
    <xf numFmtId="2" fontId="26" fillId="6" borderId="4" xfId="0" applyNumberFormat="1" applyFont="1" applyFill="1" applyBorder="1" applyAlignment="1">
      <alignment horizontal="center"/>
    </xf>
    <xf numFmtId="2" fontId="15" fillId="2" borderId="3" xfId="5" applyNumberFormat="1" applyFont="1" applyFill="1" applyBorder="1" applyAlignment="1">
      <alignment horizontal="center" vertical="center"/>
    </xf>
    <xf numFmtId="2" fontId="26" fillId="7" borderId="5" xfId="0" applyNumberFormat="1" applyFont="1" applyFill="1" applyBorder="1" applyAlignment="1">
      <alignment horizontal="center"/>
    </xf>
    <xf numFmtId="2" fontId="26" fillId="6" borderId="5" xfId="0" applyNumberFormat="1" applyFont="1" applyFill="1" applyBorder="1" applyAlignment="1">
      <alignment horizontal="center" vertical="center"/>
    </xf>
    <xf numFmtId="2" fontId="15" fillId="2" borderId="27" xfId="5" applyNumberFormat="1" applyFont="1" applyFill="1" applyBorder="1" applyAlignment="1">
      <alignment horizontal="center" vertical="center"/>
    </xf>
    <xf numFmtId="2" fontId="15" fillId="2" borderId="5" xfId="5" applyNumberFormat="1" applyFont="1" applyFill="1" applyBorder="1" applyAlignment="1">
      <alignment horizontal="center" vertical="center"/>
    </xf>
    <xf numFmtId="2" fontId="26" fillId="6" borderId="2" xfId="0" applyNumberFormat="1" applyFont="1" applyFill="1" applyBorder="1" applyAlignment="1">
      <alignment horizontal="center" vertical="center"/>
    </xf>
    <xf numFmtId="2" fontId="26" fillId="6" borderId="3" xfId="0" applyNumberFormat="1" applyFont="1" applyFill="1" applyBorder="1" applyAlignment="1">
      <alignment horizontal="center"/>
    </xf>
    <xf numFmtId="2" fontId="15" fillId="2" borderId="1" xfId="5" applyNumberFormat="1" applyFont="1" applyFill="1" applyBorder="1" applyAlignment="1">
      <alignment horizontal="center" vertical="center"/>
    </xf>
    <xf numFmtId="0" fontId="29" fillId="0" borderId="69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1" fontId="15" fillId="2" borderId="15" xfId="5" applyNumberFormat="1" applyFont="1" applyFill="1" applyBorder="1" applyAlignment="1">
      <alignment horizontal="right"/>
    </xf>
    <xf numFmtId="0" fontId="15" fillId="0" borderId="26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5" fillId="0" borderId="79" xfId="0" applyFont="1" applyBorder="1" applyAlignment="1">
      <alignment horizontal="center" wrapText="1"/>
    </xf>
    <xf numFmtId="0" fontId="15" fillId="0" borderId="47" xfId="0" applyFont="1" applyBorder="1" applyAlignment="1">
      <alignment horizontal="center" wrapText="1"/>
    </xf>
    <xf numFmtId="0" fontId="15" fillId="0" borderId="61" xfId="0" applyFont="1" applyBorder="1" applyAlignment="1">
      <alignment horizontal="center" wrapText="1"/>
    </xf>
    <xf numFmtId="0" fontId="15" fillId="0" borderId="49" xfId="0" applyFont="1" applyBorder="1" applyAlignment="1">
      <alignment horizontal="center" wrapText="1"/>
    </xf>
    <xf numFmtId="0" fontId="12" fillId="0" borderId="61" xfId="0" applyFont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0" fontId="12" fillId="2" borderId="61" xfId="0" applyFont="1" applyFill="1" applyBorder="1" applyAlignment="1">
      <alignment horizontal="center" wrapText="1"/>
    </xf>
    <xf numFmtId="0" fontId="12" fillId="2" borderId="49" xfId="0" applyFont="1" applyFill="1" applyBorder="1" applyAlignment="1">
      <alignment horizontal="center" wrapText="1"/>
    </xf>
    <xf numFmtId="0" fontId="15" fillId="2" borderId="61" xfId="0" applyFont="1" applyFill="1" applyBorder="1" applyAlignment="1">
      <alignment horizontal="center" wrapText="1"/>
    </xf>
    <xf numFmtId="0" fontId="15" fillId="2" borderId="49" xfId="0" applyFont="1" applyFill="1" applyBorder="1" applyAlignment="1">
      <alignment horizontal="center" wrapText="1"/>
    </xf>
    <xf numFmtId="0" fontId="15" fillId="0" borderId="49" xfId="0" applyFont="1" applyFill="1" applyBorder="1" applyAlignment="1">
      <alignment horizont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wrapText="1"/>
    </xf>
    <xf numFmtId="0" fontId="15" fillId="0" borderId="50" xfId="0" applyFont="1" applyBorder="1" applyAlignment="1">
      <alignment horizontal="center" wrapText="1"/>
    </xf>
    <xf numFmtId="0" fontId="15" fillId="0" borderId="71" xfId="0" applyFont="1" applyBorder="1" applyAlignment="1">
      <alignment horizontal="center" wrapText="1"/>
    </xf>
    <xf numFmtId="0" fontId="15" fillId="0" borderId="48" xfId="0" applyFont="1" applyBorder="1" applyAlignment="1">
      <alignment horizontal="center" wrapText="1"/>
    </xf>
    <xf numFmtId="0" fontId="15" fillId="0" borderId="61" xfId="5" applyFont="1" applyBorder="1" applyAlignment="1">
      <alignment horizontal="center"/>
    </xf>
    <xf numFmtId="0" fontId="15" fillId="0" borderId="49" xfId="5" applyFont="1" applyBorder="1" applyAlignment="1">
      <alignment horizontal="center"/>
    </xf>
    <xf numFmtId="0" fontId="26" fillId="0" borderId="61" xfId="5" applyFont="1" applyFill="1" applyBorder="1" applyAlignment="1">
      <alignment horizontal="center" wrapText="1"/>
    </xf>
    <xf numFmtId="0" fontId="26" fillId="0" borderId="49" xfId="5" applyFont="1" applyFill="1" applyBorder="1" applyAlignment="1">
      <alignment horizontal="center" wrapText="1"/>
    </xf>
    <xf numFmtId="0" fontId="12" fillId="0" borderId="61" xfId="1" applyFont="1" applyBorder="1" applyAlignment="1">
      <alignment horizontal="center" wrapText="1"/>
    </xf>
    <xf numFmtId="0" fontId="12" fillId="0" borderId="49" xfId="1" applyFont="1" applyBorder="1" applyAlignment="1">
      <alignment horizontal="center" wrapText="1"/>
    </xf>
    <xf numFmtId="0" fontId="15" fillId="2" borderId="71" xfId="0" applyFont="1" applyFill="1" applyBorder="1" applyAlignment="1">
      <alignment horizontal="center" wrapText="1"/>
    </xf>
    <xf numFmtId="0" fontId="15" fillId="2" borderId="48" xfId="0" applyFont="1" applyFill="1" applyBorder="1" applyAlignment="1">
      <alignment horizontal="center" wrapText="1"/>
    </xf>
    <xf numFmtId="0" fontId="28" fillId="0" borderId="61" xfId="1" applyFont="1" applyBorder="1" applyAlignment="1">
      <alignment horizontal="center"/>
    </xf>
    <xf numFmtId="0" fontId="28" fillId="0" borderId="49" xfId="1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33" fillId="0" borderId="0" xfId="13" applyFont="1" applyBorder="1" applyAlignment="1"/>
    <xf numFmtId="0" fontId="8" fillId="0" borderId="24" xfId="0" applyFont="1" applyBorder="1" applyAlignment="1">
      <alignment horizontal="left" wrapText="1"/>
    </xf>
    <xf numFmtId="0" fontId="15" fillId="4" borderId="24" xfId="1" applyFont="1" applyFill="1" applyBorder="1" applyAlignment="1">
      <alignment horizontal="left" wrapText="1"/>
    </xf>
    <xf numFmtId="0" fontId="15" fillId="4" borderId="67" xfId="1" applyFont="1" applyFill="1" applyBorder="1" applyAlignment="1">
      <alignment horizontal="center" wrapText="1"/>
    </xf>
    <xf numFmtId="2" fontId="15" fillId="4" borderId="2" xfId="1" applyNumberFormat="1" applyFont="1" applyFill="1" applyBorder="1" applyAlignment="1">
      <alignment horizontal="center" wrapText="1"/>
    </xf>
    <xf numFmtId="0" fontId="15" fillId="4" borderId="61" xfId="1" applyFont="1" applyFill="1" applyBorder="1" applyAlignment="1">
      <alignment horizontal="center" wrapText="1"/>
    </xf>
    <xf numFmtId="0" fontId="15" fillId="4" borderId="49" xfId="1" applyFont="1" applyFill="1" applyBorder="1" applyAlignment="1">
      <alignment horizontal="center" wrapText="1"/>
    </xf>
    <xf numFmtId="0" fontId="15" fillId="2" borderId="66" xfId="0" applyFont="1" applyFill="1" applyBorder="1" applyAlignment="1">
      <alignment horizontal="center" wrapText="1"/>
    </xf>
    <xf numFmtId="2" fontId="15" fillId="2" borderId="5" xfId="0" applyNumberFormat="1" applyFont="1" applyFill="1" applyBorder="1" applyAlignment="1">
      <alignment horizontal="center" wrapText="1"/>
    </xf>
    <xf numFmtId="0" fontId="15" fillId="2" borderId="79" xfId="0" applyFont="1" applyFill="1" applyBorder="1" applyAlignment="1">
      <alignment horizontal="center" wrapText="1"/>
    </xf>
    <xf numFmtId="0" fontId="15" fillId="2" borderId="47" xfId="0" applyFont="1" applyFill="1" applyBorder="1" applyAlignment="1">
      <alignment horizontal="center" wrapText="1"/>
    </xf>
    <xf numFmtId="0" fontId="36" fillId="11" borderId="0" xfId="0" applyFont="1" applyFill="1"/>
    <xf numFmtId="0" fontId="26" fillId="0" borderId="6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53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7" fillId="0" borderId="24" xfId="0" applyFont="1" applyFill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2" borderId="24" xfId="0" applyFont="1" applyFill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7" fillId="0" borderId="24" xfId="0" applyFont="1" applyBorder="1" applyAlignment="1">
      <alignment wrapText="1"/>
    </xf>
    <xf numFmtId="0" fontId="7" fillId="2" borderId="37" xfId="0" applyFont="1" applyFill="1" applyBorder="1" applyAlignment="1">
      <alignment horizontal="left" wrapText="1"/>
    </xf>
    <xf numFmtId="0" fontId="26" fillId="0" borderId="23" xfId="5" applyFont="1" applyFill="1" applyBorder="1" applyAlignment="1">
      <alignment wrapText="1"/>
    </xf>
    <xf numFmtId="0" fontId="26" fillId="0" borderId="29" xfId="5" applyFont="1" applyFill="1" applyBorder="1" applyAlignment="1">
      <alignment horizontal="center" wrapText="1"/>
    </xf>
    <xf numFmtId="2" fontId="26" fillId="0" borderId="3" xfId="5" applyNumberFormat="1" applyFont="1" applyFill="1" applyBorder="1" applyAlignment="1">
      <alignment horizontal="center" wrapText="1"/>
    </xf>
    <xf numFmtId="0" fontId="26" fillId="0" borderId="26" xfId="5" applyFont="1" applyFill="1" applyBorder="1" applyAlignment="1">
      <alignment horizontal="center" wrapText="1"/>
    </xf>
    <xf numFmtId="0" fontId="26" fillId="0" borderId="22" xfId="5" applyFont="1" applyFill="1" applyBorder="1" applyAlignment="1">
      <alignment horizontal="center" wrapText="1"/>
    </xf>
    <xf numFmtId="0" fontId="36" fillId="12" borderId="0" xfId="0" applyFont="1" applyFill="1"/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2" xfId="18" applyFont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2" borderId="1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27" fillId="0" borderId="24" xfId="5" applyFont="1" applyFill="1" applyBorder="1" applyAlignment="1">
      <alignment wrapText="1"/>
    </xf>
    <xf numFmtId="0" fontId="15" fillId="0" borderId="79" xfId="5" applyFont="1" applyBorder="1" applyAlignment="1">
      <alignment horizontal="center"/>
    </xf>
    <xf numFmtId="0" fontId="27" fillId="0" borderId="61" xfId="5" applyFont="1" applyFill="1" applyBorder="1" applyAlignment="1">
      <alignment horizontal="center" wrapText="1"/>
    </xf>
    <xf numFmtId="0" fontId="15" fillId="2" borderId="75" xfId="0" applyFont="1" applyFill="1" applyBorder="1" applyAlignment="1">
      <alignment horizontal="center" wrapText="1"/>
    </xf>
    <xf numFmtId="2" fontId="15" fillId="0" borderId="5" xfId="5" applyNumberFormat="1" applyFont="1" applyBorder="1" applyAlignment="1">
      <alignment horizontal="center"/>
    </xf>
    <xf numFmtId="2" fontId="27" fillId="0" borderId="2" xfId="5" applyNumberFormat="1" applyFont="1" applyFill="1" applyBorder="1" applyAlignment="1">
      <alignment horizontal="center" wrapText="1"/>
    </xf>
    <xf numFmtId="2" fontId="15" fillId="2" borderId="28" xfId="0" applyNumberFormat="1" applyFont="1" applyFill="1" applyBorder="1" applyAlignment="1">
      <alignment horizontal="center" wrapText="1"/>
    </xf>
    <xf numFmtId="0" fontId="15" fillId="0" borderId="66" xfId="5" applyFont="1" applyBorder="1" applyAlignment="1">
      <alignment horizontal="center"/>
    </xf>
    <xf numFmtId="0" fontId="27" fillId="0" borderId="67" xfId="5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15" fillId="0" borderId="47" xfId="5" applyFont="1" applyBorder="1" applyAlignment="1">
      <alignment horizontal="center"/>
    </xf>
    <xf numFmtId="0" fontId="27" fillId="0" borderId="49" xfId="5" applyFont="1" applyFill="1" applyBorder="1" applyAlignment="1">
      <alignment horizontal="center" wrapText="1"/>
    </xf>
    <xf numFmtId="0" fontId="15" fillId="2" borderId="74" xfId="0" applyFont="1" applyFill="1" applyBorder="1" applyAlignment="1">
      <alignment horizontal="center" wrapText="1"/>
    </xf>
    <xf numFmtId="0" fontId="7" fillId="2" borderId="64" xfId="0" applyFont="1" applyFill="1" applyBorder="1" applyAlignment="1">
      <alignment horizontal="left" wrapText="1"/>
    </xf>
    <xf numFmtId="1" fontId="27" fillId="2" borderId="3" xfId="5" applyNumberFormat="1" applyFont="1" applyFill="1" applyBorder="1" applyAlignment="1">
      <alignment horizontal="right"/>
    </xf>
    <xf numFmtId="1" fontId="27" fillId="2" borderId="2" xfId="5" applyNumberFormat="1" applyFont="1" applyFill="1" applyBorder="1" applyAlignment="1">
      <alignment horizontal="right"/>
    </xf>
    <xf numFmtId="1" fontId="27" fillId="2" borderId="1" xfId="5" applyNumberFormat="1" applyFont="1" applyFill="1" applyBorder="1" applyAlignment="1">
      <alignment horizontal="right"/>
    </xf>
    <xf numFmtId="1" fontId="27" fillId="2" borderId="5" xfId="5" applyNumberFormat="1" applyFont="1" applyFill="1" applyBorder="1" applyAlignment="1">
      <alignment horizontal="right"/>
    </xf>
    <xf numFmtId="1" fontId="27" fillId="2" borderId="4" xfId="5" applyNumberFormat="1" applyFont="1" applyFill="1" applyBorder="1" applyAlignment="1">
      <alignment horizontal="right"/>
    </xf>
    <xf numFmtId="1" fontId="27" fillId="2" borderId="2" xfId="9" applyNumberFormat="1" applyFont="1" applyFill="1" applyBorder="1" applyAlignment="1">
      <alignment horizontal="right"/>
    </xf>
    <xf numFmtId="0" fontId="7" fillId="0" borderId="37" xfId="5" applyFont="1" applyBorder="1" applyAlignment="1">
      <alignment horizontal="left"/>
    </xf>
    <xf numFmtId="1" fontId="27" fillId="2" borderId="15" xfId="5" applyNumberFormat="1" applyFont="1" applyFill="1" applyBorder="1" applyAlignment="1">
      <alignment horizontal="right"/>
    </xf>
    <xf numFmtId="1" fontId="27" fillId="2" borderId="41" xfId="5" applyNumberFormat="1" applyFont="1" applyFill="1" applyBorder="1" applyAlignment="1">
      <alignment horizontal="right"/>
    </xf>
    <xf numFmtId="1" fontId="27" fillId="2" borderId="20" xfId="5" applyNumberFormat="1" applyFont="1" applyFill="1" applyBorder="1" applyAlignment="1">
      <alignment horizontal="right"/>
    </xf>
    <xf numFmtId="1" fontId="27" fillId="2" borderId="43" xfId="5" applyNumberFormat="1" applyFont="1" applyFill="1" applyBorder="1" applyAlignment="1">
      <alignment horizontal="right"/>
    </xf>
    <xf numFmtId="1" fontId="27" fillId="2" borderId="19" xfId="5" applyNumberFormat="1" applyFont="1" applyFill="1" applyBorder="1" applyAlignment="1">
      <alignment horizontal="right"/>
    </xf>
    <xf numFmtId="1" fontId="27" fillId="2" borderId="15" xfId="9" applyNumberFormat="1" applyFont="1" applyFill="1" applyBorder="1" applyAlignment="1">
      <alignment horizontal="right"/>
    </xf>
    <xf numFmtId="0" fontId="32" fillId="0" borderId="76" xfId="0" applyFont="1" applyBorder="1" applyAlignment="1">
      <alignment horizontal="center" vertical="center"/>
    </xf>
    <xf numFmtId="0" fontId="33" fillId="0" borderId="0" xfId="5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1" fontId="15" fillId="2" borderId="29" xfId="5" applyNumberFormat="1" applyFont="1" applyFill="1" applyBorder="1" applyAlignment="1">
      <alignment horizontal="right"/>
    </xf>
    <xf numFmtId="1" fontId="15" fillId="2" borderId="67" xfId="5" applyNumberFormat="1" applyFont="1" applyFill="1" applyBorder="1" applyAlignment="1">
      <alignment horizontal="right"/>
    </xf>
    <xf numFmtId="1" fontId="15" fillId="2" borderId="69" xfId="5" applyNumberFormat="1" applyFont="1" applyFill="1" applyBorder="1" applyAlignment="1">
      <alignment horizontal="right"/>
    </xf>
    <xf numFmtId="1" fontId="15" fillId="2" borderId="66" xfId="5" applyNumberFormat="1" applyFont="1" applyFill="1" applyBorder="1" applyAlignment="1">
      <alignment horizontal="right"/>
    </xf>
    <xf numFmtId="1" fontId="15" fillId="2" borderId="68" xfId="5" applyNumberFormat="1" applyFont="1" applyFill="1" applyBorder="1" applyAlignment="1">
      <alignment horizontal="right"/>
    </xf>
    <xf numFmtId="1" fontId="14" fillId="2" borderId="67" xfId="9" applyNumberFormat="1" applyFont="1" applyFill="1" applyBorder="1" applyAlignment="1">
      <alignment horizontal="right"/>
    </xf>
    <xf numFmtId="0" fontId="29" fillId="0" borderId="8" xfId="0" applyFont="1" applyBorder="1" applyAlignment="1">
      <alignment horizontal="center" vertical="center" wrapText="1"/>
    </xf>
    <xf numFmtId="0" fontId="33" fillId="0" borderId="0" xfId="13" applyFont="1" applyBorder="1" applyAlignment="1">
      <alignment horizontal="center"/>
    </xf>
    <xf numFmtId="0" fontId="4" fillId="4" borderId="11" xfId="1" applyFont="1" applyFill="1" applyBorder="1" applyAlignment="1">
      <alignment horizontal="left" wrapText="1"/>
    </xf>
    <xf numFmtId="0" fontId="26" fillId="0" borderId="9" xfId="0" applyFont="1" applyBorder="1" applyAlignment="1">
      <alignment horizontal="right"/>
    </xf>
    <xf numFmtId="2" fontId="26" fillId="6" borderId="27" xfId="0" applyNumberFormat="1" applyFont="1" applyFill="1" applyBorder="1" applyAlignment="1">
      <alignment horizontal="center"/>
    </xf>
    <xf numFmtId="0" fontId="26" fillId="0" borderId="61" xfId="0" applyFont="1" applyBorder="1" applyAlignment="1">
      <alignment horizontal="right"/>
    </xf>
    <xf numFmtId="0" fontId="32" fillId="0" borderId="76" xfId="0" applyFont="1" applyBorder="1" applyAlignment="1">
      <alignment horizontal="center" vertical="center"/>
    </xf>
    <xf numFmtId="0" fontId="33" fillId="0" borderId="0" xfId="5" applyFont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5" fillId="0" borderId="36" xfId="0" applyFont="1" applyBorder="1" applyAlignment="1">
      <alignment horizontal="left" wrapText="1"/>
    </xf>
    <xf numFmtId="0" fontId="7" fillId="2" borderId="23" xfId="0" applyFont="1" applyFill="1" applyBorder="1" applyAlignment="1">
      <alignment horizontal="left" wrapText="1"/>
    </xf>
    <xf numFmtId="0" fontId="7" fillId="0" borderId="24" xfId="0" applyFont="1" applyBorder="1" applyAlignment="1">
      <alignment horizontal="left" vertical="center" wrapText="1"/>
    </xf>
    <xf numFmtId="0" fontId="15" fillId="2" borderId="26" xfId="0" applyFont="1" applyFill="1" applyBorder="1" applyAlignment="1">
      <alignment horizont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22" xfId="0" applyFont="1" applyFill="1" applyBorder="1" applyAlignment="1">
      <alignment horizontal="center" wrapText="1"/>
    </xf>
    <xf numFmtId="0" fontId="15" fillId="0" borderId="25" xfId="0" applyFont="1" applyBorder="1" applyAlignment="1">
      <alignment wrapText="1"/>
    </xf>
    <xf numFmtId="0" fontId="7" fillId="2" borderId="36" xfId="0" applyFont="1" applyFill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15" fillId="0" borderId="79" xfId="0" applyFont="1" applyFill="1" applyBorder="1" applyAlignment="1">
      <alignment horizontal="center" wrapText="1"/>
    </xf>
    <xf numFmtId="0" fontId="15" fillId="2" borderId="60" xfId="0" applyFont="1" applyFill="1" applyBorder="1" applyAlignment="1">
      <alignment horizontal="center" wrapText="1"/>
    </xf>
    <xf numFmtId="2" fontId="15" fillId="0" borderId="5" xfId="0" applyNumberFormat="1" applyFont="1" applyFill="1" applyBorder="1" applyAlignment="1">
      <alignment horizontal="center" wrapText="1"/>
    </xf>
    <xf numFmtId="2" fontId="15" fillId="2" borderId="4" xfId="0" applyNumberFormat="1" applyFont="1" applyFill="1" applyBorder="1" applyAlignment="1">
      <alignment horizontal="center" wrapText="1"/>
    </xf>
    <xf numFmtId="0" fontId="15" fillId="0" borderId="66" xfId="0" applyFont="1" applyFill="1" applyBorder="1" applyAlignment="1">
      <alignment horizontal="center" wrapText="1"/>
    </xf>
    <xf numFmtId="0" fontId="15" fillId="2" borderId="68" xfId="0" applyFont="1" applyFill="1" applyBorder="1" applyAlignment="1">
      <alignment horizontal="center" wrapText="1"/>
    </xf>
    <xf numFmtId="0" fontId="15" fillId="0" borderId="47" xfId="0" applyFont="1" applyFill="1" applyBorder="1" applyAlignment="1">
      <alignment horizontal="center" wrapText="1"/>
    </xf>
    <xf numFmtId="0" fontId="15" fillId="2" borderId="50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12" fillId="0" borderId="26" xfId="0" applyFont="1" applyBorder="1" applyAlignment="1">
      <alignment horizontal="center" wrapText="1"/>
    </xf>
    <xf numFmtId="0" fontId="26" fillId="8" borderId="61" xfId="0" applyFont="1" applyFill="1" applyBorder="1" applyAlignment="1">
      <alignment horizontal="center" wrapText="1"/>
    </xf>
    <xf numFmtId="2" fontId="12" fillId="0" borderId="3" xfId="0" applyNumberFormat="1" applyFont="1" applyBorder="1" applyAlignment="1">
      <alignment horizontal="center" wrapText="1"/>
    </xf>
    <xf numFmtId="2" fontId="26" fillId="8" borderId="2" xfId="0" applyNumberFormat="1" applyFont="1" applyFill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26" fillId="8" borderId="67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26" fillId="8" borderId="49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37" xfId="0" applyFont="1" applyBorder="1" applyAlignment="1">
      <alignment horizontal="left" wrapText="1"/>
    </xf>
    <xf numFmtId="0" fontId="7" fillId="0" borderId="37" xfId="0" applyFont="1" applyFill="1" applyBorder="1" applyAlignment="1">
      <alignment horizontal="left" wrapText="1"/>
    </xf>
    <xf numFmtId="1" fontId="10" fillId="0" borderId="50" xfId="0" applyNumberFormat="1" applyFont="1" applyBorder="1" applyAlignment="1">
      <alignment horizontal="right" vertical="center"/>
    </xf>
    <xf numFmtId="1" fontId="10" fillId="0" borderId="54" xfId="0" applyNumberFormat="1" applyFont="1" applyBorder="1" applyAlignment="1">
      <alignment horizontal="right"/>
    </xf>
    <xf numFmtId="0" fontId="2" fillId="0" borderId="27" xfId="0" applyFont="1" applyBorder="1" applyAlignment="1">
      <alignment horizontal="left" wrapText="1"/>
    </xf>
    <xf numFmtId="0" fontId="2" fillId="2" borderId="2" xfId="18" applyFont="1" applyFill="1" applyBorder="1" applyAlignment="1">
      <alignment wrapText="1"/>
    </xf>
    <xf numFmtId="0" fontId="2" fillId="2" borderId="4" xfId="18" applyFont="1" applyFill="1" applyBorder="1" applyAlignment="1">
      <alignment wrapText="1"/>
    </xf>
    <xf numFmtId="0" fontId="2" fillId="2" borderId="2" xfId="18" applyFont="1" applyFill="1" applyBorder="1" applyAlignment="1"/>
    <xf numFmtId="0" fontId="2" fillId="2" borderId="4" xfId="18" applyFont="1" applyFill="1" applyBorder="1" applyAlignment="1"/>
    <xf numFmtId="1" fontId="27" fillId="2" borderId="2" xfId="20" applyNumberFormat="1" applyFont="1" applyFill="1" applyBorder="1" applyAlignment="1">
      <alignment vertical="center"/>
    </xf>
    <xf numFmtId="0" fontId="27" fillId="2" borderId="2" xfId="20" applyFont="1" applyFill="1" applyBorder="1" applyAlignment="1">
      <alignment vertical="center"/>
    </xf>
    <xf numFmtId="0" fontId="28" fillId="2" borderId="2" xfId="18" applyFont="1" applyFill="1" applyBorder="1" applyAlignment="1"/>
    <xf numFmtId="0" fontId="15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4" xfId="5" applyFont="1" applyFill="1" applyBorder="1" applyAlignment="1" applyProtection="1">
      <alignment horizontal="left"/>
      <protection locked="0"/>
    </xf>
    <xf numFmtId="0" fontId="28" fillId="0" borderId="4" xfId="1" applyFont="1" applyBorder="1" applyAlignment="1">
      <alignment horizontal="left"/>
    </xf>
    <xf numFmtId="0" fontId="7" fillId="0" borderId="24" xfId="0" applyFont="1" applyFill="1" applyBorder="1" applyAlignment="1">
      <alignment horizontal="left" vertical="center" wrapText="1"/>
    </xf>
    <xf numFmtId="0" fontId="15" fillId="0" borderId="61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right" wrapText="1"/>
    </xf>
    <xf numFmtId="0" fontId="15" fillId="0" borderId="43" xfId="0" applyFont="1" applyBorder="1" applyAlignment="1">
      <alignment horizontal="right" wrapText="1"/>
    </xf>
    <xf numFmtId="0" fontId="15" fillId="0" borderId="15" xfId="5" applyFont="1" applyBorder="1" applyAlignment="1">
      <alignment horizontal="right"/>
    </xf>
    <xf numFmtId="0" fontId="15" fillId="4" borderId="15" xfId="1" applyFont="1" applyFill="1" applyBorder="1" applyAlignment="1">
      <alignment horizontal="right" wrapText="1"/>
    </xf>
    <xf numFmtId="0" fontId="15" fillId="2" borderId="20" xfId="0" applyFont="1" applyFill="1" applyBorder="1" applyAlignment="1">
      <alignment horizontal="right" wrapText="1"/>
    </xf>
    <xf numFmtId="0" fontId="26" fillId="0" borderId="15" xfId="5" applyFont="1" applyFill="1" applyBorder="1" applyAlignment="1">
      <alignment horizontal="right" wrapText="1"/>
    </xf>
    <xf numFmtId="0" fontId="15" fillId="0" borderId="41" xfId="0" applyFont="1" applyBorder="1" applyAlignment="1">
      <alignment horizontal="right" wrapText="1"/>
    </xf>
    <xf numFmtId="0" fontId="15" fillId="0" borderId="20" xfId="0" applyFont="1" applyFill="1" applyBorder="1" applyAlignment="1">
      <alignment horizontal="right" wrapText="1"/>
    </xf>
    <xf numFmtId="0" fontId="15" fillId="2" borderId="41" xfId="0" applyFont="1" applyFill="1" applyBorder="1" applyAlignment="1">
      <alignment horizontal="right" wrapText="1"/>
    </xf>
    <xf numFmtId="0" fontId="15" fillId="0" borderId="20" xfId="5" applyFont="1" applyBorder="1" applyAlignment="1">
      <alignment horizontal="right"/>
    </xf>
    <xf numFmtId="0" fontId="15" fillId="2" borderId="53" xfId="0" applyFont="1" applyFill="1" applyBorder="1" applyAlignment="1">
      <alignment horizontal="right" wrapText="1"/>
    </xf>
    <xf numFmtId="0" fontId="15" fillId="2" borderId="43" xfId="0" applyFont="1" applyFill="1" applyBorder="1" applyAlignment="1">
      <alignment horizontal="right" wrapText="1"/>
    </xf>
    <xf numFmtId="0" fontId="12" fillId="0" borderId="19" xfId="0" applyFont="1" applyBorder="1" applyAlignment="1">
      <alignment horizontal="right" wrapText="1"/>
    </xf>
    <xf numFmtId="0" fontId="27" fillId="0" borderId="15" xfId="5" applyFont="1" applyFill="1" applyBorder="1" applyAlignment="1">
      <alignment horizontal="right" wrapText="1"/>
    </xf>
    <xf numFmtId="0" fontId="12" fillId="0" borderId="15" xfId="1" applyFont="1" applyBorder="1" applyAlignment="1">
      <alignment horizontal="right" wrapText="1"/>
    </xf>
    <xf numFmtId="0" fontId="26" fillId="0" borderId="19" xfId="5" applyFont="1" applyFill="1" applyBorder="1" applyAlignment="1">
      <alignment horizontal="right" wrapText="1"/>
    </xf>
    <xf numFmtId="0" fontId="15" fillId="0" borderId="23" xfId="5" applyFont="1" applyBorder="1" applyAlignment="1">
      <alignment horizontal="left"/>
    </xf>
    <xf numFmtId="0" fontId="15" fillId="0" borderId="37" xfId="0" applyFont="1" applyFill="1" applyBorder="1" applyAlignment="1">
      <alignment horizontal="left" wrapText="1"/>
    </xf>
    <xf numFmtId="0" fontId="15" fillId="2" borderId="25" xfId="0" applyFont="1" applyFill="1" applyBorder="1" applyAlignment="1">
      <alignment horizontal="left" wrapText="1"/>
    </xf>
    <xf numFmtId="0" fontId="26" fillId="0" borderId="38" xfId="5" applyFont="1" applyFill="1" applyBorder="1" applyAlignment="1">
      <alignment wrapText="1"/>
    </xf>
    <xf numFmtId="0" fontId="26" fillId="8" borderId="24" xfId="0" applyFont="1" applyFill="1" applyBorder="1" applyAlignment="1">
      <alignment horizontal="left" wrapText="1"/>
    </xf>
    <xf numFmtId="0" fontId="15" fillId="0" borderId="75" xfId="0" applyFont="1" applyBorder="1" applyAlignment="1">
      <alignment horizontal="center" wrapText="1"/>
    </xf>
    <xf numFmtId="0" fontId="15" fillId="0" borderId="26" xfId="5" applyFont="1" applyBorder="1" applyAlignment="1">
      <alignment horizontal="center"/>
    </xf>
    <xf numFmtId="0" fontId="26" fillId="0" borderId="75" xfId="5" applyFont="1" applyFill="1" applyBorder="1" applyAlignment="1">
      <alignment horizontal="center" wrapText="1"/>
    </xf>
    <xf numFmtId="2" fontId="15" fillId="0" borderId="28" xfId="0" applyNumberFormat="1" applyFont="1" applyBorder="1" applyAlignment="1">
      <alignment horizontal="center" wrapText="1"/>
    </xf>
    <xf numFmtId="2" fontId="15" fillId="0" borderId="3" xfId="5" applyNumberFormat="1" applyFont="1" applyBorder="1" applyAlignment="1">
      <alignment horizontal="center"/>
    </xf>
    <xf numFmtId="2" fontId="26" fillId="0" borderId="28" xfId="5" applyNumberFormat="1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9" xfId="5" applyFont="1" applyBorder="1" applyAlignment="1">
      <alignment horizontal="center"/>
    </xf>
    <xf numFmtId="0" fontId="26" fillId="0" borderId="0" xfId="5" applyFont="1" applyFill="1" applyBorder="1" applyAlignment="1">
      <alignment horizontal="center" wrapText="1"/>
    </xf>
    <xf numFmtId="0" fontId="15" fillId="0" borderId="74" xfId="0" applyFont="1" applyBorder="1" applyAlignment="1">
      <alignment horizontal="center" wrapText="1"/>
    </xf>
    <xf numFmtId="0" fontId="15" fillId="0" borderId="22" xfId="5" applyFont="1" applyBorder="1" applyAlignment="1">
      <alignment horizontal="center"/>
    </xf>
    <xf numFmtId="0" fontId="26" fillId="0" borderId="74" xfId="5" applyFont="1" applyFill="1" applyBorder="1" applyAlignment="1">
      <alignment horizontal="center" wrapText="1"/>
    </xf>
    <xf numFmtId="0" fontId="15" fillId="0" borderId="53" xfId="0" applyFont="1" applyBorder="1" applyAlignment="1">
      <alignment horizontal="right" wrapText="1"/>
    </xf>
    <xf numFmtId="0" fontId="15" fillId="0" borderId="19" xfId="5" applyFont="1" applyBorder="1" applyAlignment="1">
      <alignment horizontal="right"/>
    </xf>
    <xf numFmtId="0" fontId="26" fillId="0" borderId="53" xfId="5" applyFont="1" applyFill="1" applyBorder="1" applyAlignment="1">
      <alignment horizontal="right" wrapText="1"/>
    </xf>
    <xf numFmtId="0" fontId="7" fillId="2" borderId="62" xfId="0" applyFont="1" applyFill="1" applyBorder="1" applyAlignment="1">
      <alignment horizontal="left" wrapText="1"/>
    </xf>
    <xf numFmtId="1" fontId="15" fillId="0" borderId="54" xfId="0" applyNumberFormat="1" applyFont="1" applyBorder="1" applyAlignment="1">
      <alignment horizontal="right"/>
    </xf>
    <xf numFmtId="1" fontId="15" fillId="2" borderId="49" xfId="5" applyNumberFormat="1" applyFont="1" applyFill="1" applyBorder="1" applyAlignment="1">
      <alignment horizontal="right"/>
    </xf>
    <xf numFmtId="1" fontId="27" fillId="2" borderId="49" xfId="5" applyNumberFormat="1" applyFont="1" applyFill="1" applyBorder="1" applyAlignment="1">
      <alignment horizontal="right"/>
    </xf>
    <xf numFmtId="1" fontId="27" fillId="2" borderId="48" xfId="5" applyNumberFormat="1" applyFont="1" applyFill="1" applyBorder="1" applyAlignment="1">
      <alignment horizontal="right"/>
    </xf>
    <xf numFmtId="1" fontId="26" fillId="0" borderId="10" xfId="5" applyNumberFormat="1" applyFont="1" applyFill="1" applyBorder="1" applyAlignment="1">
      <alignment horizontal="right" wrapText="1"/>
    </xf>
    <xf numFmtId="1" fontId="12" fillId="2" borderId="7" xfId="0" applyNumberFormat="1" applyFont="1" applyFill="1" applyBorder="1" applyAlignment="1">
      <alignment horizontal="right" wrapText="1"/>
    </xf>
    <xf numFmtId="1" fontId="15" fillId="0" borderId="9" xfId="0" applyNumberFormat="1" applyFont="1" applyBorder="1" applyAlignment="1">
      <alignment horizontal="right" wrapText="1"/>
    </xf>
    <xf numFmtId="1" fontId="15" fillId="0" borderId="7" xfId="0" applyNumberFormat="1" applyFont="1" applyFill="1" applyBorder="1" applyAlignment="1">
      <alignment horizontal="right" wrapText="1"/>
    </xf>
    <xf numFmtId="1" fontId="15" fillId="2" borderId="7" xfId="0" applyNumberFormat="1" applyFont="1" applyFill="1" applyBorder="1" applyAlignment="1">
      <alignment horizontal="right" wrapText="1"/>
    </xf>
    <xf numFmtId="1" fontId="12" fillId="0" borderId="7" xfId="0" applyNumberFormat="1" applyFont="1" applyBorder="1" applyAlignment="1">
      <alignment horizontal="right" wrapText="1"/>
    </xf>
    <xf numFmtId="1" fontId="15" fillId="0" borderId="7" xfId="0" applyNumberFormat="1" applyFont="1" applyBorder="1" applyAlignment="1">
      <alignment horizontal="right" wrapText="1"/>
    </xf>
    <xf numFmtId="1" fontId="15" fillId="2" borderId="10" xfId="0" applyNumberFormat="1" applyFont="1" applyFill="1" applyBorder="1" applyAlignment="1">
      <alignment horizontal="right" wrapText="1"/>
    </xf>
    <xf numFmtId="1" fontId="15" fillId="0" borderId="7" xfId="5" applyNumberFormat="1" applyFont="1" applyBorder="1" applyAlignment="1">
      <alignment horizontal="right"/>
    </xf>
    <xf numFmtId="1" fontId="26" fillId="0" borderId="7" xfId="5" applyNumberFormat="1" applyFont="1" applyFill="1" applyBorder="1" applyAlignment="1">
      <alignment horizontal="right" wrapText="1"/>
    </xf>
    <xf numFmtId="1" fontId="28" fillId="0" borderId="7" xfId="1" applyNumberFormat="1" applyFont="1" applyBorder="1" applyAlignment="1">
      <alignment horizontal="right"/>
    </xf>
    <xf numFmtId="1" fontId="15" fillId="2" borderId="9" xfId="0" applyNumberFormat="1" applyFont="1" applyFill="1" applyBorder="1" applyAlignment="1">
      <alignment horizontal="right" wrapText="1"/>
    </xf>
    <xf numFmtId="1" fontId="15" fillId="0" borderId="10" xfId="0" applyNumberFormat="1" applyFont="1" applyBorder="1" applyAlignment="1">
      <alignment horizontal="right" wrapText="1"/>
    </xf>
    <xf numFmtId="1" fontId="15" fillId="2" borderId="8" xfId="0" applyNumberFormat="1" applyFont="1" applyFill="1" applyBorder="1" applyAlignment="1">
      <alignment horizontal="right" wrapText="1"/>
    </xf>
    <xf numFmtId="1" fontId="15" fillId="4" borderId="7" xfId="1" applyNumberFormat="1" applyFont="1" applyFill="1" applyBorder="1" applyAlignment="1">
      <alignment horizontal="right" wrapText="1"/>
    </xf>
    <xf numFmtId="1" fontId="15" fillId="0" borderId="8" xfId="0" applyNumberFormat="1" applyFont="1" applyBorder="1" applyAlignment="1">
      <alignment horizontal="right" wrapText="1"/>
    </xf>
    <xf numFmtId="1" fontId="15" fillId="2" borderId="35" xfId="0" applyNumberFormat="1" applyFont="1" applyFill="1" applyBorder="1" applyAlignment="1">
      <alignment horizontal="right" wrapText="1"/>
    </xf>
    <xf numFmtId="1" fontId="15" fillId="0" borderId="7" xfId="0" applyNumberFormat="1" applyFont="1" applyFill="1" applyBorder="1" applyAlignment="1">
      <alignment horizontal="right" vertical="center" wrapText="1"/>
    </xf>
    <xf numFmtId="1" fontId="12" fillId="0" borderId="7" xfId="1" applyNumberFormat="1" applyFont="1" applyBorder="1" applyAlignment="1">
      <alignment horizontal="right" wrapText="1"/>
    </xf>
    <xf numFmtId="1" fontId="15" fillId="0" borderId="10" xfId="5" applyNumberFormat="1" applyFont="1" applyBorder="1" applyAlignment="1">
      <alignment horizontal="right"/>
    </xf>
    <xf numFmtId="1" fontId="15" fillId="0" borderId="6" xfId="0" applyNumberFormat="1" applyFont="1" applyBorder="1" applyAlignment="1">
      <alignment horizontal="right" wrapText="1"/>
    </xf>
    <xf numFmtId="1" fontId="15" fillId="0" borderId="35" xfId="0" applyNumberFormat="1" applyFont="1" applyBorder="1" applyAlignment="1">
      <alignment horizontal="right" wrapText="1"/>
    </xf>
    <xf numFmtId="1" fontId="26" fillId="8" borderId="7" xfId="0" applyNumberFormat="1" applyFont="1" applyFill="1" applyBorder="1" applyAlignment="1">
      <alignment horizontal="right" wrapText="1"/>
    </xf>
    <xf numFmtId="0" fontId="15" fillId="0" borderId="26" xfId="0" applyFont="1" applyFill="1" applyBorder="1" applyAlignment="1">
      <alignment horizontal="center" wrapText="1"/>
    </xf>
    <xf numFmtId="2" fontId="15" fillId="0" borderId="3" xfId="0" applyNumberFormat="1" applyFont="1" applyFill="1" applyBorder="1" applyAlignment="1">
      <alignment horizontal="center" wrapText="1"/>
    </xf>
    <xf numFmtId="0" fontId="15" fillId="0" borderId="29" xfId="0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wrapText="1"/>
    </xf>
    <xf numFmtId="1" fontId="15" fillId="0" borderId="6" xfId="0" applyNumberFormat="1" applyFont="1" applyFill="1" applyBorder="1" applyAlignment="1">
      <alignment horizontal="right" wrapText="1"/>
    </xf>
    <xf numFmtId="1" fontId="27" fillId="0" borderId="7" xfId="5" applyNumberFormat="1" applyFont="1" applyFill="1" applyBorder="1" applyAlignment="1">
      <alignment horizontal="right" wrapText="1"/>
    </xf>
    <xf numFmtId="1" fontId="12" fillId="0" borderId="6" xfId="0" applyNumberFormat="1" applyFont="1" applyBorder="1" applyAlignment="1">
      <alignment horizontal="right" wrapText="1"/>
    </xf>
    <xf numFmtId="1" fontId="15" fillId="0" borderId="10" xfId="0" applyNumberFormat="1" applyFont="1" applyFill="1" applyBorder="1" applyAlignment="1">
      <alignment horizontal="right" wrapText="1"/>
    </xf>
    <xf numFmtId="1" fontId="17" fillId="0" borderId="7" xfId="0" applyNumberFormat="1" applyFont="1" applyBorder="1" applyAlignment="1">
      <alignment horizontal="right"/>
    </xf>
    <xf numFmtId="0" fontId="15" fillId="0" borderId="19" xfId="0" applyFont="1" applyFill="1" applyBorder="1" applyAlignment="1">
      <alignment horizontal="right" wrapText="1"/>
    </xf>
    <xf numFmtId="1" fontId="27" fillId="2" borderId="22" xfId="5" applyNumberFormat="1" applyFont="1" applyFill="1" applyBorder="1" applyAlignment="1">
      <alignment horizontal="right"/>
    </xf>
    <xf numFmtId="0" fontId="3" fillId="0" borderId="2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8" fillId="0" borderId="36" xfId="1" applyFont="1" applyFill="1" applyBorder="1" applyAlignment="1">
      <alignment horizontal="left"/>
    </xf>
    <xf numFmtId="0" fontId="3" fillId="0" borderId="38" xfId="0" applyFont="1" applyBorder="1" applyAlignment="1">
      <alignment horizontal="left" wrapText="1"/>
    </xf>
    <xf numFmtId="0" fontId="12" fillId="2" borderId="25" xfId="0" applyFont="1" applyFill="1" applyBorder="1" applyAlignment="1">
      <alignment horizontal="left" wrapText="1"/>
    </xf>
    <xf numFmtId="0" fontId="15" fillId="0" borderId="36" xfId="0" applyFont="1" applyBorder="1" applyAlignment="1">
      <alignment wrapText="1"/>
    </xf>
    <xf numFmtId="0" fontId="15" fillId="0" borderId="63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7" fillId="0" borderId="23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 vertical="center" wrapText="1"/>
    </xf>
    <xf numFmtId="0" fontId="15" fillId="0" borderId="62" xfId="0" applyFont="1" applyBorder="1" applyAlignment="1">
      <alignment horizontal="left" wrapText="1"/>
    </xf>
    <xf numFmtId="0" fontId="28" fillId="0" borderId="60" xfId="1" applyFont="1" applyFill="1" applyBorder="1" applyAlignment="1">
      <alignment horizontal="center"/>
    </xf>
    <xf numFmtId="0" fontId="12" fillId="2" borderId="71" xfId="0" applyFont="1" applyFill="1" applyBorder="1" applyAlignment="1">
      <alignment horizontal="center" wrapText="1"/>
    </xf>
    <xf numFmtId="0" fontId="15" fillId="0" borderId="71" xfId="0" applyFont="1" applyFill="1" applyBorder="1" applyAlignment="1">
      <alignment horizontal="center" vertical="center" wrapText="1"/>
    </xf>
    <xf numFmtId="2" fontId="28" fillId="0" borderId="4" xfId="1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28" fillId="0" borderId="68" xfId="1" applyFont="1" applyFill="1" applyBorder="1" applyAlignment="1">
      <alignment horizontal="center"/>
    </xf>
    <xf numFmtId="0" fontId="12" fillId="2" borderId="69" xfId="0" applyFont="1" applyFill="1" applyBorder="1" applyAlignment="1">
      <alignment horizontal="center" wrapText="1"/>
    </xf>
    <xf numFmtId="0" fontId="15" fillId="0" borderId="69" xfId="0" applyFont="1" applyFill="1" applyBorder="1" applyAlignment="1">
      <alignment horizontal="center" vertical="center" wrapText="1"/>
    </xf>
    <xf numFmtId="0" fontId="28" fillId="0" borderId="50" xfId="1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 wrapText="1"/>
    </xf>
    <xf numFmtId="0" fontId="15" fillId="0" borderId="48" xfId="0" applyFont="1" applyFill="1" applyBorder="1" applyAlignment="1">
      <alignment horizontal="center" vertical="center" wrapText="1"/>
    </xf>
    <xf numFmtId="1" fontId="28" fillId="0" borderId="9" xfId="1" applyNumberFormat="1" applyFont="1" applyFill="1" applyBorder="1" applyAlignment="1">
      <alignment horizontal="right"/>
    </xf>
    <xf numFmtId="1" fontId="12" fillId="2" borderId="8" xfId="0" applyNumberFormat="1" applyFont="1" applyFill="1" applyBorder="1" applyAlignment="1">
      <alignment horizontal="right" wrapText="1"/>
    </xf>
    <xf numFmtId="1" fontId="26" fillId="0" borderId="6" xfId="5" applyNumberFormat="1" applyFont="1" applyFill="1" applyBorder="1" applyAlignment="1">
      <alignment horizontal="right" wrapText="1"/>
    </xf>
    <xf numFmtId="1" fontId="15" fillId="0" borderId="6" xfId="5" applyNumberFormat="1" applyFont="1" applyBorder="1" applyAlignment="1">
      <alignment horizontal="right"/>
    </xf>
    <xf numFmtId="1" fontId="26" fillId="0" borderId="35" xfId="5" applyNumberFormat="1" applyFont="1" applyFill="1" applyBorder="1" applyAlignment="1">
      <alignment horizontal="right" wrapText="1"/>
    </xf>
    <xf numFmtId="1" fontId="15" fillId="0" borderId="8" xfId="0" applyNumberFormat="1" applyFont="1" applyFill="1" applyBorder="1" applyAlignment="1">
      <alignment horizontal="right" vertical="center" wrapText="1"/>
    </xf>
    <xf numFmtId="0" fontId="28" fillId="0" borderId="43" xfId="1" applyFont="1" applyFill="1" applyBorder="1" applyAlignment="1">
      <alignment horizontal="right"/>
    </xf>
    <xf numFmtId="0" fontId="12" fillId="2" borderId="41" xfId="0" applyFont="1" applyFill="1" applyBorder="1" applyAlignment="1">
      <alignment horizontal="right" wrapText="1"/>
    </xf>
    <xf numFmtId="0" fontId="15" fillId="0" borderId="41" xfId="0" applyFont="1" applyFill="1" applyBorder="1" applyAlignment="1">
      <alignment horizontal="right" vertical="center" wrapText="1"/>
    </xf>
    <xf numFmtId="2" fontId="38" fillId="0" borderId="0" xfId="0" applyNumberFormat="1" applyFont="1"/>
    <xf numFmtId="0" fontId="2" fillId="0" borderId="11" xfId="0" applyFont="1" applyBorder="1" applyAlignment="1">
      <alignment horizontal="left" wrapText="1"/>
    </xf>
    <xf numFmtId="0" fontId="20" fillId="0" borderId="2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0" fillId="0" borderId="8" xfId="0" applyBorder="1" applyAlignment="1"/>
    <xf numFmtId="0" fontId="20" fillId="0" borderId="18" xfId="0" applyFont="1" applyBorder="1" applyAlignment="1">
      <alignment horizontal="center" vertical="center"/>
    </xf>
    <xf numFmtId="0" fontId="0" fillId="0" borderId="13" xfId="0" applyBorder="1" applyAlignment="1"/>
    <xf numFmtId="0" fontId="20" fillId="0" borderId="2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3" fillId="0" borderId="0" xfId="13" applyFont="1" applyBorder="1" applyAlignment="1">
      <alignment horizontal="center"/>
    </xf>
    <xf numFmtId="0" fontId="20" fillId="0" borderId="40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33" fillId="0" borderId="0" xfId="5" applyFont="1" applyBorder="1" applyAlignment="1">
      <alignment horizontal="center"/>
    </xf>
    <xf numFmtId="0" fontId="0" fillId="0" borderId="0" xfId="0"/>
    <xf numFmtId="0" fontId="32" fillId="0" borderId="33" xfId="0" applyFont="1" applyBorder="1" applyAlignment="1">
      <alignment horizontal="center" wrapText="1"/>
    </xf>
    <xf numFmtId="0" fontId="32" fillId="0" borderId="39" xfId="0" applyFont="1" applyBorder="1" applyAlignment="1">
      <alignment horizontal="center" wrapText="1"/>
    </xf>
    <xf numFmtId="0" fontId="34" fillId="0" borderId="0" xfId="0" applyFont="1" applyBorder="1" applyAlignment="1">
      <alignment horizontal="right" vertical="top" wrapText="1"/>
    </xf>
    <xf numFmtId="0" fontId="33" fillId="0" borderId="0" xfId="18" applyFont="1" applyBorder="1" applyAlignment="1">
      <alignment horizontal="center"/>
    </xf>
    <xf numFmtId="0" fontId="32" fillId="0" borderId="31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42" fillId="0" borderId="0" xfId="18" applyFont="1" applyBorder="1" applyAlignment="1">
      <alignment horizontal="center" vertical="center"/>
    </xf>
    <xf numFmtId="0" fontId="43" fillId="0" borderId="0" xfId="18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42" fillId="0" borderId="0" xfId="5" applyFont="1" applyBorder="1" applyAlignment="1">
      <alignment horizontal="center" vertical="center"/>
    </xf>
    <xf numFmtId="0" fontId="15" fillId="4" borderId="2" xfId="1" applyFont="1" applyFill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1" fontId="15" fillId="0" borderId="7" xfId="0" applyNumberFormat="1" applyFont="1" applyBorder="1" applyAlignment="1">
      <alignment horizontal="right" vertical="center" wrapText="1"/>
    </xf>
    <xf numFmtId="0" fontId="12" fillId="0" borderId="39" xfId="0" applyFont="1" applyBorder="1" applyAlignment="1">
      <alignment horizontal="left" wrapText="1"/>
    </xf>
    <xf numFmtId="0" fontId="12" fillId="0" borderId="77" xfId="0" applyFont="1" applyBorder="1" applyAlignment="1">
      <alignment horizontal="center" wrapText="1"/>
    </xf>
    <xf numFmtId="2" fontId="12" fillId="0" borderId="27" xfId="0" applyNumberFormat="1" applyFont="1" applyBorder="1" applyAlignment="1">
      <alignment horizontal="center" wrapText="1"/>
    </xf>
    <xf numFmtId="0" fontId="12" fillId="0" borderId="65" xfId="0" applyFont="1" applyBorder="1" applyAlignment="1">
      <alignment horizontal="center" wrapText="1"/>
    </xf>
    <xf numFmtId="0" fontId="12" fillId="0" borderId="78" xfId="0" applyFont="1" applyBorder="1" applyAlignment="1">
      <alignment horizontal="center" wrapText="1"/>
    </xf>
    <xf numFmtId="1" fontId="12" fillId="0" borderId="34" xfId="0" applyNumberFormat="1" applyFont="1" applyBorder="1" applyAlignment="1">
      <alignment horizontal="right" wrapText="1"/>
    </xf>
    <xf numFmtId="0" fontId="12" fillId="0" borderId="21" xfId="0" applyFont="1" applyBorder="1" applyAlignment="1">
      <alignment horizontal="right" wrapText="1"/>
    </xf>
    <xf numFmtId="0" fontId="27" fillId="0" borderId="2" xfId="0" applyFont="1" applyBorder="1" applyAlignment="1">
      <alignment horizontal="left" wrapText="1"/>
    </xf>
    <xf numFmtId="0" fontId="27" fillId="2" borderId="2" xfId="5" applyFont="1" applyFill="1" applyBorder="1" applyAlignment="1">
      <alignment horizontal="right" wrapText="1"/>
    </xf>
    <xf numFmtId="2" fontId="27" fillId="6" borderId="24" xfId="0" applyNumberFormat="1" applyFont="1" applyFill="1" applyBorder="1" applyAlignment="1">
      <alignment horizontal="right"/>
    </xf>
    <xf numFmtId="0" fontId="27" fillId="0" borderId="3" xfId="5" applyFont="1" applyFill="1" applyBorder="1" applyAlignment="1" applyProtection="1">
      <alignment horizontal="left"/>
      <protection locked="0"/>
    </xf>
    <xf numFmtId="0" fontId="27" fillId="0" borderId="3" xfId="0" applyFont="1" applyBorder="1" applyAlignment="1">
      <alignment horizontal="left" wrapText="1"/>
    </xf>
    <xf numFmtId="0" fontId="27" fillId="2" borderId="3" xfId="5" applyFont="1" applyFill="1" applyBorder="1" applyAlignment="1">
      <alignment horizontal="right" wrapText="1"/>
    </xf>
    <xf numFmtId="2" fontId="27" fillId="6" borderId="56" xfId="0" applyNumberFormat="1" applyFont="1" applyFill="1" applyBorder="1" applyAlignment="1">
      <alignment horizontal="right"/>
    </xf>
    <xf numFmtId="0" fontId="27" fillId="0" borderId="5" xfId="5" applyFont="1" applyFill="1" applyBorder="1" applyAlignment="1" applyProtection="1">
      <alignment horizontal="left"/>
      <protection locked="0"/>
    </xf>
    <xf numFmtId="0" fontId="27" fillId="0" borderId="5" xfId="0" applyFont="1" applyBorder="1" applyAlignment="1">
      <alignment horizontal="left" wrapText="1"/>
    </xf>
    <xf numFmtId="0" fontId="27" fillId="2" borderId="5" xfId="5" applyFont="1" applyFill="1" applyBorder="1" applyAlignment="1">
      <alignment horizontal="right" wrapText="1"/>
    </xf>
    <xf numFmtId="2" fontId="27" fillId="6" borderId="37" xfId="0" applyNumberFormat="1" applyFont="1" applyFill="1" applyBorder="1" applyAlignment="1">
      <alignment horizontal="right"/>
    </xf>
    <xf numFmtId="0" fontId="27" fillId="0" borderId="2" xfId="5" applyFont="1" applyFill="1" applyBorder="1" applyAlignment="1" applyProtection="1">
      <alignment horizontal="left"/>
      <protection locked="0"/>
    </xf>
    <xf numFmtId="0" fontId="27" fillId="0" borderId="4" xfId="5" applyFont="1" applyFill="1" applyBorder="1" applyAlignment="1" applyProtection="1">
      <alignment horizontal="left"/>
      <protection locked="0"/>
    </xf>
    <xf numFmtId="0" fontId="27" fillId="0" borderId="4" xfId="0" applyFont="1" applyBorder="1" applyAlignment="1">
      <alignment horizontal="left" wrapText="1"/>
    </xf>
    <xf numFmtId="0" fontId="27" fillId="2" borderId="4" xfId="5" applyFont="1" applyFill="1" applyBorder="1" applyAlignment="1">
      <alignment horizontal="right" wrapText="1"/>
    </xf>
    <xf numFmtId="2" fontId="27" fillId="6" borderId="38" xfId="0" applyNumberFormat="1" applyFont="1" applyFill="1" applyBorder="1" applyAlignment="1">
      <alignment horizontal="right"/>
    </xf>
    <xf numFmtId="0" fontId="27" fillId="0" borderId="2" xfId="5" applyFont="1" applyFill="1" applyBorder="1" applyAlignment="1" applyProtection="1">
      <alignment horizontal="center"/>
      <protection locked="0"/>
    </xf>
    <xf numFmtId="0" fontId="27" fillId="0" borderId="1" xfId="5" applyFont="1" applyFill="1" applyBorder="1" applyAlignment="1" applyProtection="1">
      <protection locked="0"/>
    </xf>
    <xf numFmtId="0" fontId="27" fillId="0" borderId="1" xfId="0" applyFont="1" applyBorder="1" applyAlignment="1">
      <alignment horizontal="left" wrapText="1"/>
    </xf>
    <xf numFmtId="0" fontId="27" fillId="2" borderId="1" xfId="5" applyFont="1" applyFill="1" applyBorder="1" applyAlignment="1">
      <alignment horizontal="right" wrapText="1"/>
    </xf>
    <xf numFmtId="2" fontId="27" fillId="6" borderId="25" xfId="0" applyNumberFormat="1" applyFont="1" applyFill="1" applyBorder="1" applyAlignment="1">
      <alignment horizontal="right"/>
    </xf>
    <xf numFmtId="2" fontId="27" fillId="2" borderId="24" xfId="5" applyNumberFormat="1" applyFont="1" applyFill="1" applyBorder="1" applyAlignment="1">
      <alignment horizontal="right" vertical="center"/>
    </xf>
    <xf numFmtId="0" fontId="27" fillId="0" borderId="2" xfId="5" applyFont="1" applyFill="1" applyBorder="1" applyAlignment="1" applyProtection="1">
      <protection locked="0"/>
    </xf>
    <xf numFmtId="0" fontId="27" fillId="0" borderId="2" xfId="0" applyFont="1" applyFill="1" applyBorder="1" applyAlignment="1">
      <alignment horizontal="left" wrapText="1"/>
    </xf>
    <xf numFmtId="0" fontId="27" fillId="0" borderId="2" xfId="5" applyFont="1" applyBorder="1" applyAlignment="1">
      <alignment horizontal="left"/>
    </xf>
    <xf numFmtId="2" fontId="27" fillId="6" borderId="36" xfId="0" applyNumberFormat="1" applyFont="1" applyFill="1" applyBorder="1" applyAlignment="1">
      <alignment horizontal="right"/>
    </xf>
    <xf numFmtId="2" fontId="27" fillId="6" borderId="23" xfId="0" applyNumberFormat="1" applyFont="1" applyFill="1" applyBorder="1" applyAlignment="1">
      <alignment horizontal="right"/>
    </xf>
    <xf numFmtId="0" fontId="27" fillId="0" borderId="2" xfId="1" applyFont="1" applyFill="1" applyBorder="1" applyAlignment="1">
      <alignment horizontal="left"/>
    </xf>
    <xf numFmtId="2" fontId="27" fillId="6" borderId="37" xfId="0" applyNumberFormat="1" applyFont="1" applyFill="1" applyBorder="1" applyAlignment="1">
      <alignment horizontal="right" vertical="center"/>
    </xf>
    <xf numFmtId="0" fontId="27" fillId="0" borderId="11" xfId="0" applyFont="1" applyBorder="1" applyAlignment="1">
      <alignment horizontal="left" wrapText="1"/>
    </xf>
    <xf numFmtId="0" fontId="27" fillId="0" borderId="11" xfId="0" applyFont="1" applyFill="1" applyBorder="1" applyAlignment="1">
      <alignment horizontal="left" wrapText="1"/>
    </xf>
    <xf numFmtId="0" fontId="27" fillId="0" borderId="1" xfId="5" applyFont="1" applyFill="1" applyBorder="1" applyAlignment="1" applyProtection="1">
      <alignment horizontal="left"/>
      <protection locked="0"/>
    </xf>
    <xf numFmtId="2" fontId="27" fillId="6" borderId="39" xfId="0" applyNumberFormat="1" applyFont="1" applyFill="1" applyBorder="1" applyAlignment="1">
      <alignment horizontal="right"/>
    </xf>
    <xf numFmtId="0" fontId="27" fillId="0" borderId="5" xfId="5" applyFont="1" applyBorder="1" applyAlignment="1">
      <alignment horizontal="left"/>
    </xf>
    <xf numFmtId="2" fontId="27" fillId="2" borderId="37" xfId="5" applyNumberFormat="1" applyFont="1" applyFill="1" applyBorder="1" applyAlignment="1">
      <alignment horizontal="right" vertical="center"/>
    </xf>
    <xf numFmtId="0" fontId="27" fillId="0" borderId="14" xfId="0" applyFont="1" applyBorder="1" applyAlignment="1">
      <alignment horizontal="left" wrapText="1"/>
    </xf>
    <xf numFmtId="0" fontId="27" fillId="0" borderId="11" xfId="5" applyFont="1" applyBorder="1" applyAlignment="1">
      <alignment horizontal="left"/>
    </xf>
    <xf numFmtId="0" fontId="27" fillId="0" borderId="1" xfId="5" applyFont="1" applyFill="1" applyBorder="1" applyAlignment="1" applyProtection="1">
      <alignment horizontal="center"/>
      <protection locked="0"/>
    </xf>
    <xf numFmtId="0" fontId="27" fillId="0" borderId="80" xfId="0" applyFont="1" applyBorder="1" applyAlignment="1">
      <alignment horizontal="left" wrapText="1"/>
    </xf>
    <xf numFmtId="0" fontId="27" fillId="0" borderId="14" xfId="5" applyFont="1" applyBorder="1" applyAlignment="1">
      <alignment horizontal="left"/>
    </xf>
    <xf numFmtId="0" fontId="27" fillId="0" borderId="5" xfId="5" applyFont="1" applyFill="1" applyBorder="1" applyAlignment="1" applyProtection="1">
      <protection locked="0"/>
    </xf>
    <xf numFmtId="2" fontId="27" fillId="2" borderId="25" xfId="5" applyNumberFormat="1" applyFont="1" applyFill="1" applyBorder="1" applyAlignment="1">
      <alignment horizontal="right" vertical="center"/>
    </xf>
    <xf numFmtId="2" fontId="27" fillId="2" borderId="23" xfId="5" applyNumberFormat="1" applyFont="1" applyFill="1" applyBorder="1" applyAlignment="1">
      <alignment horizontal="right" vertical="center"/>
    </xf>
    <xf numFmtId="0" fontId="27" fillId="2" borderId="2" xfId="5" applyFont="1" applyFill="1" applyBorder="1" applyAlignment="1">
      <alignment horizontal="right" vertical="center" wrapText="1"/>
    </xf>
    <xf numFmtId="0" fontId="27" fillId="0" borderId="2" xfId="0" applyFont="1" applyBorder="1" applyAlignment="1">
      <alignment wrapText="1"/>
    </xf>
    <xf numFmtId="0" fontId="27" fillId="0" borderId="2" xfId="1" applyFont="1" applyFill="1" applyBorder="1" applyAlignment="1" applyProtection="1">
      <alignment horizontal="left"/>
      <protection locked="0"/>
    </xf>
    <xf numFmtId="0" fontId="27" fillId="0" borderId="2" xfId="1" applyFont="1" applyBorder="1" applyAlignment="1">
      <alignment horizontal="left" wrapText="1"/>
    </xf>
    <xf numFmtId="0" fontId="27" fillId="0" borderId="5" xfId="5" applyFont="1" applyFill="1" applyBorder="1" applyAlignment="1" applyProtection="1">
      <alignment horizontal="center"/>
      <protection locked="0"/>
    </xf>
    <xf numFmtId="0" fontId="27" fillId="0" borderId="5" xfId="0" applyFont="1" applyFill="1" applyBorder="1" applyAlignment="1">
      <alignment horizontal="left" vertical="center" wrapText="1"/>
    </xf>
    <xf numFmtId="2" fontId="27" fillId="7" borderId="24" xfId="0" applyNumberFormat="1" applyFont="1" applyFill="1" applyBorder="1" applyAlignment="1">
      <alignment horizontal="right"/>
    </xf>
    <xf numFmtId="0" fontId="27" fillId="0" borderId="1" xfId="5" applyFont="1" applyBorder="1" applyAlignment="1">
      <alignment horizontal="left"/>
    </xf>
    <xf numFmtId="2" fontId="27" fillId="6" borderId="24" xfId="0" applyNumberFormat="1" applyFont="1" applyFill="1" applyBorder="1" applyAlignment="1">
      <alignment horizontal="right" vertical="center"/>
    </xf>
    <xf numFmtId="0" fontId="26" fillId="0" borderId="37" xfId="5" applyFont="1" applyBorder="1" applyAlignment="1">
      <alignment horizontal="left"/>
    </xf>
    <xf numFmtId="0" fontId="3" fillId="2" borderId="25" xfId="0" applyFont="1" applyFill="1" applyBorder="1" applyAlignment="1">
      <alignment horizontal="left" wrapText="1"/>
    </xf>
    <xf numFmtId="0" fontId="26" fillId="0" borderId="79" xfId="5" applyFont="1" applyBorder="1" applyAlignment="1">
      <alignment horizontal="center"/>
    </xf>
    <xf numFmtId="2" fontId="26" fillId="0" borderId="5" xfId="5" applyNumberFormat="1" applyFont="1" applyBorder="1" applyAlignment="1">
      <alignment horizontal="center"/>
    </xf>
    <xf numFmtId="0" fontId="26" fillId="0" borderId="66" xfId="5" applyFont="1" applyBorder="1" applyAlignment="1">
      <alignment horizontal="center"/>
    </xf>
    <xf numFmtId="0" fontId="26" fillId="0" borderId="47" xfId="5" applyFont="1" applyBorder="1" applyAlignment="1">
      <alignment horizontal="center"/>
    </xf>
    <xf numFmtId="1" fontId="26" fillId="0" borderId="10" xfId="5" applyNumberFormat="1" applyFont="1" applyBorder="1" applyAlignment="1">
      <alignment horizontal="right"/>
    </xf>
    <xf numFmtId="0" fontId="26" fillId="0" borderId="20" xfId="5" applyFont="1" applyBorder="1" applyAlignment="1">
      <alignment horizontal="right"/>
    </xf>
  </cellXfs>
  <cellStyles count="21">
    <cellStyle name="Excel Built-in Normal" xfId="1"/>
    <cellStyle name="Excel Built-in Normal 1" xfId="7"/>
    <cellStyle name="Excel Built-in Normal 2" xfId="6"/>
    <cellStyle name="TableStyleLight1" xfId="8"/>
    <cellStyle name="Денежный 2" xfId="2"/>
    <cellStyle name="Обычный" xfId="0" builtinId="0"/>
    <cellStyle name="Обычный 2" xfId="5"/>
    <cellStyle name="Обычный 2 2" xfId="10"/>
    <cellStyle name="Обычный 2 3" xfId="12"/>
    <cellStyle name="Обычный 2 4" xfId="13"/>
    <cellStyle name="Обычный 2 5" xfId="18"/>
    <cellStyle name="Обычный 3" xfId="3"/>
    <cellStyle name="Обычный 4" xfId="4"/>
    <cellStyle name="Обычный 5" xfId="9"/>
    <cellStyle name="Обычный 5 2" xfId="14"/>
    <cellStyle name="Обычный 6" xfId="11"/>
    <cellStyle name="Обычный 6 2" xfId="15"/>
    <cellStyle name="Обычный 6 3" xfId="19"/>
    <cellStyle name="Обычный 7" xfId="16"/>
    <cellStyle name="Обычный 8" xfId="17"/>
    <cellStyle name="Обычный 9" xfId="20"/>
  </cellStyles>
  <dxfs count="125"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ECFF"/>
      <color rgb="FF993366"/>
      <color rgb="FFCC00CC"/>
      <color rgb="FFCCFF99"/>
      <color rgb="FFFFFF66"/>
      <color rgb="FFFF0066"/>
      <color rgb="FF993300"/>
      <color rgb="FFE19682"/>
      <color rgb="FFFFB90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</a:t>
            </a:r>
            <a:r>
              <a:rPr lang="ru-RU" baseline="0"/>
              <a:t> ОГЭ 9 кл. </a:t>
            </a:r>
            <a:r>
              <a:rPr lang="en-US" baseline="0"/>
              <a:t> 20</a:t>
            </a:r>
            <a:r>
              <a:rPr lang="ru-RU" baseline="0"/>
              <a:t>2</a:t>
            </a:r>
            <a:r>
              <a:rPr lang="en-US" baseline="0"/>
              <a:t>1-</a:t>
            </a:r>
            <a:r>
              <a:rPr lang="ru-RU" baseline="0"/>
              <a:t>2</a:t>
            </a:r>
            <a:r>
              <a:rPr lang="en-US" baseline="0"/>
              <a:t>02</a:t>
            </a:r>
            <a:r>
              <a:rPr lang="ru-RU" baseline="0"/>
              <a:t>5 </a:t>
            </a:r>
            <a:endParaRPr lang="ru-RU"/>
          </a:p>
        </c:rich>
      </c:tx>
      <c:layout>
        <c:manualLayout>
          <c:xMode val="edge"/>
          <c:yMode val="edge"/>
          <c:x val="1.7438697312770153E-2"/>
          <c:y val="6.778982815827267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73523576396237E-2"/>
          <c:y val="8.1844203436834531E-2"/>
          <c:w val="0.97891608394637653"/>
          <c:h val="0.56343445748526721"/>
        </c:manualLayout>
      </c:layout>
      <c:lineChart>
        <c:grouping val="standard"/>
        <c:varyColors val="0"/>
        <c:ser>
          <c:idx val="6"/>
          <c:order val="0"/>
          <c:tx>
            <c:v>2025 ср. балл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районам'!$E$5:$E$122</c:f>
              <c:numCache>
                <c:formatCode>General</c:formatCode>
                <c:ptCount val="118"/>
                <c:pt idx="0">
                  <c:v>3.52</c:v>
                </c:pt>
                <c:pt idx="1">
                  <c:v>3.52</c:v>
                </c:pt>
                <c:pt idx="2">
                  <c:v>3.52</c:v>
                </c:pt>
                <c:pt idx="3">
                  <c:v>3.52</c:v>
                </c:pt>
                <c:pt idx="4">
                  <c:v>3.52</c:v>
                </c:pt>
                <c:pt idx="5">
                  <c:v>3.52</c:v>
                </c:pt>
                <c:pt idx="6">
                  <c:v>3.52</c:v>
                </c:pt>
                <c:pt idx="7">
                  <c:v>3.52</c:v>
                </c:pt>
                <c:pt idx="8">
                  <c:v>3.52</c:v>
                </c:pt>
                <c:pt idx="9">
                  <c:v>3.52</c:v>
                </c:pt>
                <c:pt idx="10">
                  <c:v>3.52</c:v>
                </c:pt>
                <c:pt idx="11">
                  <c:v>3.52</c:v>
                </c:pt>
                <c:pt idx="12">
                  <c:v>3.52</c:v>
                </c:pt>
                <c:pt idx="13">
                  <c:v>3.52</c:v>
                </c:pt>
                <c:pt idx="14">
                  <c:v>3.52</c:v>
                </c:pt>
                <c:pt idx="15">
                  <c:v>3.52</c:v>
                </c:pt>
                <c:pt idx="16">
                  <c:v>3.52</c:v>
                </c:pt>
                <c:pt idx="17">
                  <c:v>3.52</c:v>
                </c:pt>
                <c:pt idx="18">
                  <c:v>3.52</c:v>
                </c:pt>
                <c:pt idx="19">
                  <c:v>3.52</c:v>
                </c:pt>
                <c:pt idx="20">
                  <c:v>3.52</c:v>
                </c:pt>
                <c:pt idx="21">
                  <c:v>3.52</c:v>
                </c:pt>
                <c:pt idx="22">
                  <c:v>3.52</c:v>
                </c:pt>
                <c:pt idx="23">
                  <c:v>3.52</c:v>
                </c:pt>
                <c:pt idx="24">
                  <c:v>3.52</c:v>
                </c:pt>
                <c:pt idx="25">
                  <c:v>3.52</c:v>
                </c:pt>
                <c:pt idx="26">
                  <c:v>3.52</c:v>
                </c:pt>
                <c:pt idx="27">
                  <c:v>3.52</c:v>
                </c:pt>
                <c:pt idx="28">
                  <c:v>3.52</c:v>
                </c:pt>
                <c:pt idx="29">
                  <c:v>3.52</c:v>
                </c:pt>
                <c:pt idx="30">
                  <c:v>3.52</c:v>
                </c:pt>
                <c:pt idx="31">
                  <c:v>3.52</c:v>
                </c:pt>
                <c:pt idx="32">
                  <c:v>3.52</c:v>
                </c:pt>
                <c:pt idx="33">
                  <c:v>3.52</c:v>
                </c:pt>
                <c:pt idx="34">
                  <c:v>3.52</c:v>
                </c:pt>
                <c:pt idx="35">
                  <c:v>3.52</c:v>
                </c:pt>
                <c:pt idx="36">
                  <c:v>3.52</c:v>
                </c:pt>
                <c:pt idx="37">
                  <c:v>3.52</c:v>
                </c:pt>
                <c:pt idx="38">
                  <c:v>3.52</c:v>
                </c:pt>
                <c:pt idx="39">
                  <c:v>3.52</c:v>
                </c:pt>
                <c:pt idx="40">
                  <c:v>3.52</c:v>
                </c:pt>
                <c:pt idx="41">
                  <c:v>3.52</c:v>
                </c:pt>
                <c:pt idx="42">
                  <c:v>3.52</c:v>
                </c:pt>
                <c:pt idx="43">
                  <c:v>3.52</c:v>
                </c:pt>
                <c:pt idx="44">
                  <c:v>3.52</c:v>
                </c:pt>
                <c:pt idx="45">
                  <c:v>3.52</c:v>
                </c:pt>
                <c:pt idx="46">
                  <c:v>3.52</c:v>
                </c:pt>
                <c:pt idx="47">
                  <c:v>3.52</c:v>
                </c:pt>
                <c:pt idx="48">
                  <c:v>3.52</c:v>
                </c:pt>
                <c:pt idx="49">
                  <c:v>3.52</c:v>
                </c:pt>
                <c:pt idx="50">
                  <c:v>3.52</c:v>
                </c:pt>
                <c:pt idx="51">
                  <c:v>3.52</c:v>
                </c:pt>
                <c:pt idx="52">
                  <c:v>3.52</c:v>
                </c:pt>
                <c:pt idx="53">
                  <c:v>3.52</c:v>
                </c:pt>
                <c:pt idx="54">
                  <c:v>3.52</c:v>
                </c:pt>
                <c:pt idx="55">
                  <c:v>3.52</c:v>
                </c:pt>
                <c:pt idx="56">
                  <c:v>3.52</c:v>
                </c:pt>
                <c:pt idx="57">
                  <c:v>3.52</c:v>
                </c:pt>
                <c:pt idx="58">
                  <c:v>3.52</c:v>
                </c:pt>
                <c:pt idx="59">
                  <c:v>3.52</c:v>
                </c:pt>
                <c:pt idx="60">
                  <c:v>3.52</c:v>
                </c:pt>
                <c:pt idx="61">
                  <c:v>3.52</c:v>
                </c:pt>
                <c:pt idx="62">
                  <c:v>3.52</c:v>
                </c:pt>
                <c:pt idx="63">
                  <c:v>3.52</c:v>
                </c:pt>
                <c:pt idx="64">
                  <c:v>3.52</c:v>
                </c:pt>
                <c:pt idx="65">
                  <c:v>3.52</c:v>
                </c:pt>
                <c:pt idx="66">
                  <c:v>3.52</c:v>
                </c:pt>
                <c:pt idx="67">
                  <c:v>3.52</c:v>
                </c:pt>
                <c:pt idx="68">
                  <c:v>3.52</c:v>
                </c:pt>
                <c:pt idx="69">
                  <c:v>3.52</c:v>
                </c:pt>
                <c:pt idx="70">
                  <c:v>3.52</c:v>
                </c:pt>
                <c:pt idx="71">
                  <c:v>3.52</c:v>
                </c:pt>
                <c:pt idx="72">
                  <c:v>3.52</c:v>
                </c:pt>
                <c:pt idx="73">
                  <c:v>3.52</c:v>
                </c:pt>
                <c:pt idx="74">
                  <c:v>3.52</c:v>
                </c:pt>
                <c:pt idx="75">
                  <c:v>3.52</c:v>
                </c:pt>
                <c:pt idx="76">
                  <c:v>3.52</c:v>
                </c:pt>
                <c:pt idx="77">
                  <c:v>3.52</c:v>
                </c:pt>
                <c:pt idx="78">
                  <c:v>3.52</c:v>
                </c:pt>
                <c:pt idx="79">
                  <c:v>3.52</c:v>
                </c:pt>
                <c:pt idx="80">
                  <c:v>3.52</c:v>
                </c:pt>
                <c:pt idx="81">
                  <c:v>3.52</c:v>
                </c:pt>
                <c:pt idx="82">
                  <c:v>3.52</c:v>
                </c:pt>
                <c:pt idx="83">
                  <c:v>3.52</c:v>
                </c:pt>
                <c:pt idx="84">
                  <c:v>3.52</c:v>
                </c:pt>
                <c:pt idx="85">
                  <c:v>3.52</c:v>
                </c:pt>
                <c:pt idx="86">
                  <c:v>3.52</c:v>
                </c:pt>
                <c:pt idx="87">
                  <c:v>3.52</c:v>
                </c:pt>
                <c:pt idx="88">
                  <c:v>3.52</c:v>
                </c:pt>
                <c:pt idx="89">
                  <c:v>3.52</c:v>
                </c:pt>
                <c:pt idx="90">
                  <c:v>3.52</c:v>
                </c:pt>
                <c:pt idx="91">
                  <c:v>3.52</c:v>
                </c:pt>
                <c:pt idx="92">
                  <c:v>3.52</c:v>
                </c:pt>
                <c:pt idx="93">
                  <c:v>3.52</c:v>
                </c:pt>
                <c:pt idx="94">
                  <c:v>3.52</c:v>
                </c:pt>
                <c:pt idx="95">
                  <c:v>3.52</c:v>
                </c:pt>
                <c:pt idx="96">
                  <c:v>3.52</c:v>
                </c:pt>
                <c:pt idx="97">
                  <c:v>3.52</c:v>
                </c:pt>
                <c:pt idx="98">
                  <c:v>3.52</c:v>
                </c:pt>
                <c:pt idx="99">
                  <c:v>3.52</c:v>
                </c:pt>
                <c:pt idx="100">
                  <c:v>3.52</c:v>
                </c:pt>
                <c:pt idx="101">
                  <c:v>3.52</c:v>
                </c:pt>
                <c:pt idx="102">
                  <c:v>3.52</c:v>
                </c:pt>
                <c:pt idx="103">
                  <c:v>3.52</c:v>
                </c:pt>
                <c:pt idx="104">
                  <c:v>3.52</c:v>
                </c:pt>
                <c:pt idx="105">
                  <c:v>3.52</c:v>
                </c:pt>
                <c:pt idx="106">
                  <c:v>3.52</c:v>
                </c:pt>
                <c:pt idx="107">
                  <c:v>3.52</c:v>
                </c:pt>
                <c:pt idx="108">
                  <c:v>3.52</c:v>
                </c:pt>
                <c:pt idx="109">
                  <c:v>3.52</c:v>
                </c:pt>
                <c:pt idx="110">
                  <c:v>3.52</c:v>
                </c:pt>
                <c:pt idx="111">
                  <c:v>3.52</c:v>
                </c:pt>
                <c:pt idx="112">
                  <c:v>3.52</c:v>
                </c:pt>
                <c:pt idx="113">
                  <c:v>3.52</c:v>
                </c:pt>
                <c:pt idx="114">
                  <c:v>3.52</c:v>
                </c:pt>
                <c:pt idx="115">
                  <c:v>3.52</c:v>
                </c:pt>
                <c:pt idx="116">
                  <c:v>3.52</c:v>
                </c:pt>
                <c:pt idx="117">
                  <c:v>3.52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00CC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районам'!$D$5:$D$122</c:f>
              <c:numCache>
                <c:formatCode>0.00</c:formatCode>
                <c:ptCount val="118"/>
                <c:pt idx="0">
                  <c:v>3.5316104600336544</c:v>
                </c:pt>
                <c:pt idx="1">
                  <c:v>3.5137614678899101</c:v>
                </c:pt>
                <c:pt idx="2">
                  <c:v>3.475609756097561</c:v>
                </c:pt>
                <c:pt idx="3">
                  <c:v>3.8165680473372783</c:v>
                </c:pt>
                <c:pt idx="4">
                  <c:v>3.8271604938271606</c:v>
                </c:pt>
                <c:pt idx="5">
                  <c:v>3.4059405940594059</c:v>
                </c:pt>
                <c:pt idx="6">
                  <c:v>3.4051724137931036</c:v>
                </c:pt>
                <c:pt idx="7">
                  <c:v>3.4466019417475726</c:v>
                </c:pt>
                <c:pt idx="8">
                  <c:v>3.3620689655172415</c:v>
                </c:pt>
                <c:pt idx="9">
                  <c:v>3.4914954446038409</c:v>
                </c:pt>
                <c:pt idx="10">
                  <c:v>3.6543209876543208</c:v>
                </c:pt>
                <c:pt idx="11">
                  <c:v>3.7285714285714286</c:v>
                </c:pt>
                <c:pt idx="12">
                  <c:v>3.7820512820512819</c:v>
                </c:pt>
                <c:pt idx="13">
                  <c:v>3.6585365853658538</c:v>
                </c:pt>
                <c:pt idx="14">
                  <c:v>3.7053571428571428</c:v>
                </c:pt>
                <c:pt idx="15">
                  <c:v>3.4</c:v>
                </c:pt>
                <c:pt idx="16">
                  <c:v>3.4454545454545453</c:v>
                </c:pt>
                <c:pt idx="17">
                  <c:v>3.5</c:v>
                </c:pt>
                <c:pt idx="18">
                  <c:v>3.2105263157894739</c:v>
                </c:pt>
                <c:pt idx="19">
                  <c:v>2.9393939393939394</c:v>
                </c:pt>
                <c:pt idx="20">
                  <c:v>3.3581081081081079</c:v>
                </c:pt>
                <c:pt idx="21">
                  <c:v>3.515625</c:v>
                </c:pt>
                <c:pt idx="22">
                  <c:v>3.3581387918352483</c:v>
                </c:pt>
                <c:pt idx="23">
                  <c:v>3.6198347107438016</c:v>
                </c:pt>
                <c:pt idx="24">
                  <c:v>3.6696428571428572</c:v>
                </c:pt>
                <c:pt idx="25">
                  <c:v>3.5158730158730158</c:v>
                </c:pt>
                <c:pt idx="26">
                  <c:v>3.4303797468354431</c:v>
                </c:pt>
                <c:pt idx="27">
                  <c:v>3.3737373737373737</c:v>
                </c:pt>
                <c:pt idx="28">
                  <c:v>3.2765957446808511</c:v>
                </c:pt>
                <c:pt idx="29">
                  <c:v>3.1590909090909092</c:v>
                </c:pt>
                <c:pt idx="30">
                  <c:v>3.2857142857142856</c:v>
                </c:pt>
                <c:pt idx="31">
                  <c:v>3.193548387096774</c:v>
                </c:pt>
                <c:pt idx="32">
                  <c:v>3.2727272727272729</c:v>
                </c:pt>
                <c:pt idx="33">
                  <c:v>3.3312499999999998</c:v>
                </c:pt>
                <c:pt idx="34">
                  <c:v>3.3924050632911391</c:v>
                </c:pt>
                <c:pt idx="35">
                  <c:v>3.3066666666666666</c:v>
                </c:pt>
                <c:pt idx="36">
                  <c:v>3.2985074626865671</c:v>
                </c:pt>
                <c:pt idx="37">
                  <c:v>3.3333333333333335</c:v>
                </c:pt>
                <c:pt idx="38">
                  <c:v>3.4210526315789473</c:v>
                </c:pt>
                <c:pt idx="39">
                  <c:v>3.2080000000000002</c:v>
                </c:pt>
                <c:pt idx="40">
                  <c:v>3.453563083216983</c:v>
                </c:pt>
                <c:pt idx="41">
                  <c:v>3.6777251184834121</c:v>
                </c:pt>
                <c:pt idx="42">
                  <c:v>3.8085106382978724</c:v>
                </c:pt>
                <c:pt idx="43">
                  <c:v>3.7458563535911602</c:v>
                </c:pt>
                <c:pt idx="44">
                  <c:v>3.5737051792828685</c:v>
                </c:pt>
                <c:pt idx="45">
                  <c:v>3.6899224806201549</c:v>
                </c:pt>
                <c:pt idx="46">
                  <c:v>3.4742268041237114</c:v>
                </c:pt>
                <c:pt idx="47">
                  <c:v>3.6333333333333333</c:v>
                </c:pt>
                <c:pt idx="48">
                  <c:v>3.62</c:v>
                </c:pt>
                <c:pt idx="49">
                  <c:v>3.2978723404255321</c:v>
                </c:pt>
                <c:pt idx="50">
                  <c:v>3.3214285714285716</c:v>
                </c:pt>
                <c:pt idx="51">
                  <c:v>3.3518518518518516</c:v>
                </c:pt>
                <c:pt idx="52">
                  <c:v>2.978723404255319</c:v>
                </c:pt>
                <c:pt idx="53">
                  <c:v>3.4880952380952381</c:v>
                </c:pt>
                <c:pt idx="54">
                  <c:v>3.3846153846153846</c:v>
                </c:pt>
                <c:pt idx="55">
                  <c:v>3.4576271186440679</c:v>
                </c:pt>
                <c:pt idx="56">
                  <c:v>3.1789473684210527</c:v>
                </c:pt>
                <c:pt idx="57">
                  <c:v>3.25</c:v>
                </c:pt>
                <c:pt idx="58">
                  <c:v>3.51</c:v>
                </c:pt>
                <c:pt idx="59">
                  <c:v>3.3773584905660377</c:v>
                </c:pt>
                <c:pt idx="60">
                  <c:v>3.2514619883040936</c:v>
                </c:pt>
                <c:pt idx="61">
                  <c:v>3.6485937926200203</c:v>
                </c:pt>
                <c:pt idx="62">
                  <c:v>3.8224299065420562</c:v>
                </c:pt>
                <c:pt idx="63">
                  <c:v>3.9743589743589745</c:v>
                </c:pt>
                <c:pt idx="64">
                  <c:v>3.6981132075471699</c:v>
                </c:pt>
                <c:pt idx="65">
                  <c:v>3.7234042553191489</c:v>
                </c:pt>
                <c:pt idx="66">
                  <c:v>3.6428571428571428</c:v>
                </c:pt>
                <c:pt idx="67">
                  <c:v>3.4591836734693877</c:v>
                </c:pt>
                <c:pt idx="68">
                  <c:v>3.75</c:v>
                </c:pt>
                <c:pt idx="69">
                  <c:v>3.4190476190476189</c:v>
                </c:pt>
                <c:pt idx="70">
                  <c:v>3.484375</c:v>
                </c:pt>
                <c:pt idx="71">
                  <c:v>3.6066350710900474</c:v>
                </c:pt>
                <c:pt idx="72">
                  <c:v>3.2312925170068025</c:v>
                </c:pt>
                <c:pt idx="73">
                  <c:v>4.1384615384615389</c:v>
                </c:pt>
                <c:pt idx="74">
                  <c:v>3.6017699115044248</c:v>
                </c:pt>
                <c:pt idx="75">
                  <c:v>3.5283842794759823</c:v>
                </c:pt>
                <c:pt idx="76">
                  <c:v>3.4743719380095266</c:v>
                </c:pt>
                <c:pt idx="77">
                  <c:v>3.4690265486725664</c:v>
                </c:pt>
                <c:pt idx="78">
                  <c:v>3.36231884057971</c:v>
                </c:pt>
                <c:pt idx="79">
                  <c:v>3.5533980582524274</c:v>
                </c:pt>
                <c:pt idx="80">
                  <c:v>3.56</c:v>
                </c:pt>
                <c:pt idx="81">
                  <c:v>3.65625</c:v>
                </c:pt>
                <c:pt idx="82">
                  <c:v>3.3930635838150289</c:v>
                </c:pt>
                <c:pt idx="83">
                  <c:v>3.5</c:v>
                </c:pt>
                <c:pt idx="84">
                  <c:v>3.6271186440677967</c:v>
                </c:pt>
                <c:pt idx="85">
                  <c:v>3.4725274725274726</c:v>
                </c:pt>
                <c:pt idx="86">
                  <c:v>3.4226804123711339</c:v>
                </c:pt>
                <c:pt idx="87">
                  <c:v>3.481012658227848</c:v>
                </c:pt>
                <c:pt idx="88">
                  <c:v>3.4591836734693877</c:v>
                </c:pt>
                <c:pt idx="89">
                  <c:v>3.3121693121693121</c:v>
                </c:pt>
                <c:pt idx="90">
                  <c:v>3.5728155339805827</c:v>
                </c:pt>
                <c:pt idx="91">
                  <c:v>3.2297297297297298</c:v>
                </c:pt>
                <c:pt idx="92">
                  <c:v>3.1369863013698631</c:v>
                </c:pt>
                <c:pt idx="93">
                  <c:v>3.1214285714285714</c:v>
                </c:pt>
                <c:pt idx="94">
                  <c:v>3.0495049504950495</c:v>
                </c:pt>
                <c:pt idx="95">
                  <c:v>3.5425531914893615</c:v>
                </c:pt>
                <c:pt idx="96">
                  <c:v>3.6200873362445414</c:v>
                </c:pt>
                <c:pt idx="97">
                  <c:v>3.611320754716981</c:v>
                </c:pt>
                <c:pt idx="98">
                  <c:v>3.7151898734177213</c:v>
                </c:pt>
                <c:pt idx="99">
                  <c:v>3.3821656050955413</c:v>
                </c:pt>
                <c:pt idx="100">
                  <c:v>3.6903765690376571</c:v>
                </c:pt>
                <c:pt idx="101">
                  <c:v>3.75</c:v>
                </c:pt>
                <c:pt idx="102">
                  <c:v>3.6259541984732824</c:v>
                </c:pt>
                <c:pt idx="103">
                  <c:v>3.7376237623762378</c:v>
                </c:pt>
                <c:pt idx="104">
                  <c:v>3.5517241379310347</c:v>
                </c:pt>
                <c:pt idx="105">
                  <c:v>3.1487179487179486</c:v>
                </c:pt>
                <c:pt idx="106">
                  <c:v>3.6506024096385543</c:v>
                </c:pt>
                <c:pt idx="107">
                  <c:v>3.3</c:v>
                </c:pt>
                <c:pt idx="108">
                  <c:v>3.7063864182219257</c:v>
                </c:pt>
                <c:pt idx="109">
                  <c:v>4.1442307692307692</c:v>
                </c:pt>
                <c:pt idx="110">
                  <c:v>3.7051282051282053</c:v>
                </c:pt>
                <c:pt idx="111">
                  <c:v>3.6941176470588237</c:v>
                </c:pt>
                <c:pt idx="112">
                  <c:v>3.6056338028169015</c:v>
                </c:pt>
                <c:pt idx="113">
                  <c:v>4.333333333333333</c:v>
                </c:pt>
                <c:pt idx="114">
                  <c:v>3.3333333333333335</c:v>
                </c:pt>
                <c:pt idx="115">
                  <c:v>3.1707317073170733</c:v>
                </c:pt>
                <c:pt idx="116">
                  <c:v>3.4869109947643979</c:v>
                </c:pt>
                <c:pt idx="117">
                  <c:v>3.8840579710144927</c:v>
                </c:pt>
              </c:numCache>
            </c:numRef>
          </c:val>
          <c:smooth val="0"/>
        </c:ser>
        <c:ser>
          <c:idx val="4"/>
          <c:order val="2"/>
          <c:tx>
            <c:v>2024 ср. балл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районам'!$I$5:$I$122</c:f>
              <c:numCache>
                <c:formatCode>General</c:formatCode>
                <c:ptCount val="118"/>
                <c:pt idx="0">
                  <c:v>3.76</c:v>
                </c:pt>
                <c:pt idx="1">
                  <c:v>3.76</c:v>
                </c:pt>
                <c:pt idx="2">
                  <c:v>3.76</c:v>
                </c:pt>
                <c:pt idx="3">
                  <c:v>3.76</c:v>
                </c:pt>
                <c:pt idx="4">
                  <c:v>3.76</c:v>
                </c:pt>
                <c:pt idx="5">
                  <c:v>3.76</c:v>
                </c:pt>
                <c:pt idx="6">
                  <c:v>3.76</c:v>
                </c:pt>
                <c:pt idx="7">
                  <c:v>3.76</c:v>
                </c:pt>
                <c:pt idx="8">
                  <c:v>3.76</c:v>
                </c:pt>
                <c:pt idx="9">
                  <c:v>3.76</c:v>
                </c:pt>
                <c:pt idx="10">
                  <c:v>3.76</c:v>
                </c:pt>
                <c:pt idx="11">
                  <c:v>3.76</c:v>
                </c:pt>
                <c:pt idx="12">
                  <c:v>3.76</c:v>
                </c:pt>
                <c:pt idx="13">
                  <c:v>3.76</c:v>
                </c:pt>
                <c:pt idx="14">
                  <c:v>3.76</c:v>
                </c:pt>
                <c:pt idx="15">
                  <c:v>3.76</c:v>
                </c:pt>
                <c:pt idx="16">
                  <c:v>3.76</c:v>
                </c:pt>
                <c:pt idx="17">
                  <c:v>3.76</c:v>
                </c:pt>
                <c:pt idx="18">
                  <c:v>3.76</c:v>
                </c:pt>
                <c:pt idx="19">
                  <c:v>3.76</c:v>
                </c:pt>
                <c:pt idx="20">
                  <c:v>3.76</c:v>
                </c:pt>
                <c:pt idx="21">
                  <c:v>3.76</c:v>
                </c:pt>
                <c:pt idx="22">
                  <c:v>3.76</c:v>
                </c:pt>
                <c:pt idx="23">
                  <c:v>3.76</c:v>
                </c:pt>
                <c:pt idx="24">
                  <c:v>3.76</c:v>
                </c:pt>
                <c:pt idx="25">
                  <c:v>3.76</c:v>
                </c:pt>
                <c:pt idx="26">
                  <c:v>3.76</c:v>
                </c:pt>
                <c:pt idx="27">
                  <c:v>3.76</c:v>
                </c:pt>
                <c:pt idx="28">
                  <c:v>3.76</c:v>
                </c:pt>
                <c:pt idx="29">
                  <c:v>3.76</c:v>
                </c:pt>
                <c:pt idx="30">
                  <c:v>3.76</c:v>
                </c:pt>
                <c:pt idx="31">
                  <c:v>3.76</c:v>
                </c:pt>
                <c:pt idx="32">
                  <c:v>3.76</c:v>
                </c:pt>
                <c:pt idx="33">
                  <c:v>3.76</c:v>
                </c:pt>
                <c:pt idx="34">
                  <c:v>3.76</c:v>
                </c:pt>
                <c:pt idx="35">
                  <c:v>3.76</c:v>
                </c:pt>
                <c:pt idx="36">
                  <c:v>3.76</c:v>
                </c:pt>
                <c:pt idx="37">
                  <c:v>3.76</c:v>
                </c:pt>
                <c:pt idx="38">
                  <c:v>3.76</c:v>
                </c:pt>
                <c:pt idx="39">
                  <c:v>3.76</c:v>
                </c:pt>
                <c:pt idx="40">
                  <c:v>3.76</c:v>
                </c:pt>
                <c:pt idx="41">
                  <c:v>3.76</c:v>
                </c:pt>
                <c:pt idx="42">
                  <c:v>3.76</c:v>
                </c:pt>
                <c:pt idx="43">
                  <c:v>3.76</c:v>
                </c:pt>
                <c:pt idx="44">
                  <c:v>3.76</c:v>
                </c:pt>
                <c:pt idx="45">
                  <c:v>3.76</c:v>
                </c:pt>
                <c:pt idx="46">
                  <c:v>3.76</c:v>
                </c:pt>
                <c:pt idx="47">
                  <c:v>3.76</c:v>
                </c:pt>
                <c:pt idx="48">
                  <c:v>3.76</c:v>
                </c:pt>
                <c:pt idx="49">
                  <c:v>3.76</c:v>
                </c:pt>
                <c:pt idx="50">
                  <c:v>3.76</c:v>
                </c:pt>
                <c:pt idx="51">
                  <c:v>3.76</c:v>
                </c:pt>
                <c:pt idx="52">
                  <c:v>3.76</c:v>
                </c:pt>
                <c:pt idx="53">
                  <c:v>3.76</c:v>
                </c:pt>
                <c:pt idx="54">
                  <c:v>3.76</c:v>
                </c:pt>
                <c:pt idx="55">
                  <c:v>3.76</c:v>
                </c:pt>
                <c:pt idx="56">
                  <c:v>3.76</c:v>
                </c:pt>
                <c:pt idx="57">
                  <c:v>3.76</c:v>
                </c:pt>
                <c:pt idx="58">
                  <c:v>3.76</c:v>
                </c:pt>
                <c:pt idx="59">
                  <c:v>3.76</c:v>
                </c:pt>
                <c:pt idx="60">
                  <c:v>3.76</c:v>
                </c:pt>
                <c:pt idx="61">
                  <c:v>3.76</c:v>
                </c:pt>
                <c:pt idx="62">
                  <c:v>3.76</c:v>
                </c:pt>
                <c:pt idx="63">
                  <c:v>3.76</c:v>
                </c:pt>
                <c:pt idx="64">
                  <c:v>3.76</c:v>
                </c:pt>
                <c:pt idx="65">
                  <c:v>3.76</c:v>
                </c:pt>
                <c:pt idx="66">
                  <c:v>3.76</c:v>
                </c:pt>
                <c:pt idx="67">
                  <c:v>3.76</c:v>
                </c:pt>
                <c:pt idx="68">
                  <c:v>3.76</c:v>
                </c:pt>
                <c:pt idx="69">
                  <c:v>3.76</c:v>
                </c:pt>
                <c:pt idx="70">
                  <c:v>3.76</c:v>
                </c:pt>
                <c:pt idx="71">
                  <c:v>3.76</c:v>
                </c:pt>
                <c:pt idx="72">
                  <c:v>3.76</c:v>
                </c:pt>
                <c:pt idx="73">
                  <c:v>3.76</c:v>
                </c:pt>
                <c:pt idx="74">
                  <c:v>3.76</c:v>
                </c:pt>
                <c:pt idx="75">
                  <c:v>3.76</c:v>
                </c:pt>
                <c:pt idx="76">
                  <c:v>3.76</c:v>
                </c:pt>
                <c:pt idx="77">
                  <c:v>3.76</c:v>
                </c:pt>
                <c:pt idx="78">
                  <c:v>3.76</c:v>
                </c:pt>
                <c:pt idx="79">
                  <c:v>3.76</c:v>
                </c:pt>
                <c:pt idx="80">
                  <c:v>3.76</c:v>
                </c:pt>
                <c:pt idx="81">
                  <c:v>3.76</c:v>
                </c:pt>
                <c:pt idx="82">
                  <c:v>3.76</c:v>
                </c:pt>
                <c:pt idx="83">
                  <c:v>3.76</c:v>
                </c:pt>
                <c:pt idx="84">
                  <c:v>3.76</c:v>
                </c:pt>
                <c:pt idx="85">
                  <c:v>3.76</c:v>
                </c:pt>
                <c:pt idx="86">
                  <c:v>3.76</c:v>
                </c:pt>
                <c:pt idx="87">
                  <c:v>3.76</c:v>
                </c:pt>
                <c:pt idx="88">
                  <c:v>3.76</c:v>
                </c:pt>
                <c:pt idx="89">
                  <c:v>3.76</c:v>
                </c:pt>
                <c:pt idx="90">
                  <c:v>3.76</c:v>
                </c:pt>
                <c:pt idx="91">
                  <c:v>3.76</c:v>
                </c:pt>
                <c:pt idx="92">
                  <c:v>3.76</c:v>
                </c:pt>
                <c:pt idx="93">
                  <c:v>3.76</c:v>
                </c:pt>
                <c:pt idx="94">
                  <c:v>3.76</c:v>
                </c:pt>
                <c:pt idx="95">
                  <c:v>3.76</c:v>
                </c:pt>
                <c:pt idx="96">
                  <c:v>3.76</c:v>
                </c:pt>
                <c:pt idx="97">
                  <c:v>3.76</c:v>
                </c:pt>
                <c:pt idx="98">
                  <c:v>3.76</c:v>
                </c:pt>
                <c:pt idx="99">
                  <c:v>3.76</c:v>
                </c:pt>
                <c:pt idx="100">
                  <c:v>3.76</c:v>
                </c:pt>
                <c:pt idx="101">
                  <c:v>3.76</c:v>
                </c:pt>
                <c:pt idx="102">
                  <c:v>3.76</c:v>
                </c:pt>
                <c:pt idx="103">
                  <c:v>3.76</c:v>
                </c:pt>
                <c:pt idx="104">
                  <c:v>3.76</c:v>
                </c:pt>
                <c:pt idx="105">
                  <c:v>3.76</c:v>
                </c:pt>
                <c:pt idx="106">
                  <c:v>3.76</c:v>
                </c:pt>
                <c:pt idx="107">
                  <c:v>3.76</c:v>
                </c:pt>
                <c:pt idx="108">
                  <c:v>3.76</c:v>
                </c:pt>
                <c:pt idx="109">
                  <c:v>3.76</c:v>
                </c:pt>
                <c:pt idx="110">
                  <c:v>3.76</c:v>
                </c:pt>
                <c:pt idx="111">
                  <c:v>3.76</c:v>
                </c:pt>
                <c:pt idx="112">
                  <c:v>3.76</c:v>
                </c:pt>
                <c:pt idx="113">
                  <c:v>3.76</c:v>
                </c:pt>
                <c:pt idx="114">
                  <c:v>3.76</c:v>
                </c:pt>
                <c:pt idx="115">
                  <c:v>3.76</c:v>
                </c:pt>
                <c:pt idx="116">
                  <c:v>3.76</c:v>
                </c:pt>
                <c:pt idx="117">
                  <c:v>3.76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районам'!$H$5:$H$122</c:f>
              <c:numCache>
                <c:formatCode>0.00</c:formatCode>
                <c:ptCount val="118"/>
                <c:pt idx="0">
                  <c:v>3.7605571053954931</c:v>
                </c:pt>
                <c:pt idx="1">
                  <c:v>3.7181818181818183</c:v>
                </c:pt>
                <c:pt idx="2">
                  <c:v>3.6153846153846154</c:v>
                </c:pt>
                <c:pt idx="3">
                  <c:v>4.1920903954802258</c:v>
                </c:pt>
                <c:pt idx="4">
                  <c:v>4.2777777777777777</c:v>
                </c:pt>
                <c:pt idx="5">
                  <c:v>3.5731707317073171</c:v>
                </c:pt>
                <c:pt idx="6">
                  <c:v>3.5769230769230771</c:v>
                </c:pt>
                <c:pt idx="7">
                  <c:v>3.5816326530612246</c:v>
                </c:pt>
                <c:pt idx="8">
                  <c:v>3.5492957746478875</c:v>
                </c:pt>
                <c:pt idx="9">
                  <c:v>3.7077437364021422</c:v>
                </c:pt>
                <c:pt idx="10">
                  <c:v>4.1511627906976747</c:v>
                </c:pt>
                <c:pt idx="11">
                  <c:v>3.9215686274509802</c:v>
                </c:pt>
                <c:pt idx="12">
                  <c:v>4.0095238095238095</c:v>
                </c:pt>
                <c:pt idx="13">
                  <c:v>3.903225806451613</c:v>
                </c:pt>
                <c:pt idx="14">
                  <c:v>3.6990291262135924</c:v>
                </c:pt>
                <c:pt idx="15">
                  <c:v>3.6702127659574466</c:v>
                </c:pt>
                <c:pt idx="16">
                  <c:v>3.3647058823529412</c:v>
                </c:pt>
                <c:pt idx="17">
                  <c:v>3.5636363636363635</c:v>
                </c:pt>
                <c:pt idx="18">
                  <c:v>3.3648648648648649</c:v>
                </c:pt>
                <c:pt idx="19">
                  <c:v>3.3913043478260869</c:v>
                </c:pt>
                <c:pt idx="20">
                  <c:v>3.6865671641791047</c:v>
                </c:pt>
                <c:pt idx="21">
                  <c:v>3.7671232876712328</c:v>
                </c:pt>
                <c:pt idx="22">
                  <c:v>3.5087915252951554</c:v>
                </c:pt>
                <c:pt idx="23">
                  <c:v>3.6764705882352939</c:v>
                </c:pt>
                <c:pt idx="24">
                  <c:v>3.8613138686131387</c:v>
                </c:pt>
                <c:pt idx="25">
                  <c:v>3.763157894736842</c:v>
                </c:pt>
                <c:pt idx="26">
                  <c:v>3.7448979591836733</c:v>
                </c:pt>
                <c:pt idx="27">
                  <c:v>3.722772277227723</c:v>
                </c:pt>
                <c:pt idx="28">
                  <c:v>3.0909090909090908</c:v>
                </c:pt>
                <c:pt idx="29">
                  <c:v>3.4615384615384617</c:v>
                </c:pt>
                <c:pt idx="30">
                  <c:v>3.2898550724637681</c:v>
                </c:pt>
                <c:pt idx="31">
                  <c:v>3.4202898550724639</c:v>
                </c:pt>
                <c:pt idx="32">
                  <c:v>3.2857142857142856</c:v>
                </c:pt>
                <c:pt idx="33">
                  <c:v>3.3630573248407645</c:v>
                </c:pt>
                <c:pt idx="34">
                  <c:v>3.7264150943396226</c:v>
                </c:pt>
                <c:pt idx="35">
                  <c:v>3.3301886792452828</c:v>
                </c:pt>
                <c:pt idx="36">
                  <c:v>3.358490566037736</c:v>
                </c:pt>
                <c:pt idx="37">
                  <c:v>3.5657894736842106</c:v>
                </c:pt>
                <c:pt idx="38">
                  <c:v>3.5294117647058822</c:v>
                </c:pt>
                <c:pt idx="39">
                  <c:v>3.4591836734693877</c:v>
                </c:pt>
                <c:pt idx="40">
                  <c:v>3.6942908352358166</c:v>
                </c:pt>
                <c:pt idx="41">
                  <c:v>3.9095744680851063</c:v>
                </c:pt>
                <c:pt idx="42">
                  <c:v>4.0545454545454547</c:v>
                </c:pt>
                <c:pt idx="43">
                  <c:v>3.8546511627906979</c:v>
                </c:pt>
                <c:pt idx="44">
                  <c:v>3.7782608695652176</c:v>
                </c:pt>
                <c:pt idx="45">
                  <c:v>3.806451612903226</c:v>
                </c:pt>
                <c:pt idx="46">
                  <c:v>3.831168831168831</c:v>
                </c:pt>
                <c:pt idx="47">
                  <c:v>4.0199999999999996</c:v>
                </c:pt>
                <c:pt idx="48">
                  <c:v>3.6767676767676769</c:v>
                </c:pt>
                <c:pt idx="49">
                  <c:v>3.4693877551020407</c:v>
                </c:pt>
                <c:pt idx="50">
                  <c:v>3.4333333333333331</c:v>
                </c:pt>
                <c:pt idx="51">
                  <c:v>3.3333333333333335</c:v>
                </c:pt>
                <c:pt idx="52">
                  <c:v>3.5476190476190474</c:v>
                </c:pt>
                <c:pt idx="53">
                  <c:v>3.6162790697674421</c:v>
                </c:pt>
                <c:pt idx="54">
                  <c:v>3.6086956521739131</c:v>
                </c:pt>
                <c:pt idx="55">
                  <c:v>3.7536231884057969</c:v>
                </c:pt>
                <c:pt idx="56">
                  <c:v>3.3417721518987342</c:v>
                </c:pt>
                <c:pt idx="57">
                  <c:v>3.6712328767123288</c:v>
                </c:pt>
                <c:pt idx="58">
                  <c:v>3.9223300970873787</c:v>
                </c:pt>
                <c:pt idx="59">
                  <c:v>3.8</c:v>
                </c:pt>
                <c:pt idx="60">
                  <c:v>3.4567901234567899</c:v>
                </c:pt>
                <c:pt idx="61">
                  <c:v>3.9350369896485264</c:v>
                </c:pt>
                <c:pt idx="62">
                  <c:v>4.1836734693877551</c:v>
                </c:pt>
                <c:pt idx="63">
                  <c:v>4.058252427184466</c:v>
                </c:pt>
                <c:pt idx="64">
                  <c:v>4</c:v>
                </c:pt>
                <c:pt idx="65">
                  <c:v>3.7027027027027026</c:v>
                </c:pt>
                <c:pt idx="66">
                  <c:v>4.2105263157894735</c:v>
                </c:pt>
                <c:pt idx="67">
                  <c:v>3.9411764705882355</c:v>
                </c:pt>
                <c:pt idx="68">
                  <c:v>3.893939393939394</c:v>
                </c:pt>
                <c:pt idx="69">
                  <c:v>3.6818181818181817</c:v>
                </c:pt>
                <c:pt idx="70">
                  <c:v>3.7142857142857144</c:v>
                </c:pt>
                <c:pt idx="71">
                  <c:v>3.9802955665024631</c:v>
                </c:pt>
                <c:pt idx="72">
                  <c:v>3.5609756097560976</c:v>
                </c:pt>
                <c:pt idx="73">
                  <c:v>4.1724137931034484</c:v>
                </c:pt>
                <c:pt idx="74">
                  <c:v>4.1829268292682924</c:v>
                </c:pt>
                <c:pt idx="75">
                  <c:v>3.8075313807531379</c:v>
                </c:pt>
                <c:pt idx="76">
                  <c:v>3.7206214676460103</c:v>
                </c:pt>
                <c:pt idx="77">
                  <c:v>3.7333333333333334</c:v>
                </c:pt>
                <c:pt idx="78">
                  <c:v>3.5303030303030303</c:v>
                </c:pt>
                <c:pt idx="79">
                  <c:v>3.66</c:v>
                </c:pt>
                <c:pt idx="80">
                  <c:v>3.762295081967213</c:v>
                </c:pt>
                <c:pt idx="81">
                  <c:v>3.7971014492753623</c:v>
                </c:pt>
                <c:pt idx="82">
                  <c:v>3.75</c:v>
                </c:pt>
                <c:pt idx="83">
                  <c:v>3.78</c:v>
                </c:pt>
                <c:pt idx="84">
                  <c:v>3.607843137254902</c:v>
                </c:pt>
                <c:pt idx="85">
                  <c:v>3.7105263157894739</c:v>
                </c:pt>
                <c:pt idx="86">
                  <c:v>3.514018691588785</c:v>
                </c:pt>
                <c:pt idx="87">
                  <c:v>3.5473684210526315</c:v>
                </c:pt>
                <c:pt idx="88">
                  <c:v>3.8095238095238093</c:v>
                </c:pt>
                <c:pt idx="89">
                  <c:v>3.5933333333333333</c:v>
                </c:pt>
                <c:pt idx="90">
                  <c:v>3.7209302325581395</c:v>
                </c:pt>
                <c:pt idx="91">
                  <c:v>3.5249999999999999</c:v>
                </c:pt>
                <c:pt idx="92">
                  <c:v>3.3333333333333335</c:v>
                </c:pt>
                <c:pt idx="93">
                  <c:v>3.3776223776223775</c:v>
                </c:pt>
                <c:pt idx="94">
                  <c:v>3.4594594594594597</c:v>
                </c:pt>
                <c:pt idx="95">
                  <c:v>3.8039215686274508</c:v>
                </c:pt>
                <c:pt idx="96">
                  <c:v>3.7672413793103448</c:v>
                </c:pt>
                <c:pt idx="97">
                  <c:v>4.0283018867924527</c:v>
                </c:pt>
                <c:pt idx="98">
                  <c:v>3.7771084337349397</c:v>
                </c:pt>
                <c:pt idx="99">
                  <c:v>3.7328244274809159</c:v>
                </c:pt>
                <c:pt idx="100">
                  <c:v>3.9385245901639343</c:v>
                </c:pt>
                <c:pt idx="101">
                  <c:v>3.8987854251012144</c:v>
                </c:pt>
                <c:pt idx="102">
                  <c:v>4.1038961038961039</c:v>
                </c:pt>
                <c:pt idx="103">
                  <c:v>3.9460784313725492</c:v>
                </c:pt>
                <c:pt idx="104">
                  <c:v>4.0888888888888886</c:v>
                </c:pt>
                <c:pt idx="105">
                  <c:v>3.6045454545454545</c:v>
                </c:pt>
                <c:pt idx="106">
                  <c:v>3.7165354330708662</c:v>
                </c:pt>
                <c:pt idx="108">
                  <c:v>3.8606308942005239</c:v>
                </c:pt>
                <c:pt idx="109">
                  <c:v>4.3069306930693072</c:v>
                </c:pt>
                <c:pt idx="110">
                  <c:v>4.2168674698795181</c:v>
                </c:pt>
                <c:pt idx="111">
                  <c:v>4.25</c:v>
                </c:pt>
                <c:pt idx="112">
                  <c:v>3.6923076923076925</c:v>
                </c:pt>
                <c:pt idx="113">
                  <c:v>4.216981132075472</c:v>
                </c:pt>
                <c:pt idx="114">
                  <c:v>3.3095238095238093</c:v>
                </c:pt>
                <c:pt idx="115">
                  <c:v>3.2926829268292681</c:v>
                </c:pt>
                <c:pt idx="116">
                  <c:v>3.6906474820143886</c:v>
                </c:pt>
                <c:pt idx="117">
                  <c:v>3.7697368421052633</c:v>
                </c:pt>
              </c:numCache>
            </c:numRef>
          </c:val>
          <c:smooth val="0"/>
        </c:ser>
        <c:ser>
          <c:idx val="1"/>
          <c:order val="4"/>
          <c:tx>
            <c:v>2023 ср. балл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районам'!$M$5:$M$122</c:f>
              <c:numCache>
                <c:formatCode>General</c:formatCode>
                <c:ptCount val="118"/>
                <c:pt idx="0">
                  <c:v>3.88</c:v>
                </c:pt>
                <c:pt idx="1">
                  <c:v>3.88</c:v>
                </c:pt>
                <c:pt idx="2">
                  <c:v>3.88</c:v>
                </c:pt>
                <c:pt idx="3">
                  <c:v>3.88</c:v>
                </c:pt>
                <c:pt idx="4">
                  <c:v>3.88</c:v>
                </c:pt>
                <c:pt idx="5">
                  <c:v>3.88</c:v>
                </c:pt>
                <c:pt idx="6">
                  <c:v>3.88</c:v>
                </c:pt>
                <c:pt idx="7">
                  <c:v>3.88</c:v>
                </c:pt>
                <c:pt idx="8">
                  <c:v>3.88</c:v>
                </c:pt>
                <c:pt idx="9">
                  <c:v>3.88</c:v>
                </c:pt>
                <c:pt idx="10">
                  <c:v>3.88</c:v>
                </c:pt>
                <c:pt idx="11">
                  <c:v>3.88</c:v>
                </c:pt>
                <c:pt idx="12">
                  <c:v>3.88</c:v>
                </c:pt>
                <c:pt idx="13">
                  <c:v>3.88</c:v>
                </c:pt>
                <c:pt idx="14">
                  <c:v>3.88</c:v>
                </c:pt>
                <c:pt idx="15">
                  <c:v>3.88</c:v>
                </c:pt>
                <c:pt idx="16">
                  <c:v>3.88</c:v>
                </c:pt>
                <c:pt idx="17">
                  <c:v>3.88</c:v>
                </c:pt>
                <c:pt idx="18">
                  <c:v>3.88</c:v>
                </c:pt>
                <c:pt idx="19">
                  <c:v>3.88</c:v>
                </c:pt>
                <c:pt idx="20">
                  <c:v>3.88</c:v>
                </c:pt>
                <c:pt idx="21">
                  <c:v>3.88</c:v>
                </c:pt>
                <c:pt idx="22">
                  <c:v>3.88</c:v>
                </c:pt>
                <c:pt idx="23">
                  <c:v>3.88</c:v>
                </c:pt>
                <c:pt idx="24">
                  <c:v>3.88</c:v>
                </c:pt>
                <c:pt idx="25">
                  <c:v>3.88</c:v>
                </c:pt>
                <c:pt idx="26">
                  <c:v>3.88</c:v>
                </c:pt>
                <c:pt idx="27">
                  <c:v>3.88</c:v>
                </c:pt>
                <c:pt idx="28">
                  <c:v>3.88</c:v>
                </c:pt>
                <c:pt idx="29">
                  <c:v>3.88</c:v>
                </c:pt>
                <c:pt idx="30">
                  <c:v>3.88</c:v>
                </c:pt>
                <c:pt idx="31">
                  <c:v>3.88</c:v>
                </c:pt>
                <c:pt idx="32">
                  <c:v>3.88</c:v>
                </c:pt>
                <c:pt idx="33">
                  <c:v>3.88</c:v>
                </c:pt>
                <c:pt idx="34">
                  <c:v>3.88</c:v>
                </c:pt>
                <c:pt idx="35">
                  <c:v>3.88</c:v>
                </c:pt>
                <c:pt idx="36">
                  <c:v>3.88</c:v>
                </c:pt>
                <c:pt idx="37">
                  <c:v>3.88</c:v>
                </c:pt>
                <c:pt idx="38">
                  <c:v>3.88</c:v>
                </c:pt>
                <c:pt idx="39">
                  <c:v>3.88</c:v>
                </c:pt>
                <c:pt idx="40">
                  <c:v>3.88</c:v>
                </c:pt>
                <c:pt idx="41">
                  <c:v>3.88</c:v>
                </c:pt>
                <c:pt idx="42">
                  <c:v>3.88</c:v>
                </c:pt>
                <c:pt idx="43">
                  <c:v>3.88</c:v>
                </c:pt>
                <c:pt idx="44">
                  <c:v>3.88</c:v>
                </c:pt>
                <c:pt idx="45">
                  <c:v>3.88</c:v>
                </c:pt>
                <c:pt idx="46">
                  <c:v>3.88</c:v>
                </c:pt>
                <c:pt idx="47">
                  <c:v>3.88</c:v>
                </c:pt>
                <c:pt idx="48">
                  <c:v>3.88</c:v>
                </c:pt>
                <c:pt idx="49">
                  <c:v>3.88</c:v>
                </c:pt>
                <c:pt idx="50">
                  <c:v>3.88</c:v>
                </c:pt>
                <c:pt idx="51">
                  <c:v>3.88</c:v>
                </c:pt>
                <c:pt idx="52">
                  <c:v>3.88</c:v>
                </c:pt>
                <c:pt idx="53">
                  <c:v>3.88</c:v>
                </c:pt>
                <c:pt idx="54">
                  <c:v>3.88</c:v>
                </c:pt>
                <c:pt idx="55">
                  <c:v>3.88</c:v>
                </c:pt>
                <c:pt idx="56">
                  <c:v>3.88</c:v>
                </c:pt>
                <c:pt idx="57">
                  <c:v>3.88</c:v>
                </c:pt>
                <c:pt idx="58">
                  <c:v>3.88</c:v>
                </c:pt>
                <c:pt idx="59">
                  <c:v>3.88</c:v>
                </c:pt>
                <c:pt idx="60">
                  <c:v>3.88</c:v>
                </c:pt>
                <c:pt idx="61">
                  <c:v>3.88</c:v>
                </c:pt>
                <c:pt idx="62">
                  <c:v>3.88</c:v>
                </c:pt>
                <c:pt idx="63">
                  <c:v>3.88</c:v>
                </c:pt>
                <c:pt idx="64">
                  <c:v>3.88</c:v>
                </c:pt>
                <c:pt idx="65">
                  <c:v>3.88</c:v>
                </c:pt>
                <c:pt idx="66">
                  <c:v>3.88</c:v>
                </c:pt>
                <c:pt idx="67">
                  <c:v>3.88</c:v>
                </c:pt>
                <c:pt idx="68">
                  <c:v>3.88</c:v>
                </c:pt>
                <c:pt idx="69">
                  <c:v>3.88</c:v>
                </c:pt>
                <c:pt idx="70">
                  <c:v>3.88</c:v>
                </c:pt>
                <c:pt idx="71">
                  <c:v>3.88</c:v>
                </c:pt>
                <c:pt idx="72">
                  <c:v>3.88</c:v>
                </c:pt>
                <c:pt idx="73">
                  <c:v>3.88</c:v>
                </c:pt>
                <c:pt idx="74">
                  <c:v>3.88</c:v>
                </c:pt>
                <c:pt idx="75">
                  <c:v>3.88</c:v>
                </c:pt>
                <c:pt idx="76">
                  <c:v>3.88</c:v>
                </c:pt>
                <c:pt idx="77">
                  <c:v>3.88</c:v>
                </c:pt>
                <c:pt idx="78">
                  <c:v>3.88</c:v>
                </c:pt>
                <c:pt idx="79">
                  <c:v>3.88</c:v>
                </c:pt>
                <c:pt idx="80">
                  <c:v>3.88</c:v>
                </c:pt>
                <c:pt idx="81">
                  <c:v>3.88</c:v>
                </c:pt>
                <c:pt idx="82">
                  <c:v>3.88</c:v>
                </c:pt>
                <c:pt idx="83">
                  <c:v>3.88</c:v>
                </c:pt>
                <c:pt idx="84">
                  <c:v>3.88</c:v>
                </c:pt>
                <c:pt idx="85">
                  <c:v>3.88</c:v>
                </c:pt>
                <c:pt idx="86">
                  <c:v>3.88</c:v>
                </c:pt>
                <c:pt idx="87">
                  <c:v>3.88</c:v>
                </c:pt>
                <c:pt idx="88">
                  <c:v>3.88</c:v>
                </c:pt>
                <c:pt idx="89">
                  <c:v>3.88</c:v>
                </c:pt>
                <c:pt idx="90">
                  <c:v>3.88</c:v>
                </c:pt>
                <c:pt idx="91">
                  <c:v>3.88</c:v>
                </c:pt>
                <c:pt idx="92">
                  <c:v>3.88</c:v>
                </c:pt>
                <c:pt idx="93">
                  <c:v>3.88</c:v>
                </c:pt>
                <c:pt idx="94">
                  <c:v>3.88</c:v>
                </c:pt>
                <c:pt idx="95">
                  <c:v>3.88</c:v>
                </c:pt>
                <c:pt idx="96">
                  <c:v>3.88</c:v>
                </c:pt>
                <c:pt idx="97">
                  <c:v>3.88</c:v>
                </c:pt>
                <c:pt idx="98">
                  <c:v>3.88</c:v>
                </c:pt>
                <c:pt idx="99">
                  <c:v>3.88</c:v>
                </c:pt>
                <c:pt idx="100">
                  <c:v>3.88</c:v>
                </c:pt>
                <c:pt idx="101">
                  <c:v>3.88</c:v>
                </c:pt>
                <c:pt idx="102">
                  <c:v>3.88</c:v>
                </c:pt>
                <c:pt idx="103">
                  <c:v>3.88</c:v>
                </c:pt>
                <c:pt idx="104">
                  <c:v>3.88</c:v>
                </c:pt>
                <c:pt idx="105">
                  <c:v>3.88</c:v>
                </c:pt>
                <c:pt idx="106">
                  <c:v>3.88</c:v>
                </c:pt>
                <c:pt idx="107">
                  <c:v>3.88</c:v>
                </c:pt>
                <c:pt idx="108">
                  <c:v>3.88</c:v>
                </c:pt>
                <c:pt idx="109">
                  <c:v>3.88</c:v>
                </c:pt>
                <c:pt idx="110">
                  <c:v>3.88</c:v>
                </c:pt>
                <c:pt idx="111">
                  <c:v>3.88</c:v>
                </c:pt>
                <c:pt idx="112">
                  <c:v>3.88</c:v>
                </c:pt>
                <c:pt idx="113">
                  <c:v>3.88</c:v>
                </c:pt>
                <c:pt idx="114">
                  <c:v>3.88</c:v>
                </c:pt>
                <c:pt idx="115">
                  <c:v>3.88</c:v>
                </c:pt>
                <c:pt idx="116">
                  <c:v>3.88</c:v>
                </c:pt>
                <c:pt idx="117">
                  <c:v>3.88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районам'!$L$5:$L$122</c:f>
              <c:numCache>
                <c:formatCode>0.00</c:formatCode>
                <c:ptCount val="118"/>
                <c:pt idx="0">
                  <c:v>3.8859671086554957</c:v>
                </c:pt>
                <c:pt idx="1">
                  <c:v>3.8425925925925926</c:v>
                </c:pt>
                <c:pt idx="2">
                  <c:v>3.9383561643835616</c:v>
                </c:pt>
                <c:pt idx="3">
                  <c:v>4.3675213675213671</c:v>
                </c:pt>
                <c:pt idx="4">
                  <c:v>4.1090909090909093</c:v>
                </c:pt>
                <c:pt idx="5">
                  <c:v>3.507042253521127</c:v>
                </c:pt>
                <c:pt idx="6">
                  <c:v>3.8532110091743119</c:v>
                </c:pt>
                <c:pt idx="7">
                  <c:v>3.8260869565217392</c:v>
                </c:pt>
                <c:pt idx="8">
                  <c:v>3.6438356164383561</c:v>
                </c:pt>
                <c:pt idx="9">
                  <c:v>3.8709244882402216</c:v>
                </c:pt>
                <c:pt idx="10">
                  <c:v>3.8313253012048194</c:v>
                </c:pt>
                <c:pt idx="11">
                  <c:v>4.22</c:v>
                </c:pt>
                <c:pt idx="12">
                  <c:v>4.1382978723404253</c:v>
                </c:pt>
                <c:pt idx="13">
                  <c:v>4.1879194630872485</c:v>
                </c:pt>
                <c:pt idx="14">
                  <c:v>3.8539325842696628</c:v>
                </c:pt>
                <c:pt idx="15">
                  <c:v>3.7808219178082192</c:v>
                </c:pt>
                <c:pt idx="16">
                  <c:v>3.7922077922077921</c:v>
                </c:pt>
                <c:pt idx="17">
                  <c:v>3.6551724137931036</c:v>
                </c:pt>
                <c:pt idx="18">
                  <c:v>3.6949152542372881</c:v>
                </c:pt>
                <c:pt idx="19">
                  <c:v>3.3857142857142857</c:v>
                </c:pt>
                <c:pt idx="20">
                  <c:v>3.8880597014925371</c:v>
                </c:pt>
                <c:pt idx="21">
                  <c:v>4.0227272727272725</c:v>
                </c:pt>
                <c:pt idx="22">
                  <c:v>3.709588922806847</c:v>
                </c:pt>
                <c:pt idx="23">
                  <c:v>3.9747899159663866</c:v>
                </c:pt>
                <c:pt idx="24">
                  <c:v>3.6883116883116882</c:v>
                </c:pt>
                <c:pt idx="25">
                  <c:v>3.9901960784313726</c:v>
                </c:pt>
                <c:pt idx="26">
                  <c:v>4</c:v>
                </c:pt>
                <c:pt idx="27">
                  <c:v>3.9702970297029703</c:v>
                </c:pt>
                <c:pt idx="28">
                  <c:v>3.347826086956522</c:v>
                </c:pt>
                <c:pt idx="29">
                  <c:v>3.6702127659574466</c:v>
                </c:pt>
                <c:pt idx="30">
                  <c:v>3.5</c:v>
                </c:pt>
                <c:pt idx="31">
                  <c:v>3.6956521739130435</c:v>
                </c:pt>
                <c:pt idx="32">
                  <c:v>3.4482758620689653</c:v>
                </c:pt>
                <c:pt idx="33">
                  <c:v>3.6888888888888891</c:v>
                </c:pt>
                <c:pt idx="34">
                  <c:v>3.8469387755102042</c:v>
                </c:pt>
                <c:pt idx="35">
                  <c:v>3.5714285714285716</c:v>
                </c:pt>
                <c:pt idx="36">
                  <c:v>3.6792452830188678</c:v>
                </c:pt>
                <c:pt idx="37">
                  <c:v>3.5128205128205128</c:v>
                </c:pt>
                <c:pt idx="38">
                  <c:v>3.6931818181818183</c:v>
                </c:pt>
                <c:pt idx="39">
                  <c:v>3.78494623655914</c:v>
                </c:pt>
                <c:pt idx="40">
                  <c:v>3.8342484702901696</c:v>
                </c:pt>
                <c:pt idx="41">
                  <c:v>4</c:v>
                </c:pt>
                <c:pt idx="42">
                  <c:v>4.2962962962962967</c:v>
                </c:pt>
                <c:pt idx="43">
                  <c:v>4.2469135802469138</c:v>
                </c:pt>
                <c:pt idx="44">
                  <c:v>3.7759562841530054</c:v>
                </c:pt>
                <c:pt idx="45">
                  <c:v>3.9396551724137931</c:v>
                </c:pt>
                <c:pt idx="46">
                  <c:v>3.8863636363636362</c:v>
                </c:pt>
                <c:pt idx="47">
                  <c:v>4.2222222222222223</c:v>
                </c:pt>
                <c:pt idx="48">
                  <c:v>3.8888888888888888</c:v>
                </c:pt>
                <c:pt idx="49">
                  <c:v>3.7058823529411766</c:v>
                </c:pt>
                <c:pt idx="50">
                  <c:v>3.8260869565217392</c:v>
                </c:pt>
                <c:pt idx="51">
                  <c:v>3.4444444444444446</c:v>
                </c:pt>
                <c:pt idx="52">
                  <c:v>3.3103448275862069</c:v>
                </c:pt>
                <c:pt idx="53">
                  <c:v>3.696629213483146</c:v>
                </c:pt>
                <c:pt idx="54">
                  <c:v>3.7894736842105261</c:v>
                </c:pt>
                <c:pt idx="55">
                  <c:v>3.9189189189189189</c:v>
                </c:pt>
                <c:pt idx="56">
                  <c:v>3.5686274509803924</c:v>
                </c:pt>
                <c:pt idx="57">
                  <c:v>3.7108433734939759</c:v>
                </c:pt>
                <c:pt idx="58">
                  <c:v>3.6972477064220182</c:v>
                </c:pt>
                <c:pt idx="59">
                  <c:v>3.925925925925926</c:v>
                </c:pt>
                <c:pt idx="61">
                  <c:v>3.9036892538530887</c:v>
                </c:pt>
                <c:pt idx="62">
                  <c:v>4.3684210526315788</c:v>
                </c:pt>
                <c:pt idx="63">
                  <c:v>4.1111111111111107</c:v>
                </c:pt>
                <c:pt idx="64">
                  <c:v>4.1132075471698117</c:v>
                </c:pt>
                <c:pt idx="65">
                  <c:v>3.8571428571428572</c:v>
                </c:pt>
                <c:pt idx="66">
                  <c:v>3.8571428571428572</c:v>
                </c:pt>
                <c:pt idx="67">
                  <c:v>3.7228915662650603</c:v>
                </c:pt>
                <c:pt idx="68">
                  <c:v>4.1752577319587632</c:v>
                </c:pt>
                <c:pt idx="69">
                  <c:v>3.641025641025641</c:v>
                </c:pt>
                <c:pt idx="70">
                  <c:v>3.6216216216216215</c:v>
                </c:pt>
                <c:pt idx="71">
                  <c:v>4.1829268292682924</c:v>
                </c:pt>
                <c:pt idx="72">
                  <c:v>3.3076923076923075</c:v>
                </c:pt>
                <c:pt idx="73">
                  <c:v>3.8360655737704916</c:v>
                </c:pt>
                <c:pt idx="74">
                  <c:v>4</c:v>
                </c:pt>
                <c:pt idx="75">
                  <c:v>3.8571428571428572</c:v>
                </c:pt>
                <c:pt idx="76">
                  <c:v>3.8127221661089949</c:v>
                </c:pt>
                <c:pt idx="77">
                  <c:v>3.5714285714285716</c:v>
                </c:pt>
                <c:pt idx="78">
                  <c:v>3.6590909090909092</c:v>
                </c:pt>
                <c:pt idx="79">
                  <c:v>3.9</c:v>
                </c:pt>
                <c:pt idx="80">
                  <c:v>3.9823008849557522</c:v>
                </c:pt>
                <c:pt idx="81">
                  <c:v>3.8181818181818183</c:v>
                </c:pt>
                <c:pt idx="82">
                  <c:v>3.6792452830188678</c:v>
                </c:pt>
                <c:pt idx="83">
                  <c:v>3.56</c:v>
                </c:pt>
                <c:pt idx="84">
                  <c:v>3.6862745098039214</c:v>
                </c:pt>
                <c:pt idx="85">
                  <c:v>3.9487179487179489</c:v>
                </c:pt>
                <c:pt idx="86">
                  <c:v>3.784313725490196</c:v>
                </c:pt>
                <c:pt idx="87">
                  <c:v>3.6753246753246751</c:v>
                </c:pt>
                <c:pt idx="88">
                  <c:v>3.5964912280701755</c:v>
                </c:pt>
                <c:pt idx="89">
                  <c:v>3.883116883116883</c:v>
                </c:pt>
                <c:pt idx="90">
                  <c:v>3.7875000000000001</c:v>
                </c:pt>
                <c:pt idx="91">
                  <c:v>3.6578947368421053</c:v>
                </c:pt>
                <c:pt idx="92">
                  <c:v>3.6944444444444446</c:v>
                </c:pt>
                <c:pt idx="93">
                  <c:v>3.6666666666666665</c:v>
                </c:pt>
                <c:pt idx="94">
                  <c:v>3.5454545454545454</c:v>
                </c:pt>
                <c:pt idx="95">
                  <c:v>3.8780487804878048</c:v>
                </c:pt>
                <c:pt idx="96">
                  <c:v>3.9005235602094239</c:v>
                </c:pt>
                <c:pt idx="97">
                  <c:v>3.9449999999999998</c:v>
                </c:pt>
                <c:pt idx="98">
                  <c:v>3.8613138686131387</c:v>
                </c:pt>
                <c:pt idx="99">
                  <c:v>3.7216494845360826</c:v>
                </c:pt>
                <c:pt idx="100">
                  <c:v>4.07981220657277</c:v>
                </c:pt>
                <c:pt idx="101">
                  <c:v>3.9577464788732395</c:v>
                </c:pt>
                <c:pt idx="102">
                  <c:v>4.035211267605634</c:v>
                </c:pt>
                <c:pt idx="103">
                  <c:v>4.1546961325966851</c:v>
                </c:pt>
                <c:pt idx="104">
                  <c:v>4.0630630630630629</c:v>
                </c:pt>
                <c:pt idx="105">
                  <c:v>3.7857142857142856</c:v>
                </c:pt>
                <c:pt idx="106">
                  <c:v>3.9024390243902438</c:v>
                </c:pt>
                <c:pt idx="108">
                  <c:v>3.9829174722585541</c:v>
                </c:pt>
                <c:pt idx="109">
                  <c:v>4.6029411764705879</c:v>
                </c:pt>
                <c:pt idx="110">
                  <c:v>4.3292682926829267</c:v>
                </c:pt>
                <c:pt idx="111">
                  <c:v>4.295774647887324</c:v>
                </c:pt>
                <c:pt idx="112">
                  <c:v>3.6153846153846154</c:v>
                </c:pt>
                <c:pt idx="113">
                  <c:v>4.4711538461538458</c:v>
                </c:pt>
                <c:pt idx="114">
                  <c:v>3.5471698113207548</c:v>
                </c:pt>
                <c:pt idx="115">
                  <c:v>3.2333333333333334</c:v>
                </c:pt>
                <c:pt idx="116">
                  <c:v>3.8029556650246303</c:v>
                </c:pt>
                <c:pt idx="117">
                  <c:v>3.9482758620689653</c:v>
                </c:pt>
              </c:numCache>
            </c:numRef>
          </c:val>
          <c:smooth val="0"/>
        </c:ser>
        <c:ser>
          <c:idx val="13"/>
          <c:order val="6"/>
          <c:tx>
            <c:v>2022 ср. балл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районам'!$Q$5:$Q$122</c:f>
              <c:numCache>
                <c:formatCode>General</c:formatCode>
                <c:ptCount val="118"/>
                <c:pt idx="0">
                  <c:v>3.94</c:v>
                </c:pt>
                <c:pt idx="1">
                  <c:v>3.94</c:v>
                </c:pt>
                <c:pt idx="2">
                  <c:v>3.94</c:v>
                </c:pt>
                <c:pt idx="3">
                  <c:v>3.94</c:v>
                </c:pt>
                <c:pt idx="4">
                  <c:v>3.94</c:v>
                </c:pt>
                <c:pt idx="5">
                  <c:v>3.94</c:v>
                </c:pt>
                <c:pt idx="6">
                  <c:v>3.94</c:v>
                </c:pt>
                <c:pt idx="7">
                  <c:v>3.94</c:v>
                </c:pt>
                <c:pt idx="8">
                  <c:v>3.94</c:v>
                </c:pt>
                <c:pt idx="9">
                  <c:v>3.94</c:v>
                </c:pt>
                <c:pt idx="10">
                  <c:v>3.94</c:v>
                </c:pt>
                <c:pt idx="11">
                  <c:v>3.94</c:v>
                </c:pt>
                <c:pt idx="12">
                  <c:v>3.94</c:v>
                </c:pt>
                <c:pt idx="13">
                  <c:v>3.94</c:v>
                </c:pt>
                <c:pt idx="14">
                  <c:v>3.94</c:v>
                </c:pt>
                <c:pt idx="15">
                  <c:v>3.94</c:v>
                </c:pt>
                <c:pt idx="16">
                  <c:v>3.94</c:v>
                </c:pt>
                <c:pt idx="17">
                  <c:v>3.94</c:v>
                </c:pt>
                <c:pt idx="18">
                  <c:v>3.94</c:v>
                </c:pt>
                <c:pt idx="19">
                  <c:v>3.94</c:v>
                </c:pt>
                <c:pt idx="20">
                  <c:v>3.94</c:v>
                </c:pt>
                <c:pt idx="21">
                  <c:v>3.94</c:v>
                </c:pt>
                <c:pt idx="22">
                  <c:v>3.94</c:v>
                </c:pt>
                <c:pt idx="23">
                  <c:v>3.94</c:v>
                </c:pt>
                <c:pt idx="24">
                  <c:v>3.94</c:v>
                </c:pt>
                <c:pt idx="25">
                  <c:v>3.94</c:v>
                </c:pt>
                <c:pt idx="26">
                  <c:v>3.94</c:v>
                </c:pt>
                <c:pt idx="27">
                  <c:v>3.94</c:v>
                </c:pt>
                <c:pt idx="28">
                  <c:v>3.94</c:v>
                </c:pt>
                <c:pt idx="29">
                  <c:v>3.94</c:v>
                </c:pt>
                <c:pt idx="30">
                  <c:v>3.94</c:v>
                </c:pt>
                <c:pt idx="31">
                  <c:v>3.94</c:v>
                </c:pt>
                <c:pt idx="32">
                  <c:v>3.94</c:v>
                </c:pt>
                <c:pt idx="33">
                  <c:v>3.94</c:v>
                </c:pt>
                <c:pt idx="34">
                  <c:v>3.94</c:v>
                </c:pt>
                <c:pt idx="35">
                  <c:v>3.94</c:v>
                </c:pt>
                <c:pt idx="36">
                  <c:v>3.94</c:v>
                </c:pt>
                <c:pt idx="37">
                  <c:v>3.94</c:v>
                </c:pt>
                <c:pt idx="38">
                  <c:v>3.94</c:v>
                </c:pt>
                <c:pt idx="39">
                  <c:v>3.94</c:v>
                </c:pt>
                <c:pt idx="40">
                  <c:v>3.94</c:v>
                </c:pt>
                <c:pt idx="41">
                  <c:v>3.94</c:v>
                </c:pt>
                <c:pt idx="42">
                  <c:v>3.94</c:v>
                </c:pt>
                <c:pt idx="43">
                  <c:v>3.94</c:v>
                </c:pt>
                <c:pt idx="44">
                  <c:v>3.94</c:v>
                </c:pt>
                <c:pt idx="45">
                  <c:v>3.94</c:v>
                </c:pt>
                <c:pt idx="46">
                  <c:v>3.94</c:v>
                </c:pt>
                <c:pt idx="47">
                  <c:v>3.94</c:v>
                </c:pt>
                <c:pt idx="48">
                  <c:v>3.94</c:v>
                </c:pt>
                <c:pt idx="49">
                  <c:v>3.94</c:v>
                </c:pt>
                <c:pt idx="50">
                  <c:v>3.94</c:v>
                </c:pt>
                <c:pt idx="51">
                  <c:v>3.94</c:v>
                </c:pt>
                <c:pt idx="52">
                  <c:v>3.94</c:v>
                </c:pt>
                <c:pt idx="53">
                  <c:v>3.94</c:v>
                </c:pt>
                <c:pt idx="54">
                  <c:v>3.94</c:v>
                </c:pt>
                <c:pt idx="55">
                  <c:v>3.94</c:v>
                </c:pt>
                <c:pt idx="56">
                  <c:v>3.94</c:v>
                </c:pt>
                <c:pt idx="57">
                  <c:v>3.94</c:v>
                </c:pt>
                <c:pt idx="58">
                  <c:v>3.94</c:v>
                </c:pt>
                <c:pt idx="59">
                  <c:v>3.94</c:v>
                </c:pt>
                <c:pt idx="60">
                  <c:v>3.94</c:v>
                </c:pt>
                <c:pt idx="61">
                  <c:v>3.94</c:v>
                </c:pt>
                <c:pt idx="62">
                  <c:v>3.94</c:v>
                </c:pt>
                <c:pt idx="63">
                  <c:v>3.94</c:v>
                </c:pt>
                <c:pt idx="64">
                  <c:v>3.94</c:v>
                </c:pt>
                <c:pt idx="65">
                  <c:v>3.94</c:v>
                </c:pt>
                <c:pt idx="66">
                  <c:v>3.94</c:v>
                </c:pt>
                <c:pt idx="67">
                  <c:v>3.94</c:v>
                </c:pt>
                <c:pt idx="68">
                  <c:v>3.94</c:v>
                </c:pt>
                <c:pt idx="69">
                  <c:v>3.94</c:v>
                </c:pt>
                <c:pt idx="70">
                  <c:v>3.94</c:v>
                </c:pt>
                <c:pt idx="71">
                  <c:v>3.94</c:v>
                </c:pt>
                <c:pt idx="72">
                  <c:v>3.94</c:v>
                </c:pt>
                <c:pt idx="73">
                  <c:v>3.94</c:v>
                </c:pt>
                <c:pt idx="74">
                  <c:v>3.94</c:v>
                </c:pt>
                <c:pt idx="75">
                  <c:v>3.94</c:v>
                </c:pt>
                <c:pt idx="76">
                  <c:v>3.94</c:v>
                </c:pt>
                <c:pt idx="77">
                  <c:v>3.94</c:v>
                </c:pt>
                <c:pt idx="78">
                  <c:v>3.94</c:v>
                </c:pt>
                <c:pt idx="79">
                  <c:v>3.94</c:v>
                </c:pt>
                <c:pt idx="80">
                  <c:v>3.94</c:v>
                </c:pt>
                <c:pt idx="81">
                  <c:v>3.94</c:v>
                </c:pt>
                <c:pt idx="82">
                  <c:v>3.94</c:v>
                </c:pt>
                <c:pt idx="83">
                  <c:v>3.94</c:v>
                </c:pt>
                <c:pt idx="84">
                  <c:v>3.94</c:v>
                </c:pt>
                <c:pt idx="85">
                  <c:v>3.94</c:v>
                </c:pt>
                <c:pt idx="86">
                  <c:v>3.94</c:v>
                </c:pt>
                <c:pt idx="87">
                  <c:v>3.94</c:v>
                </c:pt>
                <c:pt idx="88">
                  <c:v>3.94</c:v>
                </c:pt>
                <c:pt idx="89">
                  <c:v>3.94</c:v>
                </c:pt>
                <c:pt idx="90">
                  <c:v>3.94</c:v>
                </c:pt>
                <c:pt idx="91">
                  <c:v>3.94</c:v>
                </c:pt>
                <c:pt idx="92">
                  <c:v>3.94</c:v>
                </c:pt>
                <c:pt idx="93">
                  <c:v>3.94</c:v>
                </c:pt>
                <c:pt idx="94">
                  <c:v>3.94</c:v>
                </c:pt>
                <c:pt idx="95">
                  <c:v>3.94</c:v>
                </c:pt>
                <c:pt idx="96">
                  <c:v>3.94</c:v>
                </c:pt>
                <c:pt idx="97">
                  <c:v>3.94</c:v>
                </c:pt>
                <c:pt idx="98">
                  <c:v>3.94</c:v>
                </c:pt>
                <c:pt idx="99">
                  <c:v>3.94</c:v>
                </c:pt>
                <c:pt idx="100">
                  <c:v>3.94</c:v>
                </c:pt>
                <c:pt idx="101">
                  <c:v>3.94</c:v>
                </c:pt>
                <c:pt idx="102">
                  <c:v>3.94</c:v>
                </c:pt>
                <c:pt idx="103">
                  <c:v>3.94</c:v>
                </c:pt>
                <c:pt idx="104">
                  <c:v>3.94</c:v>
                </c:pt>
                <c:pt idx="105">
                  <c:v>3.94</c:v>
                </c:pt>
                <c:pt idx="106">
                  <c:v>3.94</c:v>
                </c:pt>
                <c:pt idx="107">
                  <c:v>3.94</c:v>
                </c:pt>
                <c:pt idx="108">
                  <c:v>3.94</c:v>
                </c:pt>
                <c:pt idx="109">
                  <c:v>3.94</c:v>
                </c:pt>
                <c:pt idx="110">
                  <c:v>3.94</c:v>
                </c:pt>
                <c:pt idx="111">
                  <c:v>3.94</c:v>
                </c:pt>
                <c:pt idx="112">
                  <c:v>3.94</c:v>
                </c:pt>
                <c:pt idx="113">
                  <c:v>3.94</c:v>
                </c:pt>
                <c:pt idx="114">
                  <c:v>3.94</c:v>
                </c:pt>
                <c:pt idx="115">
                  <c:v>3.94</c:v>
                </c:pt>
                <c:pt idx="116">
                  <c:v>3.94</c:v>
                </c:pt>
                <c:pt idx="117">
                  <c:v>3.94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районам'!$P$5:$P$122</c:f>
              <c:numCache>
                <c:formatCode>0.00</c:formatCode>
                <c:ptCount val="118"/>
                <c:pt idx="0">
                  <c:v>3.878936611601127</c:v>
                </c:pt>
                <c:pt idx="1">
                  <c:v>4</c:v>
                </c:pt>
                <c:pt idx="2">
                  <c:v>4.0410958904109586</c:v>
                </c:pt>
                <c:pt idx="3">
                  <c:v>4.115702479338843</c:v>
                </c:pt>
                <c:pt idx="4">
                  <c:v>4.129032258064516</c:v>
                </c:pt>
                <c:pt idx="5">
                  <c:v>3.7446808510638299</c:v>
                </c:pt>
                <c:pt idx="6">
                  <c:v>3.8316831683168315</c:v>
                </c:pt>
                <c:pt idx="7">
                  <c:v>3.6166666666666667</c:v>
                </c:pt>
                <c:pt idx="8">
                  <c:v>3.5526315789473686</c:v>
                </c:pt>
                <c:pt idx="9">
                  <c:v>3.849591461911908</c:v>
                </c:pt>
                <c:pt idx="10">
                  <c:v>4.072916666666667</c:v>
                </c:pt>
                <c:pt idx="11">
                  <c:v>3.9574468085106385</c:v>
                </c:pt>
                <c:pt idx="12">
                  <c:v>4.34</c:v>
                </c:pt>
                <c:pt idx="13">
                  <c:v>4.0653594771241828</c:v>
                </c:pt>
                <c:pt idx="14">
                  <c:v>3.976</c:v>
                </c:pt>
                <c:pt idx="15">
                  <c:v>3.887323943661972</c:v>
                </c:pt>
                <c:pt idx="16">
                  <c:v>3.6794871794871793</c:v>
                </c:pt>
                <c:pt idx="17">
                  <c:v>3.7619047619047619</c:v>
                </c:pt>
                <c:pt idx="18">
                  <c:v>3.6842105263157894</c:v>
                </c:pt>
                <c:pt idx="19">
                  <c:v>3.5490196078431371</c:v>
                </c:pt>
                <c:pt idx="20">
                  <c:v>3.7047619047619049</c:v>
                </c:pt>
                <c:pt idx="21">
                  <c:v>3.5166666666666666</c:v>
                </c:pt>
                <c:pt idx="22">
                  <c:v>3.7665807620691187</c:v>
                </c:pt>
                <c:pt idx="23">
                  <c:v>3.959016393442623</c:v>
                </c:pt>
                <c:pt idx="24">
                  <c:v>4.2380952380952381</c:v>
                </c:pt>
                <c:pt idx="25">
                  <c:v>4.1399999999999997</c:v>
                </c:pt>
                <c:pt idx="26">
                  <c:v>4.072289156626506</c:v>
                </c:pt>
                <c:pt idx="27">
                  <c:v>3.9090909090909092</c:v>
                </c:pt>
                <c:pt idx="28">
                  <c:v>3.4693877551020407</c:v>
                </c:pt>
                <c:pt idx="29">
                  <c:v>3.6</c:v>
                </c:pt>
                <c:pt idx="30">
                  <c:v>3.3846153846153846</c:v>
                </c:pt>
                <c:pt idx="31">
                  <c:v>3.8615384615384616</c:v>
                </c:pt>
                <c:pt idx="32">
                  <c:v>3.8571428571428572</c:v>
                </c:pt>
                <c:pt idx="33">
                  <c:v>3.6475409836065573</c:v>
                </c:pt>
                <c:pt idx="34">
                  <c:v>3.9054054054054053</c:v>
                </c:pt>
                <c:pt idx="35">
                  <c:v>3.5</c:v>
                </c:pt>
                <c:pt idx="36">
                  <c:v>3.56</c:v>
                </c:pt>
                <c:pt idx="37">
                  <c:v>3.5</c:v>
                </c:pt>
                <c:pt idx="38">
                  <c:v>3.7380952380952381</c:v>
                </c:pt>
                <c:pt idx="39">
                  <c:v>3.6896551724137931</c:v>
                </c:pt>
                <c:pt idx="40">
                  <c:v>3.8334245572578425</c:v>
                </c:pt>
                <c:pt idx="41">
                  <c:v>4.0370370370370372</c:v>
                </c:pt>
                <c:pt idx="42">
                  <c:v>4.2692307692307692</c:v>
                </c:pt>
                <c:pt idx="43">
                  <c:v>4.1082802547770703</c:v>
                </c:pt>
                <c:pt idx="44">
                  <c:v>3.9739583333333335</c:v>
                </c:pt>
                <c:pt idx="45">
                  <c:v>3.9914529914529915</c:v>
                </c:pt>
                <c:pt idx="46">
                  <c:v>4.116883116883117</c:v>
                </c:pt>
                <c:pt idx="47">
                  <c:v>4.2121212121212119</c:v>
                </c:pt>
                <c:pt idx="48">
                  <c:v>3.8983050847457625</c:v>
                </c:pt>
                <c:pt idx="49">
                  <c:v>3.3725490196078431</c:v>
                </c:pt>
                <c:pt idx="50">
                  <c:v>3.9565217391304346</c:v>
                </c:pt>
                <c:pt idx="51">
                  <c:v>3.34</c:v>
                </c:pt>
                <c:pt idx="52">
                  <c:v>3.4444444444444446</c:v>
                </c:pt>
                <c:pt idx="53">
                  <c:v>4.0875000000000004</c:v>
                </c:pt>
                <c:pt idx="54">
                  <c:v>3.4210526315789473</c:v>
                </c:pt>
                <c:pt idx="55">
                  <c:v>3.75</c:v>
                </c:pt>
                <c:pt idx="56">
                  <c:v>3.5362318840579712</c:v>
                </c:pt>
                <c:pt idx="57">
                  <c:v>3.5357142857142856</c:v>
                </c:pt>
                <c:pt idx="58">
                  <c:v>4</c:v>
                </c:pt>
                <c:pt idx="59">
                  <c:v>3.7837837837837838</c:v>
                </c:pt>
                <c:pt idx="61">
                  <c:v>4.0532088752635511</c:v>
                </c:pt>
                <c:pt idx="62">
                  <c:v>4.3417721518987342</c:v>
                </c:pt>
                <c:pt idx="63">
                  <c:v>4.0675675675675675</c:v>
                </c:pt>
                <c:pt idx="64">
                  <c:v>3.8897058823529411</c:v>
                </c:pt>
                <c:pt idx="65">
                  <c:v>3.8783783783783785</c:v>
                </c:pt>
                <c:pt idx="66">
                  <c:v>4.2368421052631575</c:v>
                </c:pt>
                <c:pt idx="67">
                  <c:v>3.535211267605634</c:v>
                </c:pt>
                <c:pt idx="68">
                  <c:v>4.3454545454545457</c:v>
                </c:pt>
                <c:pt idx="69">
                  <c:v>4.1204819277108431</c:v>
                </c:pt>
                <c:pt idx="70">
                  <c:v>4.0517241379310347</c:v>
                </c:pt>
                <c:pt idx="71">
                  <c:v>4.2108108108108109</c:v>
                </c:pt>
                <c:pt idx="72">
                  <c:v>3.8403361344537816</c:v>
                </c:pt>
                <c:pt idx="73">
                  <c:v>3.901639344262295</c:v>
                </c:pt>
                <c:pt idx="74">
                  <c:v>4.2</c:v>
                </c:pt>
                <c:pt idx="75">
                  <c:v>4.125</c:v>
                </c:pt>
                <c:pt idx="76">
                  <c:v>3.8755301291372408</c:v>
                </c:pt>
                <c:pt idx="77">
                  <c:v>4.0294117647058822</c:v>
                </c:pt>
                <c:pt idx="78">
                  <c:v>3.7857142857142856</c:v>
                </c:pt>
                <c:pt idx="79">
                  <c:v>3.7058823529411766</c:v>
                </c:pt>
                <c:pt idx="80">
                  <c:v>3.9793814432989691</c:v>
                </c:pt>
                <c:pt idx="81">
                  <c:v>3.9101123595505616</c:v>
                </c:pt>
                <c:pt idx="82">
                  <c:v>3.880281690140845</c:v>
                </c:pt>
                <c:pt idx="83">
                  <c:v>3.4615384615384617</c:v>
                </c:pt>
                <c:pt idx="84">
                  <c:v>3.7391304347826089</c:v>
                </c:pt>
                <c:pt idx="85">
                  <c:v>3.6202531645569622</c:v>
                </c:pt>
                <c:pt idx="86">
                  <c:v>4.0864197530864201</c:v>
                </c:pt>
                <c:pt idx="87">
                  <c:v>3.9493670886075951</c:v>
                </c:pt>
                <c:pt idx="88">
                  <c:v>3.5694444444444446</c:v>
                </c:pt>
                <c:pt idx="89">
                  <c:v>3.8445945945945947</c:v>
                </c:pt>
                <c:pt idx="90">
                  <c:v>3.9710144927536231</c:v>
                </c:pt>
                <c:pt idx="91">
                  <c:v>3.7857142857142856</c:v>
                </c:pt>
                <c:pt idx="92">
                  <c:v>3.7142857142857144</c:v>
                </c:pt>
                <c:pt idx="93">
                  <c:v>3.6434782608695651</c:v>
                </c:pt>
                <c:pt idx="94">
                  <c:v>3.6075949367088609</c:v>
                </c:pt>
                <c:pt idx="95">
                  <c:v>3.71875</c:v>
                </c:pt>
                <c:pt idx="96">
                  <c:v>3.9107981220657275</c:v>
                </c:pt>
                <c:pt idx="97">
                  <c:v>4.1722222222222225</c:v>
                </c:pt>
                <c:pt idx="98">
                  <c:v>4.1407407407407408</c:v>
                </c:pt>
                <c:pt idx="99">
                  <c:v>3.6831683168316833</c:v>
                </c:pt>
                <c:pt idx="100">
                  <c:v>4.1361702127659576</c:v>
                </c:pt>
                <c:pt idx="101">
                  <c:v>4.0901287553648071</c:v>
                </c:pt>
                <c:pt idx="102">
                  <c:v>3.7900552486187844</c:v>
                </c:pt>
                <c:pt idx="103">
                  <c:v>4.1361256544502618</c:v>
                </c:pt>
                <c:pt idx="104">
                  <c:v>4.1604938271604937</c:v>
                </c:pt>
                <c:pt idx="105">
                  <c:v>3.8367346938775508</c:v>
                </c:pt>
                <c:pt idx="106">
                  <c:v>4.2068965517241379</c:v>
                </c:pt>
                <c:pt idx="108">
                  <c:v>4.1227236647742735</c:v>
                </c:pt>
                <c:pt idx="109">
                  <c:v>4.5196078431372548</c:v>
                </c:pt>
                <c:pt idx="110">
                  <c:v>4.3150684931506849</c:v>
                </c:pt>
                <c:pt idx="111">
                  <c:v>4.3168316831683171</c:v>
                </c:pt>
                <c:pt idx="112">
                  <c:v>3.9302325581395348</c:v>
                </c:pt>
                <c:pt idx="113">
                  <c:v>4.4320987654320989</c:v>
                </c:pt>
                <c:pt idx="114">
                  <c:v>3.847826086956522</c:v>
                </c:pt>
                <c:pt idx="115">
                  <c:v>3.7317073170731709</c:v>
                </c:pt>
                <c:pt idx="116">
                  <c:v>4.0825688073394497</c:v>
                </c:pt>
                <c:pt idx="117">
                  <c:v>3.9285714285714284</c:v>
                </c:pt>
              </c:numCache>
            </c:numRef>
          </c:val>
          <c:smooth val="0"/>
        </c:ser>
        <c:ser>
          <c:idx val="0"/>
          <c:order val="8"/>
          <c:tx>
            <c:v>2021 ср. балл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районам'!$U$5:$U$122</c:f>
              <c:numCache>
                <c:formatCode>General</c:formatCode>
                <c:ptCount val="118"/>
                <c:pt idx="0">
                  <c:v>3.67</c:v>
                </c:pt>
                <c:pt idx="1">
                  <c:v>3.67</c:v>
                </c:pt>
                <c:pt idx="2">
                  <c:v>3.67</c:v>
                </c:pt>
                <c:pt idx="3">
                  <c:v>3.67</c:v>
                </c:pt>
                <c:pt idx="4">
                  <c:v>3.67</c:v>
                </c:pt>
                <c:pt idx="5">
                  <c:v>3.67</c:v>
                </c:pt>
                <c:pt idx="6">
                  <c:v>3.67</c:v>
                </c:pt>
                <c:pt idx="7">
                  <c:v>3.67</c:v>
                </c:pt>
                <c:pt idx="8">
                  <c:v>3.67</c:v>
                </c:pt>
                <c:pt idx="9">
                  <c:v>3.67</c:v>
                </c:pt>
                <c:pt idx="10">
                  <c:v>3.67</c:v>
                </c:pt>
                <c:pt idx="11">
                  <c:v>3.67</c:v>
                </c:pt>
                <c:pt idx="12">
                  <c:v>3.67</c:v>
                </c:pt>
                <c:pt idx="13">
                  <c:v>3.67</c:v>
                </c:pt>
                <c:pt idx="14">
                  <c:v>3.67</c:v>
                </c:pt>
                <c:pt idx="15">
                  <c:v>3.67</c:v>
                </c:pt>
                <c:pt idx="16">
                  <c:v>3.67</c:v>
                </c:pt>
                <c:pt idx="17">
                  <c:v>3.67</c:v>
                </c:pt>
                <c:pt idx="18">
                  <c:v>3.67</c:v>
                </c:pt>
                <c:pt idx="19">
                  <c:v>3.67</c:v>
                </c:pt>
                <c:pt idx="20">
                  <c:v>3.67</c:v>
                </c:pt>
                <c:pt idx="21">
                  <c:v>3.67</c:v>
                </c:pt>
                <c:pt idx="22">
                  <c:v>3.67</c:v>
                </c:pt>
                <c:pt idx="23">
                  <c:v>3.67</c:v>
                </c:pt>
                <c:pt idx="24">
                  <c:v>3.67</c:v>
                </c:pt>
                <c:pt idx="25">
                  <c:v>3.67</c:v>
                </c:pt>
                <c:pt idx="26">
                  <c:v>3.67</c:v>
                </c:pt>
                <c:pt idx="27">
                  <c:v>3.67</c:v>
                </c:pt>
                <c:pt idx="28">
                  <c:v>3.67</c:v>
                </c:pt>
                <c:pt idx="29">
                  <c:v>3.67</c:v>
                </c:pt>
                <c:pt idx="30">
                  <c:v>3.67</c:v>
                </c:pt>
                <c:pt idx="31">
                  <c:v>3.67</c:v>
                </c:pt>
                <c:pt idx="32">
                  <c:v>3.67</c:v>
                </c:pt>
                <c:pt idx="33">
                  <c:v>3.67</c:v>
                </c:pt>
                <c:pt idx="34">
                  <c:v>3.67</c:v>
                </c:pt>
                <c:pt idx="35">
                  <c:v>3.67</c:v>
                </c:pt>
                <c:pt idx="36">
                  <c:v>3.67</c:v>
                </c:pt>
                <c:pt idx="37">
                  <c:v>3.67</c:v>
                </c:pt>
                <c:pt idx="38">
                  <c:v>3.67</c:v>
                </c:pt>
                <c:pt idx="39">
                  <c:v>3.67</c:v>
                </c:pt>
                <c:pt idx="40">
                  <c:v>3.67</c:v>
                </c:pt>
                <c:pt idx="41">
                  <c:v>3.67</c:v>
                </c:pt>
                <c:pt idx="42">
                  <c:v>3.67</c:v>
                </c:pt>
                <c:pt idx="43">
                  <c:v>3.67</c:v>
                </c:pt>
                <c:pt idx="44">
                  <c:v>3.67</c:v>
                </c:pt>
                <c:pt idx="45">
                  <c:v>3.67</c:v>
                </c:pt>
                <c:pt idx="46">
                  <c:v>3.67</c:v>
                </c:pt>
                <c:pt idx="47">
                  <c:v>3.67</c:v>
                </c:pt>
                <c:pt idx="48">
                  <c:v>3.67</c:v>
                </c:pt>
                <c:pt idx="49">
                  <c:v>3.67</c:v>
                </c:pt>
                <c:pt idx="50">
                  <c:v>3.67</c:v>
                </c:pt>
                <c:pt idx="51">
                  <c:v>3.67</c:v>
                </c:pt>
                <c:pt idx="52">
                  <c:v>3.67</c:v>
                </c:pt>
                <c:pt idx="53">
                  <c:v>3.67</c:v>
                </c:pt>
                <c:pt idx="54">
                  <c:v>3.67</c:v>
                </c:pt>
                <c:pt idx="55">
                  <c:v>3.67</c:v>
                </c:pt>
                <c:pt idx="56">
                  <c:v>3.67</c:v>
                </c:pt>
                <c:pt idx="57">
                  <c:v>3.67</c:v>
                </c:pt>
                <c:pt idx="58">
                  <c:v>3.67</c:v>
                </c:pt>
                <c:pt idx="59">
                  <c:v>3.67</c:v>
                </c:pt>
                <c:pt idx="60">
                  <c:v>3.67</c:v>
                </c:pt>
                <c:pt idx="61">
                  <c:v>3.67</c:v>
                </c:pt>
                <c:pt idx="62">
                  <c:v>3.67</c:v>
                </c:pt>
                <c:pt idx="63">
                  <c:v>3.67</c:v>
                </c:pt>
                <c:pt idx="64">
                  <c:v>3.67</c:v>
                </c:pt>
                <c:pt idx="65">
                  <c:v>3.67</c:v>
                </c:pt>
                <c:pt idx="66">
                  <c:v>3.67</c:v>
                </c:pt>
                <c:pt idx="67">
                  <c:v>3.67</c:v>
                </c:pt>
                <c:pt idx="68">
                  <c:v>3.67</c:v>
                </c:pt>
                <c:pt idx="69">
                  <c:v>3.67</c:v>
                </c:pt>
                <c:pt idx="70">
                  <c:v>3.67</c:v>
                </c:pt>
                <c:pt idx="71">
                  <c:v>3.67</c:v>
                </c:pt>
                <c:pt idx="72">
                  <c:v>3.67</c:v>
                </c:pt>
                <c:pt idx="73">
                  <c:v>3.67</c:v>
                </c:pt>
                <c:pt idx="74">
                  <c:v>3.67</c:v>
                </c:pt>
                <c:pt idx="75">
                  <c:v>3.67</c:v>
                </c:pt>
                <c:pt idx="76">
                  <c:v>3.67</c:v>
                </c:pt>
                <c:pt idx="77">
                  <c:v>3.67</c:v>
                </c:pt>
                <c:pt idx="78">
                  <c:v>3.67</c:v>
                </c:pt>
                <c:pt idx="79">
                  <c:v>3.67</c:v>
                </c:pt>
                <c:pt idx="80">
                  <c:v>3.67</c:v>
                </c:pt>
                <c:pt idx="81">
                  <c:v>3.67</c:v>
                </c:pt>
                <c:pt idx="82">
                  <c:v>3.67</c:v>
                </c:pt>
                <c:pt idx="83">
                  <c:v>3.67</c:v>
                </c:pt>
                <c:pt idx="84">
                  <c:v>3.67</c:v>
                </c:pt>
                <c:pt idx="85">
                  <c:v>3.67</c:v>
                </c:pt>
                <c:pt idx="86">
                  <c:v>3.67</c:v>
                </c:pt>
                <c:pt idx="87">
                  <c:v>3.67</c:v>
                </c:pt>
                <c:pt idx="88">
                  <c:v>3.67</c:v>
                </c:pt>
                <c:pt idx="89">
                  <c:v>3.67</c:v>
                </c:pt>
                <c:pt idx="90">
                  <c:v>3.67</c:v>
                </c:pt>
                <c:pt idx="91">
                  <c:v>3.67</c:v>
                </c:pt>
                <c:pt idx="92">
                  <c:v>3.67</c:v>
                </c:pt>
                <c:pt idx="93">
                  <c:v>3.67</c:v>
                </c:pt>
                <c:pt idx="94">
                  <c:v>3.67</c:v>
                </c:pt>
                <c:pt idx="95">
                  <c:v>3.67</c:v>
                </c:pt>
                <c:pt idx="96">
                  <c:v>3.67</c:v>
                </c:pt>
                <c:pt idx="97">
                  <c:v>3.67</c:v>
                </c:pt>
                <c:pt idx="98">
                  <c:v>3.67</c:v>
                </c:pt>
                <c:pt idx="99">
                  <c:v>3.67</c:v>
                </c:pt>
                <c:pt idx="100">
                  <c:v>3.67</c:v>
                </c:pt>
                <c:pt idx="101">
                  <c:v>3.67</c:v>
                </c:pt>
                <c:pt idx="102">
                  <c:v>3.67</c:v>
                </c:pt>
                <c:pt idx="103">
                  <c:v>3.67</c:v>
                </c:pt>
                <c:pt idx="104">
                  <c:v>3.67</c:v>
                </c:pt>
                <c:pt idx="105">
                  <c:v>3.67</c:v>
                </c:pt>
                <c:pt idx="106">
                  <c:v>3.67</c:v>
                </c:pt>
                <c:pt idx="107">
                  <c:v>3.67</c:v>
                </c:pt>
                <c:pt idx="108">
                  <c:v>3.67</c:v>
                </c:pt>
                <c:pt idx="109">
                  <c:v>3.67</c:v>
                </c:pt>
                <c:pt idx="110">
                  <c:v>3.67</c:v>
                </c:pt>
                <c:pt idx="111">
                  <c:v>3.67</c:v>
                </c:pt>
                <c:pt idx="112">
                  <c:v>3.67</c:v>
                </c:pt>
                <c:pt idx="113">
                  <c:v>3.67</c:v>
                </c:pt>
                <c:pt idx="114">
                  <c:v>3.67</c:v>
                </c:pt>
                <c:pt idx="115">
                  <c:v>3.67</c:v>
                </c:pt>
                <c:pt idx="116">
                  <c:v>3.67</c:v>
                </c:pt>
                <c:pt idx="117">
                  <c:v>3.67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'Рус. 9 -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'Рус. 9 - диаграмма по районам'!$T$5:$T$122</c:f>
              <c:numCache>
                <c:formatCode>0.00</c:formatCode>
                <c:ptCount val="118"/>
                <c:pt idx="0">
                  <c:v>3.7975628823199195</c:v>
                </c:pt>
                <c:pt idx="1">
                  <c:v>3.9189189189189189</c:v>
                </c:pt>
                <c:pt idx="2">
                  <c:v>3.8137931034482757</c:v>
                </c:pt>
                <c:pt idx="3">
                  <c:v>4.2110091743119265</c:v>
                </c:pt>
                <c:pt idx="4">
                  <c:v>4.0540540540540544</c:v>
                </c:pt>
                <c:pt idx="5">
                  <c:v>3.4637681159420288</c:v>
                </c:pt>
                <c:pt idx="6">
                  <c:v>3.641509433962264</c:v>
                </c:pt>
                <c:pt idx="7">
                  <c:v>3.4130434782608696</c:v>
                </c:pt>
                <c:pt idx="8">
                  <c:v>3.8644067796610169</c:v>
                </c:pt>
                <c:pt idx="9">
                  <c:v>3.5876578801287287</c:v>
                </c:pt>
                <c:pt idx="10">
                  <c:v>3.6607142857142856</c:v>
                </c:pt>
                <c:pt idx="11">
                  <c:v>4.1355932203389827</c:v>
                </c:pt>
                <c:pt idx="12">
                  <c:v>3.858974358974359</c:v>
                </c:pt>
                <c:pt idx="13">
                  <c:v>3.8506493506493507</c:v>
                </c:pt>
                <c:pt idx="14">
                  <c:v>3.8</c:v>
                </c:pt>
                <c:pt idx="15">
                  <c:v>3.5</c:v>
                </c:pt>
                <c:pt idx="16">
                  <c:v>3.4</c:v>
                </c:pt>
                <c:pt idx="17">
                  <c:v>3.4482758620689653</c:v>
                </c:pt>
                <c:pt idx="18">
                  <c:v>3.2075471698113209</c:v>
                </c:pt>
                <c:pt idx="19">
                  <c:v>3.2469135802469138</c:v>
                </c:pt>
                <c:pt idx="20">
                  <c:v>3.4214876033057853</c:v>
                </c:pt>
                <c:pt idx="21">
                  <c:v>3.5217391304347827</c:v>
                </c:pt>
                <c:pt idx="22">
                  <c:v>3.407135603823102</c:v>
                </c:pt>
                <c:pt idx="23">
                  <c:v>3.7142857142857144</c:v>
                </c:pt>
                <c:pt idx="24">
                  <c:v>3.7934782608695654</c:v>
                </c:pt>
                <c:pt idx="25">
                  <c:v>3.4133333333333336</c:v>
                </c:pt>
                <c:pt idx="26">
                  <c:v>3.3846153846153846</c:v>
                </c:pt>
                <c:pt idx="27">
                  <c:v>3.4757281553398056</c:v>
                </c:pt>
                <c:pt idx="28">
                  <c:v>3.3378378378378377</c:v>
                </c:pt>
                <c:pt idx="29">
                  <c:v>2.9347826086956523</c:v>
                </c:pt>
                <c:pt idx="30">
                  <c:v>3.2714285714285714</c:v>
                </c:pt>
                <c:pt idx="31">
                  <c:v>3.4257425742574257</c:v>
                </c:pt>
                <c:pt idx="32">
                  <c:v>3.0285714285714285</c:v>
                </c:pt>
                <c:pt idx="33">
                  <c:v>3.5208333333333335</c:v>
                </c:pt>
                <c:pt idx="34">
                  <c:v>3.6753246753246751</c:v>
                </c:pt>
                <c:pt idx="35">
                  <c:v>3.0370370370370372</c:v>
                </c:pt>
                <c:pt idx="36">
                  <c:v>3.5249999999999999</c:v>
                </c:pt>
                <c:pt idx="37">
                  <c:v>3.2352941176470589</c:v>
                </c:pt>
                <c:pt idx="38">
                  <c:v>3.6146788990825689</c:v>
                </c:pt>
                <c:pt idx="39">
                  <c:v>3.5333333333333332</c:v>
                </c:pt>
                <c:pt idx="40">
                  <c:v>3.6459022237724361</c:v>
                </c:pt>
                <c:pt idx="41">
                  <c:v>3.8743961352657004</c:v>
                </c:pt>
                <c:pt idx="42">
                  <c:v>4.2244897959183669</c:v>
                </c:pt>
                <c:pt idx="43">
                  <c:v>4.1192052980132452</c:v>
                </c:pt>
                <c:pt idx="44">
                  <c:v>3.7243589743589745</c:v>
                </c:pt>
                <c:pt idx="45">
                  <c:v>3.7938144329896906</c:v>
                </c:pt>
                <c:pt idx="46">
                  <c:v>3.9578947368421051</c:v>
                </c:pt>
                <c:pt idx="47">
                  <c:v>4.2307692307692308</c:v>
                </c:pt>
                <c:pt idx="48">
                  <c:v>3.7721518987341773</c:v>
                </c:pt>
                <c:pt idx="49">
                  <c:v>3.1702127659574466</c:v>
                </c:pt>
                <c:pt idx="50">
                  <c:v>3.2916666666666665</c:v>
                </c:pt>
                <c:pt idx="51">
                  <c:v>3.2083333333333335</c:v>
                </c:pt>
                <c:pt idx="52">
                  <c:v>3.3255813953488373</c:v>
                </c:pt>
                <c:pt idx="53">
                  <c:v>3.55</c:v>
                </c:pt>
                <c:pt idx="54">
                  <c:v>3.1666666666666665</c:v>
                </c:pt>
                <c:pt idx="55">
                  <c:v>3.5806451612903225</c:v>
                </c:pt>
                <c:pt idx="56">
                  <c:v>3.1698113207547172</c:v>
                </c:pt>
                <c:pt idx="57">
                  <c:v>3.4</c:v>
                </c:pt>
                <c:pt idx="58">
                  <c:v>3.8349514563106797</c:v>
                </c:pt>
                <c:pt idx="59">
                  <c:v>3.8771929824561404</c:v>
                </c:pt>
                <c:pt idx="61">
                  <c:v>3.6864478958836289</c:v>
                </c:pt>
                <c:pt idx="62">
                  <c:v>3.9054054054054053</c:v>
                </c:pt>
                <c:pt idx="63">
                  <c:v>3.875</c:v>
                </c:pt>
                <c:pt idx="64">
                  <c:v>3.8968253968253967</c:v>
                </c:pt>
                <c:pt idx="65">
                  <c:v>3.5370370370370372</c:v>
                </c:pt>
                <c:pt idx="66">
                  <c:v>3.9027777777777777</c:v>
                </c:pt>
                <c:pt idx="67">
                  <c:v>3.1</c:v>
                </c:pt>
                <c:pt idx="68">
                  <c:v>3.7536231884057969</c:v>
                </c:pt>
                <c:pt idx="69">
                  <c:v>3.9019607843137254</c:v>
                </c:pt>
                <c:pt idx="70">
                  <c:v>3.1884057971014492</c:v>
                </c:pt>
                <c:pt idx="71">
                  <c:v>3.9945054945054945</c:v>
                </c:pt>
                <c:pt idx="72">
                  <c:v>3.3084112149532712</c:v>
                </c:pt>
                <c:pt idx="73">
                  <c:v>3.6666666666666665</c:v>
                </c:pt>
                <c:pt idx="74">
                  <c:v>3.8932038834951457</c:v>
                </c:pt>
                <c:pt idx="76">
                  <c:v>3.5627993938320852</c:v>
                </c:pt>
                <c:pt idx="77">
                  <c:v>3.6623376623376624</c:v>
                </c:pt>
                <c:pt idx="78">
                  <c:v>2.9534883720930232</c:v>
                </c:pt>
                <c:pt idx="79">
                  <c:v>3.5728155339805827</c:v>
                </c:pt>
                <c:pt idx="80">
                  <c:v>3.7731958762886597</c:v>
                </c:pt>
                <c:pt idx="81">
                  <c:v>3.5045045045045047</c:v>
                </c:pt>
                <c:pt idx="82">
                  <c:v>3.6111111111111112</c:v>
                </c:pt>
                <c:pt idx="83">
                  <c:v>3.4761904761904763</c:v>
                </c:pt>
                <c:pt idx="84">
                  <c:v>3.5185185185185186</c:v>
                </c:pt>
                <c:pt idx="85">
                  <c:v>3.5</c:v>
                </c:pt>
                <c:pt idx="86">
                  <c:v>3.4177215189873418</c:v>
                </c:pt>
                <c:pt idx="87">
                  <c:v>3.4666666666666668</c:v>
                </c:pt>
                <c:pt idx="88">
                  <c:v>3.5675675675675675</c:v>
                </c:pt>
                <c:pt idx="89">
                  <c:v>3.4191176470588234</c:v>
                </c:pt>
                <c:pt idx="90">
                  <c:v>3.4380952380952383</c:v>
                </c:pt>
                <c:pt idx="91">
                  <c:v>3.2711864406779663</c:v>
                </c:pt>
                <c:pt idx="92">
                  <c:v>3.4264705882352939</c:v>
                </c:pt>
                <c:pt idx="93">
                  <c:v>3.2906976744186047</c:v>
                </c:pt>
                <c:pt idx="94">
                  <c:v>3.2575757575757578</c:v>
                </c:pt>
                <c:pt idx="95">
                  <c:v>3.6555555555555554</c:v>
                </c:pt>
                <c:pt idx="96">
                  <c:v>3.8461538461538463</c:v>
                </c:pt>
                <c:pt idx="97">
                  <c:v>3.6496815286624202</c:v>
                </c:pt>
                <c:pt idx="98">
                  <c:v>3.7463768115942031</c:v>
                </c:pt>
                <c:pt idx="99">
                  <c:v>3.7250000000000001</c:v>
                </c:pt>
                <c:pt idx="100">
                  <c:v>3.9897435897435898</c:v>
                </c:pt>
                <c:pt idx="101">
                  <c:v>3.7222222222222223</c:v>
                </c:pt>
                <c:pt idx="102">
                  <c:v>4.08411214953271</c:v>
                </c:pt>
                <c:pt idx="103">
                  <c:v>3.6335877862595418</c:v>
                </c:pt>
                <c:pt idx="104">
                  <c:v>3.7625000000000002</c:v>
                </c:pt>
                <c:pt idx="105">
                  <c:v>3.264367816091954</c:v>
                </c:pt>
                <c:pt idx="106">
                  <c:v>3.6774193548387095</c:v>
                </c:pt>
                <c:pt idx="108">
                  <c:v>3.8265466884021055</c:v>
                </c:pt>
                <c:pt idx="109">
                  <c:v>4.3928571428571432</c:v>
                </c:pt>
                <c:pt idx="110">
                  <c:v>3.9702970297029703</c:v>
                </c:pt>
                <c:pt idx="111">
                  <c:v>4.0131578947368425</c:v>
                </c:pt>
                <c:pt idx="112">
                  <c:v>3.74</c:v>
                </c:pt>
                <c:pt idx="113">
                  <c:v>4.0384615384615383</c:v>
                </c:pt>
                <c:pt idx="114">
                  <c:v>3.7450980392156863</c:v>
                </c:pt>
                <c:pt idx="115">
                  <c:v>3.2558139534883721</c:v>
                </c:pt>
                <c:pt idx="116">
                  <c:v>3.8957345971563981</c:v>
                </c:pt>
                <c:pt idx="117">
                  <c:v>3.3875000000000002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68064"/>
        <c:axId val="103769600"/>
      </c:lineChart>
      <c:catAx>
        <c:axId val="10376806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769600"/>
        <c:crosses val="autoZero"/>
        <c:auto val="1"/>
        <c:lblAlgn val="ctr"/>
        <c:lblOffset val="100"/>
        <c:noMultiLvlLbl val="0"/>
      </c:catAx>
      <c:valAx>
        <c:axId val="103769600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768064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8765036218673062"/>
          <c:y val="1.0702096712944496E-2"/>
          <c:w val="0.78467066978903133"/>
          <c:h val="4.7732382508790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</a:t>
            </a:r>
            <a:r>
              <a:rPr lang="ru-RU" baseline="0"/>
              <a:t> ОГЭ 9 кл. </a:t>
            </a:r>
            <a:r>
              <a:rPr lang="en-US" baseline="0"/>
              <a:t> 20</a:t>
            </a:r>
            <a:r>
              <a:rPr lang="ru-RU" baseline="0"/>
              <a:t>21-2025 </a:t>
            </a:r>
            <a:endParaRPr lang="ru-RU"/>
          </a:p>
        </c:rich>
      </c:tx>
      <c:layout>
        <c:manualLayout>
          <c:xMode val="edge"/>
          <c:yMode val="edge"/>
          <c:x val="2.1038908008979989E-2"/>
          <c:y val="6.778985243181748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11641618917284E-2"/>
          <c:y val="7.4291004919809764E-2"/>
          <c:w val="0.97851679120566681"/>
          <c:h val="0.53158628540034836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диаграмма'!$E$5:$E$122</c:f>
              <c:numCache>
                <c:formatCode>General</c:formatCode>
                <c:ptCount val="118"/>
                <c:pt idx="0">
                  <c:v>3.52</c:v>
                </c:pt>
                <c:pt idx="1">
                  <c:v>3.52</c:v>
                </c:pt>
                <c:pt idx="2">
                  <c:v>3.52</c:v>
                </c:pt>
                <c:pt idx="3">
                  <c:v>3.52</c:v>
                </c:pt>
                <c:pt idx="4">
                  <c:v>3.52</c:v>
                </c:pt>
                <c:pt idx="5">
                  <c:v>3.52</c:v>
                </c:pt>
                <c:pt idx="6">
                  <c:v>3.52</c:v>
                </c:pt>
                <c:pt idx="7">
                  <c:v>3.52</c:v>
                </c:pt>
                <c:pt idx="8">
                  <c:v>3.52</c:v>
                </c:pt>
                <c:pt idx="9">
                  <c:v>3.52</c:v>
                </c:pt>
                <c:pt idx="10">
                  <c:v>3.52</c:v>
                </c:pt>
                <c:pt idx="11">
                  <c:v>3.52</c:v>
                </c:pt>
                <c:pt idx="12">
                  <c:v>3.52</c:v>
                </c:pt>
                <c:pt idx="13">
                  <c:v>3.52</c:v>
                </c:pt>
                <c:pt idx="14">
                  <c:v>3.52</c:v>
                </c:pt>
                <c:pt idx="15">
                  <c:v>3.52</c:v>
                </c:pt>
                <c:pt idx="16">
                  <c:v>3.52</c:v>
                </c:pt>
                <c:pt idx="17">
                  <c:v>3.52</c:v>
                </c:pt>
                <c:pt idx="18">
                  <c:v>3.52</c:v>
                </c:pt>
                <c:pt idx="19">
                  <c:v>3.52</c:v>
                </c:pt>
                <c:pt idx="20">
                  <c:v>3.52</c:v>
                </c:pt>
                <c:pt idx="21">
                  <c:v>3.52</c:v>
                </c:pt>
                <c:pt idx="22">
                  <c:v>3.52</c:v>
                </c:pt>
                <c:pt idx="23">
                  <c:v>3.52</c:v>
                </c:pt>
                <c:pt idx="24">
                  <c:v>3.52</c:v>
                </c:pt>
                <c:pt idx="25">
                  <c:v>3.52</c:v>
                </c:pt>
                <c:pt idx="26">
                  <c:v>3.52</c:v>
                </c:pt>
                <c:pt idx="27">
                  <c:v>3.52</c:v>
                </c:pt>
                <c:pt idx="28">
                  <c:v>3.52</c:v>
                </c:pt>
                <c:pt idx="29">
                  <c:v>3.52</c:v>
                </c:pt>
                <c:pt idx="30">
                  <c:v>3.52</c:v>
                </c:pt>
                <c:pt idx="31">
                  <c:v>3.52</c:v>
                </c:pt>
                <c:pt idx="32">
                  <c:v>3.52</c:v>
                </c:pt>
                <c:pt idx="33">
                  <c:v>3.52</c:v>
                </c:pt>
                <c:pt idx="34">
                  <c:v>3.52</c:v>
                </c:pt>
                <c:pt idx="35">
                  <c:v>3.52</c:v>
                </c:pt>
                <c:pt idx="36">
                  <c:v>3.52</c:v>
                </c:pt>
                <c:pt idx="37">
                  <c:v>3.52</c:v>
                </c:pt>
                <c:pt idx="38">
                  <c:v>3.52</c:v>
                </c:pt>
                <c:pt idx="39">
                  <c:v>3.52</c:v>
                </c:pt>
                <c:pt idx="40">
                  <c:v>3.52</c:v>
                </c:pt>
                <c:pt idx="41">
                  <c:v>3.52</c:v>
                </c:pt>
                <c:pt idx="42">
                  <c:v>3.52</c:v>
                </c:pt>
                <c:pt idx="43">
                  <c:v>3.52</c:v>
                </c:pt>
                <c:pt idx="44">
                  <c:v>3.52</c:v>
                </c:pt>
                <c:pt idx="45">
                  <c:v>3.52</c:v>
                </c:pt>
                <c:pt idx="46">
                  <c:v>3.52</c:v>
                </c:pt>
                <c:pt idx="47">
                  <c:v>3.52</c:v>
                </c:pt>
                <c:pt idx="48">
                  <c:v>3.52</c:v>
                </c:pt>
                <c:pt idx="49">
                  <c:v>3.52</c:v>
                </c:pt>
                <c:pt idx="50">
                  <c:v>3.52</c:v>
                </c:pt>
                <c:pt idx="51">
                  <c:v>3.52</c:v>
                </c:pt>
                <c:pt idx="52">
                  <c:v>3.52</c:v>
                </c:pt>
                <c:pt idx="53">
                  <c:v>3.52</c:v>
                </c:pt>
                <c:pt idx="54">
                  <c:v>3.52</c:v>
                </c:pt>
                <c:pt idx="55">
                  <c:v>3.52</c:v>
                </c:pt>
                <c:pt idx="56">
                  <c:v>3.52</c:v>
                </c:pt>
                <c:pt idx="57">
                  <c:v>3.52</c:v>
                </c:pt>
                <c:pt idx="58">
                  <c:v>3.52</c:v>
                </c:pt>
                <c:pt idx="59">
                  <c:v>3.52</c:v>
                </c:pt>
                <c:pt idx="60">
                  <c:v>3.52</c:v>
                </c:pt>
                <c:pt idx="61">
                  <c:v>3.52</c:v>
                </c:pt>
                <c:pt idx="62">
                  <c:v>3.52</c:v>
                </c:pt>
                <c:pt idx="63">
                  <c:v>3.52</c:v>
                </c:pt>
                <c:pt idx="64">
                  <c:v>3.52</c:v>
                </c:pt>
                <c:pt idx="65">
                  <c:v>3.52</c:v>
                </c:pt>
                <c:pt idx="66">
                  <c:v>3.52</c:v>
                </c:pt>
                <c:pt idx="67">
                  <c:v>3.52</c:v>
                </c:pt>
                <c:pt idx="68">
                  <c:v>3.52</c:v>
                </c:pt>
                <c:pt idx="69">
                  <c:v>3.52</c:v>
                </c:pt>
                <c:pt idx="70">
                  <c:v>3.52</c:v>
                </c:pt>
                <c:pt idx="71">
                  <c:v>3.52</c:v>
                </c:pt>
                <c:pt idx="72">
                  <c:v>3.52</c:v>
                </c:pt>
                <c:pt idx="73">
                  <c:v>3.52</c:v>
                </c:pt>
                <c:pt idx="74">
                  <c:v>3.52</c:v>
                </c:pt>
                <c:pt idx="75">
                  <c:v>3.52</c:v>
                </c:pt>
                <c:pt idx="76">
                  <c:v>3.52</c:v>
                </c:pt>
                <c:pt idx="77">
                  <c:v>3.52</c:v>
                </c:pt>
                <c:pt idx="78">
                  <c:v>3.52</c:v>
                </c:pt>
                <c:pt idx="79">
                  <c:v>3.52</c:v>
                </c:pt>
                <c:pt idx="80">
                  <c:v>3.52</c:v>
                </c:pt>
                <c:pt idx="81">
                  <c:v>3.52</c:v>
                </c:pt>
                <c:pt idx="82">
                  <c:v>3.52</c:v>
                </c:pt>
                <c:pt idx="83">
                  <c:v>3.52</c:v>
                </c:pt>
                <c:pt idx="84">
                  <c:v>3.52</c:v>
                </c:pt>
                <c:pt idx="85">
                  <c:v>3.52</c:v>
                </c:pt>
                <c:pt idx="86">
                  <c:v>3.52</c:v>
                </c:pt>
                <c:pt idx="87">
                  <c:v>3.52</c:v>
                </c:pt>
                <c:pt idx="88">
                  <c:v>3.52</c:v>
                </c:pt>
                <c:pt idx="89">
                  <c:v>3.52</c:v>
                </c:pt>
                <c:pt idx="90">
                  <c:v>3.52</c:v>
                </c:pt>
                <c:pt idx="91">
                  <c:v>3.52</c:v>
                </c:pt>
                <c:pt idx="92">
                  <c:v>3.52</c:v>
                </c:pt>
                <c:pt idx="93">
                  <c:v>3.52</c:v>
                </c:pt>
                <c:pt idx="94">
                  <c:v>3.52</c:v>
                </c:pt>
                <c:pt idx="95">
                  <c:v>3.52</c:v>
                </c:pt>
                <c:pt idx="96">
                  <c:v>3.52</c:v>
                </c:pt>
                <c:pt idx="97">
                  <c:v>3.52</c:v>
                </c:pt>
                <c:pt idx="98">
                  <c:v>3.52</c:v>
                </c:pt>
                <c:pt idx="99">
                  <c:v>3.52</c:v>
                </c:pt>
                <c:pt idx="100">
                  <c:v>3.52</c:v>
                </c:pt>
                <c:pt idx="101">
                  <c:v>3.52</c:v>
                </c:pt>
                <c:pt idx="102">
                  <c:v>3.52</c:v>
                </c:pt>
                <c:pt idx="103">
                  <c:v>3.52</c:v>
                </c:pt>
                <c:pt idx="104">
                  <c:v>3.52</c:v>
                </c:pt>
                <c:pt idx="105">
                  <c:v>3.52</c:v>
                </c:pt>
                <c:pt idx="106">
                  <c:v>3.52</c:v>
                </c:pt>
                <c:pt idx="107">
                  <c:v>3.52</c:v>
                </c:pt>
                <c:pt idx="108">
                  <c:v>3.52</c:v>
                </c:pt>
                <c:pt idx="109">
                  <c:v>3.52</c:v>
                </c:pt>
                <c:pt idx="110">
                  <c:v>3.52</c:v>
                </c:pt>
                <c:pt idx="111">
                  <c:v>3.52</c:v>
                </c:pt>
                <c:pt idx="112">
                  <c:v>3.52</c:v>
                </c:pt>
                <c:pt idx="113">
                  <c:v>3.52</c:v>
                </c:pt>
                <c:pt idx="114">
                  <c:v>3.52</c:v>
                </c:pt>
                <c:pt idx="115">
                  <c:v>3.52</c:v>
                </c:pt>
                <c:pt idx="116">
                  <c:v>3.52</c:v>
                </c:pt>
                <c:pt idx="117">
                  <c:v>3.52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00CC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диаграмма'!$D$5:$D$122</c:f>
              <c:numCache>
                <c:formatCode>0.00</c:formatCode>
                <c:ptCount val="118"/>
                <c:pt idx="0">
                  <c:v>3.5316104600336544</c:v>
                </c:pt>
                <c:pt idx="1">
                  <c:v>3.8271604938271606</c:v>
                </c:pt>
                <c:pt idx="2">
                  <c:v>3.8165680473372783</c:v>
                </c:pt>
                <c:pt idx="3">
                  <c:v>3.5137614678899101</c:v>
                </c:pt>
                <c:pt idx="4">
                  <c:v>3.475609756097561</c:v>
                </c:pt>
                <c:pt idx="5">
                  <c:v>3.4466019417475726</c:v>
                </c:pt>
                <c:pt idx="6">
                  <c:v>3.4059405940594059</c:v>
                </c:pt>
                <c:pt idx="7">
                  <c:v>3.4051724137931036</c:v>
                </c:pt>
                <c:pt idx="8">
                  <c:v>3.3620689655172415</c:v>
                </c:pt>
                <c:pt idx="9">
                  <c:v>3.4914954446038404</c:v>
                </c:pt>
                <c:pt idx="10">
                  <c:v>3.7820512820512819</c:v>
                </c:pt>
                <c:pt idx="11">
                  <c:v>3.7285714285714286</c:v>
                </c:pt>
                <c:pt idx="12">
                  <c:v>3.7053571428571428</c:v>
                </c:pt>
                <c:pt idx="13">
                  <c:v>3.6585365853658538</c:v>
                </c:pt>
                <c:pt idx="14">
                  <c:v>3.6543209876543208</c:v>
                </c:pt>
                <c:pt idx="15">
                  <c:v>3.515625</c:v>
                </c:pt>
                <c:pt idx="16">
                  <c:v>3.5</c:v>
                </c:pt>
                <c:pt idx="17">
                  <c:v>3.4454545454545453</c:v>
                </c:pt>
                <c:pt idx="18">
                  <c:v>3.4</c:v>
                </c:pt>
                <c:pt idx="19">
                  <c:v>3.3581081081081079</c:v>
                </c:pt>
                <c:pt idx="20">
                  <c:v>3.2105263157894739</c:v>
                </c:pt>
                <c:pt idx="21">
                  <c:v>2.9393939393939394</c:v>
                </c:pt>
                <c:pt idx="22">
                  <c:v>3.3581387918352492</c:v>
                </c:pt>
                <c:pt idx="23">
                  <c:v>3.6696428571428572</c:v>
                </c:pt>
                <c:pt idx="24">
                  <c:v>3.6198347107438016</c:v>
                </c:pt>
                <c:pt idx="25">
                  <c:v>3.5158730158730158</c:v>
                </c:pt>
                <c:pt idx="26">
                  <c:v>3.4303797468354431</c:v>
                </c:pt>
                <c:pt idx="27">
                  <c:v>3.4210526315789473</c:v>
                </c:pt>
                <c:pt idx="28">
                  <c:v>3.3924050632911391</c:v>
                </c:pt>
                <c:pt idx="29">
                  <c:v>3.3737373737373737</c:v>
                </c:pt>
                <c:pt idx="30">
                  <c:v>3.3333333333333335</c:v>
                </c:pt>
                <c:pt idx="31">
                  <c:v>3.3312499999999998</c:v>
                </c:pt>
                <c:pt idx="32">
                  <c:v>3.3066666666666666</c:v>
                </c:pt>
                <c:pt idx="33">
                  <c:v>3.2985074626865671</c:v>
                </c:pt>
                <c:pt idx="34">
                  <c:v>3.2857142857142856</c:v>
                </c:pt>
                <c:pt idx="35">
                  <c:v>3.2765957446808511</c:v>
                </c:pt>
                <c:pt idx="36">
                  <c:v>3.2727272727272729</c:v>
                </c:pt>
                <c:pt idx="37">
                  <c:v>3.2080000000000002</c:v>
                </c:pt>
                <c:pt idx="38">
                  <c:v>3.193548387096774</c:v>
                </c:pt>
                <c:pt idx="39">
                  <c:v>3.1590909090909092</c:v>
                </c:pt>
                <c:pt idx="40">
                  <c:v>3.4535630832169835</c:v>
                </c:pt>
                <c:pt idx="41">
                  <c:v>3.8085106382978724</c:v>
                </c:pt>
                <c:pt idx="42">
                  <c:v>3.7458563535911602</c:v>
                </c:pt>
                <c:pt idx="43">
                  <c:v>3.6899224806201549</c:v>
                </c:pt>
                <c:pt idx="44">
                  <c:v>3.6777251184834121</c:v>
                </c:pt>
                <c:pt idx="45">
                  <c:v>3.6333333333333333</c:v>
                </c:pt>
                <c:pt idx="46">
                  <c:v>3.62</c:v>
                </c:pt>
                <c:pt idx="47">
                  <c:v>3.5737051792828685</c:v>
                </c:pt>
                <c:pt idx="48">
                  <c:v>3.51</c:v>
                </c:pt>
                <c:pt idx="49">
                  <c:v>3.4880952380952381</c:v>
                </c:pt>
                <c:pt idx="50">
                  <c:v>3.4742268041237114</c:v>
                </c:pt>
                <c:pt idx="51">
                  <c:v>3.4576271186440679</c:v>
                </c:pt>
                <c:pt idx="52">
                  <c:v>3.3846153846153846</c:v>
                </c:pt>
                <c:pt idx="53">
                  <c:v>3.3773584905660377</c:v>
                </c:pt>
                <c:pt idx="54">
                  <c:v>3.3518518518518516</c:v>
                </c:pt>
                <c:pt idx="55">
                  <c:v>3.3214285714285716</c:v>
                </c:pt>
                <c:pt idx="56">
                  <c:v>3.2978723404255321</c:v>
                </c:pt>
                <c:pt idx="57">
                  <c:v>3.2514619883040936</c:v>
                </c:pt>
                <c:pt idx="58">
                  <c:v>3.25</c:v>
                </c:pt>
                <c:pt idx="59">
                  <c:v>3.1789473684210527</c:v>
                </c:pt>
                <c:pt idx="60">
                  <c:v>2.978723404255319</c:v>
                </c:pt>
                <c:pt idx="61">
                  <c:v>3.6485937926200203</c:v>
                </c:pt>
                <c:pt idx="62">
                  <c:v>4.1384615384615389</c:v>
                </c:pt>
                <c:pt idx="63">
                  <c:v>3.9743589743589745</c:v>
                </c:pt>
                <c:pt idx="64">
                  <c:v>3.8224299065420562</c:v>
                </c:pt>
                <c:pt idx="65">
                  <c:v>3.75</c:v>
                </c:pt>
                <c:pt idx="66">
                  <c:v>3.7234042553191489</c:v>
                </c:pt>
                <c:pt idx="67">
                  <c:v>3.6981132075471699</c:v>
                </c:pt>
                <c:pt idx="68">
                  <c:v>3.6428571428571428</c:v>
                </c:pt>
                <c:pt idx="69">
                  <c:v>3.6066350710900474</c:v>
                </c:pt>
                <c:pt idx="70">
                  <c:v>3.6017699115044248</c:v>
                </c:pt>
                <c:pt idx="71">
                  <c:v>3.5283842794759823</c:v>
                </c:pt>
                <c:pt idx="72">
                  <c:v>3.484375</c:v>
                </c:pt>
                <c:pt idx="73">
                  <c:v>3.4591836734693877</c:v>
                </c:pt>
                <c:pt idx="74">
                  <c:v>3.4190476190476189</c:v>
                </c:pt>
                <c:pt idx="75">
                  <c:v>3.2312925170068025</c:v>
                </c:pt>
                <c:pt idx="76">
                  <c:v>3.4743719380095262</c:v>
                </c:pt>
                <c:pt idx="77">
                  <c:v>3.75</c:v>
                </c:pt>
                <c:pt idx="78">
                  <c:v>3.7376237623762378</c:v>
                </c:pt>
                <c:pt idx="79">
                  <c:v>3.7151898734177213</c:v>
                </c:pt>
                <c:pt idx="80">
                  <c:v>3.6903765690376571</c:v>
                </c:pt>
                <c:pt idx="81">
                  <c:v>3.65625</c:v>
                </c:pt>
                <c:pt idx="82">
                  <c:v>3.6506024096385543</c:v>
                </c:pt>
                <c:pt idx="83">
                  <c:v>3.6271186440677967</c:v>
                </c:pt>
                <c:pt idx="84">
                  <c:v>3.6259541984732824</c:v>
                </c:pt>
                <c:pt idx="85">
                  <c:v>3.6200873362445414</c:v>
                </c:pt>
                <c:pt idx="86">
                  <c:v>3.611320754716981</c:v>
                </c:pt>
                <c:pt idx="87">
                  <c:v>3.5728155339805827</c:v>
                </c:pt>
                <c:pt idx="88">
                  <c:v>3.56</c:v>
                </c:pt>
                <c:pt idx="89">
                  <c:v>3.5533980582524274</c:v>
                </c:pt>
                <c:pt idx="90">
                  <c:v>3.5517241379310347</c:v>
                </c:pt>
                <c:pt idx="91">
                  <c:v>3.5425531914893615</c:v>
                </c:pt>
                <c:pt idx="92">
                  <c:v>3.5</c:v>
                </c:pt>
                <c:pt idx="93">
                  <c:v>3.481012658227848</c:v>
                </c:pt>
                <c:pt idx="94">
                  <c:v>3.4725274725274726</c:v>
                </c:pt>
                <c:pt idx="95">
                  <c:v>3.4690265486725664</c:v>
                </c:pt>
                <c:pt idx="96">
                  <c:v>3.4591836734693877</c:v>
                </c:pt>
                <c:pt idx="97">
                  <c:v>3.4226804123711339</c:v>
                </c:pt>
                <c:pt idx="98">
                  <c:v>3.3930635838150289</c:v>
                </c:pt>
                <c:pt idx="99">
                  <c:v>3.3821656050955413</c:v>
                </c:pt>
                <c:pt idx="100">
                  <c:v>3.36231884057971</c:v>
                </c:pt>
                <c:pt idx="101">
                  <c:v>3.3121693121693121</c:v>
                </c:pt>
                <c:pt idx="102">
                  <c:v>3.3</c:v>
                </c:pt>
                <c:pt idx="103">
                  <c:v>3.2297297297297298</c:v>
                </c:pt>
                <c:pt idx="104">
                  <c:v>3.1487179487179486</c:v>
                </c:pt>
                <c:pt idx="105">
                  <c:v>3.1369863013698631</c:v>
                </c:pt>
                <c:pt idx="106">
                  <c:v>3.1214285714285714</c:v>
                </c:pt>
                <c:pt idx="107">
                  <c:v>3.0495049504950495</c:v>
                </c:pt>
                <c:pt idx="108">
                  <c:v>3.7063864182219248</c:v>
                </c:pt>
                <c:pt idx="109">
                  <c:v>4.333333333333333</c:v>
                </c:pt>
                <c:pt idx="110">
                  <c:v>4.1442307692307692</c:v>
                </c:pt>
                <c:pt idx="111">
                  <c:v>3.8840579710144927</c:v>
                </c:pt>
                <c:pt idx="112">
                  <c:v>3.7051282051282053</c:v>
                </c:pt>
                <c:pt idx="113">
                  <c:v>3.6941176470588237</c:v>
                </c:pt>
                <c:pt idx="114">
                  <c:v>3.6056338028169015</c:v>
                </c:pt>
                <c:pt idx="115">
                  <c:v>3.4869109947643979</c:v>
                </c:pt>
                <c:pt idx="116">
                  <c:v>3.3333333333333335</c:v>
                </c:pt>
                <c:pt idx="117">
                  <c:v>3.1707317073170733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диаграмма'!$I$5:$I$122</c:f>
              <c:numCache>
                <c:formatCode>General</c:formatCode>
                <c:ptCount val="118"/>
                <c:pt idx="0">
                  <c:v>3.76</c:v>
                </c:pt>
                <c:pt idx="1">
                  <c:v>3.76</c:v>
                </c:pt>
                <c:pt idx="2">
                  <c:v>3.76</c:v>
                </c:pt>
                <c:pt idx="3">
                  <c:v>3.76</c:v>
                </c:pt>
                <c:pt idx="4">
                  <c:v>3.76</c:v>
                </c:pt>
                <c:pt idx="5">
                  <c:v>3.76</c:v>
                </c:pt>
                <c:pt idx="6">
                  <c:v>3.76</c:v>
                </c:pt>
                <c:pt idx="7">
                  <c:v>3.76</c:v>
                </c:pt>
                <c:pt idx="8">
                  <c:v>3.76</c:v>
                </c:pt>
                <c:pt idx="9">
                  <c:v>3.76</c:v>
                </c:pt>
                <c:pt idx="10">
                  <c:v>3.76</c:v>
                </c:pt>
                <c:pt idx="11">
                  <c:v>3.76</c:v>
                </c:pt>
                <c:pt idx="12">
                  <c:v>3.76</c:v>
                </c:pt>
                <c:pt idx="13">
                  <c:v>3.76</c:v>
                </c:pt>
                <c:pt idx="14">
                  <c:v>3.76</c:v>
                </c:pt>
                <c:pt idx="15">
                  <c:v>3.76</c:v>
                </c:pt>
                <c:pt idx="16">
                  <c:v>3.76</c:v>
                </c:pt>
                <c:pt idx="17">
                  <c:v>3.76</c:v>
                </c:pt>
                <c:pt idx="18">
                  <c:v>3.76</c:v>
                </c:pt>
                <c:pt idx="19">
                  <c:v>3.76</c:v>
                </c:pt>
                <c:pt idx="20">
                  <c:v>3.76</c:v>
                </c:pt>
                <c:pt idx="21">
                  <c:v>3.76</c:v>
                </c:pt>
                <c:pt idx="22">
                  <c:v>3.76</c:v>
                </c:pt>
                <c:pt idx="23">
                  <c:v>3.76</c:v>
                </c:pt>
                <c:pt idx="24">
                  <c:v>3.76</c:v>
                </c:pt>
                <c:pt idx="25">
                  <c:v>3.76</c:v>
                </c:pt>
                <c:pt idx="26">
                  <c:v>3.76</c:v>
                </c:pt>
                <c:pt idx="27">
                  <c:v>3.76</c:v>
                </c:pt>
                <c:pt idx="28">
                  <c:v>3.76</c:v>
                </c:pt>
                <c:pt idx="29">
                  <c:v>3.76</c:v>
                </c:pt>
                <c:pt idx="30">
                  <c:v>3.76</c:v>
                </c:pt>
                <c:pt idx="31">
                  <c:v>3.76</c:v>
                </c:pt>
                <c:pt idx="32">
                  <c:v>3.76</c:v>
                </c:pt>
                <c:pt idx="33">
                  <c:v>3.76</c:v>
                </c:pt>
                <c:pt idx="34">
                  <c:v>3.76</c:v>
                </c:pt>
                <c:pt idx="35">
                  <c:v>3.76</c:v>
                </c:pt>
                <c:pt idx="36">
                  <c:v>3.76</c:v>
                </c:pt>
                <c:pt idx="37">
                  <c:v>3.76</c:v>
                </c:pt>
                <c:pt idx="38">
                  <c:v>3.76</c:v>
                </c:pt>
                <c:pt idx="39">
                  <c:v>3.76</c:v>
                </c:pt>
                <c:pt idx="40">
                  <c:v>3.76</c:v>
                </c:pt>
                <c:pt idx="41">
                  <c:v>3.76</c:v>
                </c:pt>
                <c:pt idx="42">
                  <c:v>3.76</c:v>
                </c:pt>
                <c:pt idx="43">
                  <c:v>3.76</c:v>
                </c:pt>
                <c:pt idx="44">
                  <c:v>3.76</c:v>
                </c:pt>
                <c:pt idx="45">
                  <c:v>3.76</c:v>
                </c:pt>
                <c:pt idx="46">
                  <c:v>3.76</c:v>
                </c:pt>
                <c:pt idx="47">
                  <c:v>3.76</c:v>
                </c:pt>
                <c:pt idx="48">
                  <c:v>3.76</c:v>
                </c:pt>
                <c:pt idx="49">
                  <c:v>3.76</c:v>
                </c:pt>
                <c:pt idx="50">
                  <c:v>3.76</c:v>
                </c:pt>
                <c:pt idx="51">
                  <c:v>3.76</c:v>
                </c:pt>
                <c:pt idx="52">
                  <c:v>3.76</c:v>
                </c:pt>
                <c:pt idx="53">
                  <c:v>3.76</c:v>
                </c:pt>
                <c:pt idx="54">
                  <c:v>3.76</c:v>
                </c:pt>
                <c:pt idx="55">
                  <c:v>3.76</c:v>
                </c:pt>
                <c:pt idx="56">
                  <c:v>3.76</c:v>
                </c:pt>
                <c:pt idx="57">
                  <c:v>3.76</c:v>
                </c:pt>
                <c:pt idx="58">
                  <c:v>3.76</c:v>
                </c:pt>
                <c:pt idx="59">
                  <c:v>3.76</c:v>
                </c:pt>
                <c:pt idx="60">
                  <c:v>3.76</c:v>
                </c:pt>
                <c:pt idx="61">
                  <c:v>3.76</c:v>
                </c:pt>
                <c:pt idx="62">
                  <c:v>3.76</c:v>
                </c:pt>
                <c:pt idx="63">
                  <c:v>3.76</c:v>
                </c:pt>
                <c:pt idx="64">
                  <c:v>3.76</c:v>
                </c:pt>
                <c:pt idx="65">
                  <c:v>3.76</c:v>
                </c:pt>
                <c:pt idx="66">
                  <c:v>3.76</c:v>
                </c:pt>
                <c:pt idx="67">
                  <c:v>3.76</c:v>
                </c:pt>
                <c:pt idx="68">
                  <c:v>3.76</c:v>
                </c:pt>
                <c:pt idx="69">
                  <c:v>3.76</c:v>
                </c:pt>
                <c:pt idx="70">
                  <c:v>3.76</c:v>
                </c:pt>
                <c:pt idx="71">
                  <c:v>3.76</c:v>
                </c:pt>
                <c:pt idx="72">
                  <c:v>3.76</c:v>
                </c:pt>
                <c:pt idx="73">
                  <c:v>3.76</c:v>
                </c:pt>
                <c:pt idx="74">
                  <c:v>3.76</c:v>
                </c:pt>
                <c:pt idx="75">
                  <c:v>3.76</c:v>
                </c:pt>
                <c:pt idx="76">
                  <c:v>3.76</c:v>
                </c:pt>
                <c:pt idx="77">
                  <c:v>3.76</c:v>
                </c:pt>
                <c:pt idx="78">
                  <c:v>3.76</c:v>
                </c:pt>
                <c:pt idx="79">
                  <c:v>3.76</c:v>
                </c:pt>
                <c:pt idx="80">
                  <c:v>3.76</c:v>
                </c:pt>
                <c:pt idx="81">
                  <c:v>3.76</c:v>
                </c:pt>
                <c:pt idx="82">
                  <c:v>3.76</c:v>
                </c:pt>
                <c:pt idx="83">
                  <c:v>3.76</c:v>
                </c:pt>
                <c:pt idx="84">
                  <c:v>3.76</c:v>
                </c:pt>
                <c:pt idx="85">
                  <c:v>3.76</c:v>
                </c:pt>
                <c:pt idx="86">
                  <c:v>3.76</c:v>
                </c:pt>
                <c:pt idx="87">
                  <c:v>3.76</c:v>
                </c:pt>
                <c:pt idx="88">
                  <c:v>3.76</c:v>
                </c:pt>
                <c:pt idx="89">
                  <c:v>3.76</c:v>
                </c:pt>
                <c:pt idx="90">
                  <c:v>3.76</c:v>
                </c:pt>
                <c:pt idx="91">
                  <c:v>3.76</c:v>
                </c:pt>
                <c:pt idx="92">
                  <c:v>3.76</c:v>
                </c:pt>
                <c:pt idx="93">
                  <c:v>3.76</c:v>
                </c:pt>
                <c:pt idx="94">
                  <c:v>3.76</c:v>
                </c:pt>
                <c:pt idx="95">
                  <c:v>3.76</c:v>
                </c:pt>
                <c:pt idx="96">
                  <c:v>3.76</c:v>
                </c:pt>
                <c:pt idx="97">
                  <c:v>3.76</c:v>
                </c:pt>
                <c:pt idx="98">
                  <c:v>3.76</c:v>
                </c:pt>
                <c:pt idx="99">
                  <c:v>3.76</c:v>
                </c:pt>
                <c:pt idx="100">
                  <c:v>3.76</c:v>
                </c:pt>
                <c:pt idx="101">
                  <c:v>3.76</c:v>
                </c:pt>
                <c:pt idx="102">
                  <c:v>3.76</c:v>
                </c:pt>
                <c:pt idx="103">
                  <c:v>3.76</c:v>
                </c:pt>
                <c:pt idx="104">
                  <c:v>3.76</c:v>
                </c:pt>
                <c:pt idx="105">
                  <c:v>3.76</c:v>
                </c:pt>
                <c:pt idx="106">
                  <c:v>3.76</c:v>
                </c:pt>
                <c:pt idx="107">
                  <c:v>3.76</c:v>
                </c:pt>
                <c:pt idx="108">
                  <c:v>3.76</c:v>
                </c:pt>
                <c:pt idx="109">
                  <c:v>3.76</c:v>
                </c:pt>
                <c:pt idx="110">
                  <c:v>3.76</c:v>
                </c:pt>
                <c:pt idx="111">
                  <c:v>3.76</c:v>
                </c:pt>
                <c:pt idx="112">
                  <c:v>3.76</c:v>
                </c:pt>
                <c:pt idx="113">
                  <c:v>3.76</c:v>
                </c:pt>
                <c:pt idx="114">
                  <c:v>3.76</c:v>
                </c:pt>
                <c:pt idx="115">
                  <c:v>3.76</c:v>
                </c:pt>
                <c:pt idx="116">
                  <c:v>3.76</c:v>
                </c:pt>
                <c:pt idx="117">
                  <c:v>3.76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диаграмма'!$H$5:$H$122</c:f>
              <c:numCache>
                <c:formatCode>0.00</c:formatCode>
                <c:ptCount val="118"/>
                <c:pt idx="0">
                  <c:v>3.7605571053954931</c:v>
                </c:pt>
                <c:pt idx="1">
                  <c:v>4.2777777777777777</c:v>
                </c:pt>
                <c:pt idx="2">
                  <c:v>4.1920903954802258</c:v>
                </c:pt>
                <c:pt idx="3">
                  <c:v>3.7181818181818183</c:v>
                </c:pt>
                <c:pt idx="4">
                  <c:v>3.6153846153846154</c:v>
                </c:pt>
                <c:pt idx="5">
                  <c:v>3.5816326530612246</c:v>
                </c:pt>
                <c:pt idx="6">
                  <c:v>3.5731707317073171</c:v>
                </c:pt>
                <c:pt idx="7">
                  <c:v>3.5769230769230771</c:v>
                </c:pt>
                <c:pt idx="8">
                  <c:v>3.5492957746478875</c:v>
                </c:pt>
                <c:pt idx="9">
                  <c:v>3.7077437364021417</c:v>
                </c:pt>
                <c:pt idx="10">
                  <c:v>4.0095238095238095</c:v>
                </c:pt>
                <c:pt idx="11">
                  <c:v>3.9215686274509802</c:v>
                </c:pt>
                <c:pt idx="12">
                  <c:v>3.6990291262135924</c:v>
                </c:pt>
                <c:pt idx="13">
                  <c:v>3.903225806451613</c:v>
                </c:pt>
                <c:pt idx="14">
                  <c:v>4.1511627906976747</c:v>
                </c:pt>
                <c:pt idx="15">
                  <c:v>3.7671232876712328</c:v>
                </c:pt>
                <c:pt idx="16">
                  <c:v>3.5636363636363635</c:v>
                </c:pt>
                <c:pt idx="17">
                  <c:v>3.3647058823529412</c:v>
                </c:pt>
                <c:pt idx="18">
                  <c:v>3.6702127659574466</c:v>
                </c:pt>
                <c:pt idx="19">
                  <c:v>3.6865671641791047</c:v>
                </c:pt>
                <c:pt idx="20">
                  <c:v>3.3648648648648649</c:v>
                </c:pt>
                <c:pt idx="21">
                  <c:v>3.3913043478260869</c:v>
                </c:pt>
                <c:pt idx="22">
                  <c:v>3.5087915252951545</c:v>
                </c:pt>
                <c:pt idx="23">
                  <c:v>3.8613138686131387</c:v>
                </c:pt>
                <c:pt idx="24">
                  <c:v>3.6764705882352939</c:v>
                </c:pt>
                <c:pt idx="25">
                  <c:v>3.763157894736842</c:v>
                </c:pt>
                <c:pt idx="26">
                  <c:v>3.7448979591836733</c:v>
                </c:pt>
                <c:pt idx="27">
                  <c:v>3.5294117647058822</c:v>
                </c:pt>
                <c:pt idx="28">
                  <c:v>3.7264150943396226</c:v>
                </c:pt>
                <c:pt idx="29">
                  <c:v>3.722772277227723</c:v>
                </c:pt>
                <c:pt idx="30">
                  <c:v>3.5657894736842106</c:v>
                </c:pt>
                <c:pt idx="31">
                  <c:v>3.3630573248407645</c:v>
                </c:pt>
                <c:pt idx="32">
                  <c:v>3.3301886792452828</c:v>
                </c:pt>
                <c:pt idx="33">
                  <c:v>3.358490566037736</c:v>
                </c:pt>
                <c:pt idx="34">
                  <c:v>3.2898550724637681</c:v>
                </c:pt>
                <c:pt idx="35">
                  <c:v>3.0909090909090908</c:v>
                </c:pt>
                <c:pt idx="36">
                  <c:v>3.2857142857142856</c:v>
                </c:pt>
                <c:pt idx="37">
                  <c:v>3.4591836734693877</c:v>
                </c:pt>
                <c:pt idx="38">
                  <c:v>3.4202898550724639</c:v>
                </c:pt>
                <c:pt idx="39">
                  <c:v>3.4615384615384617</c:v>
                </c:pt>
                <c:pt idx="40">
                  <c:v>3.6942908352358175</c:v>
                </c:pt>
                <c:pt idx="41">
                  <c:v>4.0545454545454547</c:v>
                </c:pt>
                <c:pt idx="42">
                  <c:v>3.8546511627906979</c:v>
                </c:pt>
                <c:pt idx="43">
                  <c:v>3.806451612903226</c:v>
                </c:pt>
                <c:pt idx="44">
                  <c:v>3.9095744680851063</c:v>
                </c:pt>
                <c:pt idx="45">
                  <c:v>4.0199999999999996</c:v>
                </c:pt>
                <c:pt idx="46">
                  <c:v>3.6767676767676769</c:v>
                </c:pt>
                <c:pt idx="47">
                  <c:v>3.7782608695652176</c:v>
                </c:pt>
                <c:pt idx="48">
                  <c:v>3.9223300970873787</c:v>
                </c:pt>
                <c:pt idx="49">
                  <c:v>3.6162790697674421</c:v>
                </c:pt>
                <c:pt idx="50">
                  <c:v>3.831168831168831</c:v>
                </c:pt>
                <c:pt idx="51">
                  <c:v>3.7536231884057969</c:v>
                </c:pt>
                <c:pt idx="52">
                  <c:v>3.6086956521739131</c:v>
                </c:pt>
                <c:pt idx="53">
                  <c:v>3.8</c:v>
                </c:pt>
                <c:pt idx="54">
                  <c:v>3.3333333333333335</c:v>
                </c:pt>
                <c:pt idx="55">
                  <c:v>3.4333333333333331</c:v>
                </c:pt>
                <c:pt idx="56">
                  <c:v>3.4693877551020407</c:v>
                </c:pt>
                <c:pt idx="57">
                  <c:v>3.4567901234567899</c:v>
                </c:pt>
                <c:pt idx="58">
                  <c:v>3.6712328767123288</c:v>
                </c:pt>
                <c:pt idx="59">
                  <c:v>3.3417721518987342</c:v>
                </c:pt>
                <c:pt idx="60">
                  <c:v>3.5476190476190474</c:v>
                </c:pt>
                <c:pt idx="61">
                  <c:v>3.935036989648526</c:v>
                </c:pt>
                <c:pt idx="62">
                  <c:v>4.1724137931034484</c:v>
                </c:pt>
                <c:pt idx="63">
                  <c:v>4.058252427184466</c:v>
                </c:pt>
                <c:pt idx="64">
                  <c:v>4.1836734693877551</c:v>
                </c:pt>
                <c:pt idx="65">
                  <c:v>3.893939393939394</c:v>
                </c:pt>
                <c:pt idx="66">
                  <c:v>3.7027027027027026</c:v>
                </c:pt>
                <c:pt idx="67">
                  <c:v>4</c:v>
                </c:pt>
                <c:pt idx="68">
                  <c:v>4.2105263157894735</c:v>
                </c:pt>
                <c:pt idx="69">
                  <c:v>3.9802955665024631</c:v>
                </c:pt>
                <c:pt idx="70">
                  <c:v>4.1829268292682924</c:v>
                </c:pt>
                <c:pt idx="71">
                  <c:v>3.8075313807531379</c:v>
                </c:pt>
                <c:pt idx="72">
                  <c:v>3.7142857142857144</c:v>
                </c:pt>
                <c:pt idx="73">
                  <c:v>3.9411764705882355</c:v>
                </c:pt>
                <c:pt idx="74">
                  <c:v>3.6818181818181817</c:v>
                </c:pt>
                <c:pt idx="75">
                  <c:v>3.5609756097560976</c:v>
                </c:pt>
                <c:pt idx="76">
                  <c:v>3.7206214676460103</c:v>
                </c:pt>
                <c:pt idx="77">
                  <c:v>3.8987854251012144</c:v>
                </c:pt>
                <c:pt idx="78">
                  <c:v>3.9460784313725492</c:v>
                </c:pt>
                <c:pt idx="79">
                  <c:v>3.7771084337349397</c:v>
                </c:pt>
                <c:pt idx="80">
                  <c:v>3.9385245901639343</c:v>
                </c:pt>
                <c:pt idx="81">
                  <c:v>3.7971014492753623</c:v>
                </c:pt>
                <c:pt idx="82">
                  <c:v>3.7165354330708662</c:v>
                </c:pt>
                <c:pt idx="83">
                  <c:v>3.607843137254902</c:v>
                </c:pt>
                <c:pt idx="84">
                  <c:v>4.1038961038961039</c:v>
                </c:pt>
                <c:pt idx="85">
                  <c:v>3.7672413793103448</c:v>
                </c:pt>
                <c:pt idx="86">
                  <c:v>4.0283018867924527</c:v>
                </c:pt>
                <c:pt idx="87">
                  <c:v>3.7209302325581395</c:v>
                </c:pt>
                <c:pt idx="88">
                  <c:v>3.762295081967213</c:v>
                </c:pt>
                <c:pt idx="89">
                  <c:v>3.66</c:v>
                </c:pt>
                <c:pt idx="90">
                  <c:v>4.0888888888888886</c:v>
                </c:pt>
                <c:pt idx="91">
                  <c:v>3.8039215686274508</c:v>
                </c:pt>
                <c:pt idx="92">
                  <c:v>3.78</c:v>
                </c:pt>
                <c:pt idx="93">
                  <c:v>3.5473684210526315</c:v>
                </c:pt>
                <c:pt idx="94">
                  <c:v>3.7105263157894739</c:v>
                </c:pt>
                <c:pt idx="95">
                  <c:v>3.7333333333333334</c:v>
                </c:pt>
                <c:pt idx="96">
                  <c:v>3.8095238095238093</c:v>
                </c:pt>
                <c:pt idx="97">
                  <c:v>3.514018691588785</c:v>
                </c:pt>
                <c:pt idx="98">
                  <c:v>3.75</c:v>
                </c:pt>
                <c:pt idx="99">
                  <c:v>3.7328244274809159</c:v>
                </c:pt>
                <c:pt idx="100">
                  <c:v>3.5303030303030303</c:v>
                </c:pt>
                <c:pt idx="101">
                  <c:v>3.5933333333333333</c:v>
                </c:pt>
                <c:pt idx="103">
                  <c:v>3.5249999999999999</c:v>
                </c:pt>
                <c:pt idx="104">
                  <c:v>3.6045454545454545</c:v>
                </c:pt>
                <c:pt idx="105">
                  <c:v>3.3333333333333335</c:v>
                </c:pt>
                <c:pt idx="106">
                  <c:v>3.3776223776223775</c:v>
                </c:pt>
                <c:pt idx="107">
                  <c:v>3.4594594594594597</c:v>
                </c:pt>
                <c:pt idx="108">
                  <c:v>3.8606308942005239</c:v>
                </c:pt>
                <c:pt idx="109">
                  <c:v>4.216981132075472</c:v>
                </c:pt>
                <c:pt idx="110">
                  <c:v>4.3069306930693072</c:v>
                </c:pt>
                <c:pt idx="111">
                  <c:v>3.7697368421052633</c:v>
                </c:pt>
                <c:pt idx="112">
                  <c:v>4.2168674698795181</c:v>
                </c:pt>
                <c:pt idx="113">
                  <c:v>4.25</c:v>
                </c:pt>
                <c:pt idx="114">
                  <c:v>3.6923076923076925</c:v>
                </c:pt>
                <c:pt idx="115">
                  <c:v>3.6906474820143886</c:v>
                </c:pt>
                <c:pt idx="116">
                  <c:v>3.3095238095238093</c:v>
                </c:pt>
                <c:pt idx="117">
                  <c:v>3.2926829268292681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диаграмма'!$M$5:$M$122</c:f>
              <c:numCache>
                <c:formatCode>General</c:formatCode>
                <c:ptCount val="118"/>
                <c:pt idx="0">
                  <c:v>3.88</c:v>
                </c:pt>
                <c:pt idx="1">
                  <c:v>3.88</c:v>
                </c:pt>
                <c:pt idx="2">
                  <c:v>3.88</c:v>
                </c:pt>
                <c:pt idx="3">
                  <c:v>3.88</c:v>
                </c:pt>
                <c:pt idx="4">
                  <c:v>3.88</c:v>
                </c:pt>
                <c:pt idx="5">
                  <c:v>3.88</c:v>
                </c:pt>
                <c:pt idx="6">
                  <c:v>3.88</c:v>
                </c:pt>
                <c:pt idx="7">
                  <c:v>3.88</c:v>
                </c:pt>
                <c:pt idx="8">
                  <c:v>3.88</c:v>
                </c:pt>
                <c:pt idx="9">
                  <c:v>3.88</c:v>
                </c:pt>
                <c:pt idx="10">
                  <c:v>3.88</c:v>
                </c:pt>
                <c:pt idx="11">
                  <c:v>3.88</c:v>
                </c:pt>
                <c:pt idx="12">
                  <c:v>3.88</c:v>
                </c:pt>
                <c:pt idx="13">
                  <c:v>3.88</c:v>
                </c:pt>
                <c:pt idx="14">
                  <c:v>3.88</c:v>
                </c:pt>
                <c:pt idx="15">
                  <c:v>3.88</c:v>
                </c:pt>
                <c:pt idx="16">
                  <c:v>3.88</c:v>
                </c:pt>
                <c:pt idx="17">
                  <c:v>3.88</c:v>
                </c:pt>
                <c:pt idx="18">
                  <c:v>3.88</c:v>
                </c:pt>
                <c:pt idx="19">
                  <c:v>3.88</c:v>
                </c:pt>
                <c:pt idx="20">
                  <c:v>3.88</c:v>
                </c:pt>
                <c:pt idx="21">
                  <c:v>3.88</c:v>
                </c:pt>
                <c:pt idx="22">
                  <c:v>3.88</c:v>
                </c:pt>
                <c:pt idx="23">
                  <c:v>3.88</c:v>
                </c:pt>
                <c:pt idx="24">
                  <c:v>3.88</c:v>
                </c:pt>
                <c:pt idx="25">
                  <c:v>3.88</c:v>
                </c:pt>
                <c:pt idx="26">
                  <c:v>3.88</c:v>
                </c:pt>
                <c:pt idx="27">
                  <c:v>3.88</c:v>
                </c:pt>
                <c:pt idx="28">
                  <c:v>3.88</c:v>
                </c:pt>
                <c:pt idx="29">
                  <c:v>3.88</c:v>
                </c:pt>
                <c:pt idx="30">
                  <c:v>3.88</c:v>
                </c:pt>
                <c:pt idx="31">
                  <c:v>3.88</c:v>
                </c:pt>
                <c:pt idx="32">
                  <c:v>3.88</c:v>
                </c:pt>
                <c:pt idx="33">
                  <c:v>3.88</c:v>
                </c:pt>
                <c:pt idx="34">
                  <c:v>3.88</c:v>
                </c:pt>
                <c:pt idx="35">
                  <c:v>3.88</c:v>
                </c:pt>
                <c:pt idx="36">
                  <c:v>3.88</c:v>
                </c:pt>
                <c:pt idx="37">
                  <c:v>3.88</c:v>
                </c:pt>
                <c:pt idx="38">
                  <c:v>3.88</c:v>
                </c:pt>
                <c:pt idx="39">
                  <c:v>3.88</c:v>
                </c:pt>
                <c:pt idx="40">
                  <c:v>3.88</c:v>
                </c:pt>
                <c:pt idx="41">
                  <c:v>3.88</c:v>
                </c:pt>
                <c:pt idx="42">
                  <c:v>3.88</c:v>
                </c:pt>
                <c:pt idx="43">
                  <c:v>3.88</c:v>
                </c:pt>
                <c:pt idx="44">
                  <c:v>3.88</c:v>
                </c:pt>
                <c:pt idx="45">
                  <c:v>3.88</c:v>
                </c:pt>
                <c:pt idx="46">
                  <c:v>3.88</c:v>
                </c:pt>
                <c:pt idx="47">
                  <c:v>3.88</c:v>
                </c:pt>
                <c:pt idx="48">
                  <c:v>3.88</c:v>
                </c:pt>
                <c:pt idx="49">
                  <c:v>3.88</c:v>
                </c:pt>
                <c:pt idx="50">
                  <c:v>3.88</c:v>
                </c:pt>
                <c:pt idx="51">
                  <c:v>3.88</c:v>
                </c:pt>
                <c:pt idx="52">
                  <c:v>3.88</c:v>
                </c:pt>
                <c:pt idx="53">
                  <c:v>3.88</c:v>
                </c:pt>
                <c:pt idx="54">
                  <c:v>3.88</c:v>
                </c:pt>
                <c:pt idx="55">
                  <c:v>3.88</c:v>
                </c:pt>
                <c:pt idx="56">
                  <c:v>3.88</c:v>
                </c:pt>
                <c:pt idx="57">
                  <c:v>3.88</c:v>
                </c:pt>
                <c:pt idx="58">
                  <c:v>3.88</c:v>
                </c:pt>
                <c:pt idx="59">
                  <c:v>3.88</c:v>
                </c:pt>
                <c:pt idx="60">
                  <c:v>3.88</c:v>
                </c:pt>
                <c:pt idx="61">
                  <c:v>3.88</c:v>
                </c:pt>
                <c:pt idx="62">
                  <c:v>3.88</c:v>
                </c:pt>
                <c:pt idx="63">
                  <c:v>3.88</c:v>
                </c:pt>
                <c:pt idx="64">
                  <c:v>3.88</c:v>
                </c:pt>
                <c:pt idx="65">
                  <c:v>3.88</c:v>
                </c:pt>
                <c:pt idx="66">
                  <c:v>3.88</c:v>
                </c:pt>
                <c:pt idx="67">
                  <c:v>3.88</c:v>
                </c:pt>
                <c:pt idx="68">
                  <c:v>3.88</c:v>
                </c:pt>
                <c:pt idx="69">
                  <c:v>3.88</c:v>
                </c:pt>
                <c:pt idx="70">
                  <c:v>3.88</c:v>
                </c:pt>
                <c:pt idx="71">
                  <c:v>3.88</c:v>
                </c:pt>
                <c:pt idx="72">
                  <c:v>3.88</c:v>
                </c:pt>
                <c:pt idx="73">
                  <c:v>3.88</c:v>
                </c:pt>
                <c:pt idx="74">
                  <c:v>3.88</c:v>
                </c:pt>
                <c:pt idx="75">
                  <c:v>3.88</c:v>
                </c:pt>
                <c:pt idx="76">
                  <c:v>3.88</c:v>
                </c:pt>
                <c:pt idx="77">
                  <c:v>3.88</c:v>
                </c:pt>
                <c:pt idx="78">
                  <c:v>3.88</c:v>
                </c:pt>
                <c:pt idx="79">
                  <c:v>3.88</c:v>
                </c:pt>
                <c:pt idx="80">
                  <c:v>3.88</c:v>
                </c:pt>
                <c:pt idx="81">
                  <c:v>3.88</c:v>
                </c:pt>
                <c:pt idx="82">
                  <c:v>3.88</c:v>
                </c:pt>
                <c:pt idx="83">
                  <c:v>3.88</c:v>
                </c:pt>
                <c:pt idx="84">
                  <c:v>3.88</c:v>
                </c:pt>
                <c:pt idx="85">
                  <c:v>3.88</c:v>
                </c:pt>
                <c:pt idx="86">
                  <c:v>3.88</c:v>
                </c:pt>
                <c:pt idx="87">
                  <c:v>3.88</c:v>
                </c:pt>
                <c:pt idx="88">
                  <c:v>3.88</c:v>
                </c:pt>
                <c:pt idx="89">
                  <c:v>3.88</c:v>
                </c:pt>
                <c:pt idx="90">
                  <c:v>3.88</c:v>
                </c:pt>
                <c:pt idx="91">
                  <c:v>3.88</c:v>
                </c:pt>
                <c:pt idx="92">
                  <c:v>3.88</c:v>
                </c:pt>
                <c:pt idx="93">
                  <c:v>3.88</c:v>
                </c:pt>
                <c:pt idx="94">
                  <c:v>3.88</c:v>
                </c:pt>
                <c:pt idx="95">
                  <c:v>3.88</c:v>
                </c:pt>
                <c:pt idx="96">
                  <c:v>3.88</c:v>
                </c:pt>
                <c:pt idx="97">
                  <c:v>3.88</c:v>
                </c:pt>
                <c:pt idx="98">
                  <c:v>3.88</c:v>
                </c:pt>
                <c:pt idx="99">
                  <c:v>3.88</c:v>
                </c:pt>
                <c:pt idx="100">
                  <c:v>3.88</c:v>
                </c:pt>
                <c:pt idx="101">
                  <c:v>3.88</c:v>
                </c:pt>
                <c:pt idx="102">
                  <c:v>3.88</c:v>
                </c:pt>
                <c:pt idx="103">
                  <c:v>3.88</c:v>
                </c:pt>
                <c:pt idx="104">
                  <c:v>3.88</c:v>
                </c:pt>
                <c:pt idx="105">
                  <c:v>3.88</c:v>
                </c:pt>
                <c:pt idx="106">
                  <c:v>3.88</c:v>
                </c:pt>
                <c:pt idx="107">
                  <c:v>3.88</c:v>
                </c:pt>
                <c:pt idx="108">
                  <c:v>3.88</c:v>
                </c:pt>
                <c:pt idx="109">
                  <c:v>3.88</c:v>
                </c:pt>
                <c:pt idx="110">
                  <c:v>3.88</c:v>
                </c:pt>
                <c:pt idx="111">
                  <c:v>3.88</c:v>
                </c:pt>
                <c:pt idx="112">
                  <c:v>3.88</c:v>
                </c:pt>
                <c:pt idx="113">
                  <c:v>3.88</c:v>
                </c:pt>
                <c:pt idx="114">
                  <c:v>3.88</c:v>
                </c:pt>
                <c:pt idx="115">
                  <c:v>3.88</c:v>
                </c:pt>
                <c:pt idx="116">
                  <c:v>3.88</c:v>
                </c:pt>
                <c:pt idx="117">
                  <c:v>3.88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диаграмма'!$L$5:$L$122</c:f>
              <c:numCache>
                <c:formatCode>0.00</c:formatCode>
                <c:ptCount val="118"/>
                <c:pt idx="0">
                  <c:v>3.8859671086554957</c:v>
                </c:pt>
                <c:pt idx="1">
                  <c:v>4.1090909090909093</c:v>
                </c:pt>
                <c:pt idx="2">
                  <c:v>4.3675213675213671</c:v>
                </c:pt>
                <c:pt idx="3">
                  <c:v>3.8425925925925926</c:v>
                </c:pt>
                <c:pt idx="4">
                  <c:v>3.9383561643835616</c:v>
                </c:pt>
                <c:pt idx="5">
                  <c:v>3.8260869565217392</c:v>
                </c:pt>
                <c:pt idx="6">
                  <c:v>3.507042253521127</c:v>
                </c:pt>
                <c:pt idx="7">
                  <c:v>3.8532110091743119</c:v>
                </c:pt>
                <c:pt idx="8">
                  <c:v>3.6438356164383561</c:v>
                </c:pt>
                <c:pt idx="9">
                  <c:v>3.8709244882402216</c:v>
                </c:pt>
                <c:pt idx="10">
                  <c:v>4.1382978723404253</c:v>
                </c:pt>
                <c:pt idx="11">
                  <c:v>4.22</c:v>
                </c:pt>
                <c:pt idx="12">
                  <c:v>3.8539325842696628</c:v>
                </c:pt>
                <c:pt idx="13">
                  <c:v>4.1879194630872485</c:v>
                </c:pt>
                <c:pt idx="14">
                  <c:v>3.8313253012048194</c:v>
                </c:pt>
                <c:pt idx="15">
                  <c:v>4.0227272727272725</c:v>
                </c:pt>
                <c:pt idx="16">
                  <c:v>3.6551724137931036</c:v>
                </c:pt>
                <c:pt idx="17">
                  <c:v>3.7922077922077921</c:v>
                </c:pt>
                <c:pt idx="18">
                  <c:v>3.7808219178082192</c:v>
                </c:pt>
                <c:pt idx="19">
                  <c:v>3.8880597014925371</c:v>
                </c:pt>
                <c:pt idx="20">
                  <c:v>3.6949152542372881</c:v>
                </c:pt>
                <c:pt idx="21">
                  <c:v>3.3857142857142857</c:v>
                </c:pt>
                <c:pt idx="22">
                  <c:v>3.709588922806847</c:v>
                </c:pt>
                <c:pt idx="23">
                  <c:v>3.6883116883116882</c:v>
                </c:pt>
                <c:pt idx="24">
                  <c:v>3.9747899159663866</c:v>
                </c:pt>
                <c:pt idx="25">
                  <c:v>3.9901960784313726</c:v>
                </c:pt>
                <c:pt idx="26">
                  <c:v>4</c:v>
                </c:pt>
                <c:pt idx="27">
                  <c:v>3.6931818181818183</c:v>
                </c:pt>
                <c:pt idx="28">
                  <c:v>3.8469387755102042</c:v>
                </c:pt>
                <c:pt idx="29">
                  <c:v>3.9702970297029703</c:v>
                </c:pt>
                <c:pt idx="30">
                  <c:v>3.5128205128205128</c:v>
                </c:pt>
                <c:pt idx="31">
                  <c:v>3.6888888888888891</c:v>
                </c:pt>
                <c:pt idx="32">
                  <c:v>3.5714285714285716</c:v>
                </c:pt>
                <c:pt idx="33">
                  <c:v>3.6792452830188678</c:v>
                </c:pt>
                <c:pt idx="34">
                  <c:v>3.5</c:v>
                </c:pt>
                <c:pt idx="35">
                  <c:v>3.347826086956522</c:v>
                </c:pt>
                <c:pt idx="36">
                  <c:v>3.4482758620689653</c:v>
                </c:pt>
                <c:pt idx="37">
                  <c:v>3.78494623655914</c:v>
                </c:pt>
                <c:pt idx="38">
                  <c:v>3.6956521739130435</c:v>
                </c:pt>
                <c:pt idx="39">
                  <c:v>3.6702127659574466</c:v>
                </c:pt>
                <c:pt idx="40">
                  <c:v>3.8342484702901687</c:v>
                </c:pt>
                <c:pt idx="41">
                  <c:v>4.2962962962962967</c:v>
                </c:pt>
                <c:pt idx="42">
                  <c:v>4.2469135802469138</c:v>
                </c:pt>
                <c:pt idx="43">
                  <c:v>3.9396551724137931</c:v>
                </c:pt>
                <c:pt idx="44">
                  <c:v>4</c:v>
                </c:pt>
                <c:pt idx="45">
                  <c:v>4.2222222222222223</c:v>
                </c:pt>
                <c:pt idx="46">
                  <c:v>3.8888888888888888</c:v>
                </c:pt>
                <c:pt idx="47">
                  <c:v>3.7759562841530054</c:v>
                </c:pt>
                <c:pt idx="48">
                  <c:v>3.6972477064220182</c:v>
                </c:pt>
                <c:pt idx="49">
                  <c:v>3.696629213483146</c:v>
                </c:pt>
                <c:pt idx="50">
                  <c:v>3.8863636363636362</c:v>
                </c:pt>
                <c:pt idx="51">
                  <c:v>3.9189189189189189</c:v>
                </c:pt>
                <c:pt idx="52">
                  <c:v>3.7894736842105261</c:v>
                </c:pt>
                <c:pt idx="53">
                  <c:v>3.925925925925926</c:v>
                </c:pt>
                <c:pt idx="54">
                  <c:v>3.4444444444444446</c:v>
                </c:pt>
                <c:pt idx="55">
                  <c:v>3.8260869565217392</c:v>
                </c:pt>
                <c:pt idx="56">
                  <c:v>3.7058823529411766</c:v>
                </c:pt>
                <c:pt idx="58">
                  <c:v>3.7108433734939759</c:v>
                </c:pt>
                <c:pt idx="59">
                  <c:v>3.5686274509803924</c:v>
                </c:pt>
                <c:pt idx="60">
                  <c:v>3.3103448275862069</c:v>
                </c:pt>
                <c:pt idx="61">
                  <c:v>3.9036892538530892</c:v>
                </c:pt>
                <c:pt idx="62">
                  <c:v>3.8360655737704916</c:v>
                </c:pt>
                <c:pt idx="63">
                  <c:v>4.1111111111111107</c:v>
                </c:pt>
                <c:pt idx="64">
                  <c:v>4.3684210526315788</c:v>
                </c:pt>
                <c:pt idx="65">
                  <c:v>4.1752577319587632</c:v>
                </c:pt>
                <c:pt idx="66">
                  <c:v>3.8571428571428572</c:v>
                </c:pt>
                <c:pt idx="67">
                  <c:v>4.1132075471698117</c:v>
                </c:pt>
                <c:pt idx="68">
                  <c:v>3.8571428571428572</c:v>
                </c:pt>
                <c:pt idx="69">
                  <c:v>4.1829268292682924</c:v>
                </c:pt>
                <c:pt idx="70">
                  <c:v>4</c:v>
                </c:pt>
                <c:pt idx="71">
                  <c:v>3.8571428571428572</c:v>
                </c:pt>
                <c:pt idx="72">
                  <c:v>3.6216216216216215</c:v>
                </c:pt>
                <c:pt idx="73">
                  <c:v>3.7228915662650603</c:v>
                </c:pt>
                <c:pt idx="74">
                  <c:v>3.641025641025641</c:v>
                </c:pt>
                <c:pt idx="75">
                  <c:v>3.3076923076923075</c:v>
                </c:pt>
                <c:pt idx="76">
                  <c:v>3.8127221661089963</c:v>
                </c:pt>
                <c:pt idx="77">
                  <c:v>3.9577464788732395</c:v>
                </c:pt>
                <c:pt idx="78">
                  <c:v>4.1546961325966851</c:v>
                </c:pt>
                <c:pt idx="79">
                  <c:v>3.8613138686131387</c:v>
                </c:pt>
                <c:pt idx="80">
                  <c:v>4.07981220657277</c:v>
                </c:pt>
                <c:pt idx="81">
                  <c:v>3.8181818181818183</c:v>
                </c:pt>
                <c:pt idx="82">
                  <c:v>3.9024390243902438</c:v>
                </c:pt>
                <c:pt idx="83">
                  <c:v>3.6862745098039214</c:v>
                </c:pt>
                <c:pt idx="84">
                  <c:v>4.035211267605634</c:v>
                </c:pt>
                <c:pt idx="85">
                  <c:v>3.9005235602094239</c:v>
                </c:pt>
                <c:pt idx="86">
                  <c:v>3.9449999999999998</c:v>
                </c:pt>
                <c:pt idx="87">
                  <c:v>3.7875000000000001</c:v>
                </c:pt>
                <c:pt idx="88">
                  <c:v>3.9823008849557522</c:v>
                </c:pt>
                <c:pt idx="89">
                  <c:v>3.9</c:v>
                </c:pt>
                <c:pt idx="90">
                  <c:v>4.0630630630630629</c:v>
                </c:pt>
                <c:pt idx="91">
                  <c:v>3.8780487804878048</c:v>
                </c:pt>
                <c:pt idx="92">
                  <c:v>3.56</c:v>
                </c:pt>
                <c:pt idx="93">
                  <c:v>3.6753246753246751</c:v>
                </c:pt>
                <c:pt idx="94">
                  <c:v>3.9487179487179489</c:v>
                </c:pt>
                <c:pt idx="95">
                  <c:v>3.5714285714285716</c:v>
                </c:pt>
                <c:pt idx="96">
                  <c:v>3.5964912280701755</c:v>
                </c:pt>
                <c:pt idx="97">
                  <c:v>3.784313725490196</c:v>
                </c:pt>
                <c:pt idx="98">
                  <c:v>3.6792452830188678</c:v>
                </c:pt>
                <c:pt idx="99">
                  <c:v>3.7216494845360826</c:v>
                </c:pt>
                <c:pt idx="100">
                  <c:v>3.6590909090909092</c:v>
                </c:pt>
                <c:pt idx="101">
                  <c:v>3.883116883116883</c:v>
                </c:pt>
                <c:pt idx="103">
                  <c:v>3.6578947368421053</c:v>
                </c:pt>
                <c:pt idx="104">
                  <c:v>3.7857142857142856</c:v>
                </c:pt>
                <c:pt idx="105">
                  <c:v>3.6944444444444446</c:v>
                </c:pt>
                <c:pt idx="106">
                  <c:v>3.6666666666666665</c:v>
                </c:pt>
                <c:pt idx="107">
                  <c:v>3.5454545454545454</c:v>
                </c:pt>
                <c:pt idx="108">
                  <c:v>3.9829174722585541</c:v>
                </c:pt>
                <c:pt idx="109">
                  <c:v>4.4711538461538458</c:v>
                </c:pt>
                <c:pt idx="110">
                  <c:v>4.6029411764705879</c:v>
                </c:pt>
                <c:pt idx="111">
                  <c:v>3.9482758620689653</c:v>
                </c:pt>
                <c:pt idx="112">
                  <c:v>4.3292682926829267</c:v>
                </c:pt>
                <c:pt idx="113">
                  <c:v>4.295774647887324</c:v>
                </c:pt>
                <c:pt idx="114">
                  <c:v>3.6153846153846154</c:v>
                </c:pt>
                <c:pt idx="115">
                  <c:v>3.8029556650246303</c:v>
                </c:pt>
                <c:pt idx="116">
                  <c:v>3.5471698113207548</c:v>
                </c:pt>
                <c:pt idx="117">
                  <c:v>3.2333333333333334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диаграмма'!$Q$5:$Q$122</c:f>
              <c:numCache>
                <c:formatCode>General</c:formatCode>
                <c:ptCount val="118"/>
                <c:pt idx="0">
                  <c:v>3.94</c:v>
                </c:pt>
                <c:pt idx="1">
                  <c:v>3.94</c:v>
                </c:pt>
                <c:pt idx="2">
                  <c:v>3.94</c:v>
                </c:pt>
                <c:pt idx="3">
                  <c:v>3.94</c:v>
                </c:pt>
                <c:pt idx="4">
                  <c:v>3.94</c:v>
                </c:pt>
                <c:pt idx="5">
                  <c:v>3.94</c:v>
                </c:pt>
                <c:pt idx="6">
                  <c:v>3.94</c:v>
                </c:pt>
                <c:pt idx="7">
                  <c:v>3.94</c:v>
                </c:pt>
                <c:pt idx="8">
                  <c:v>3.94</c:v>
                </c:pt>
                <c:pt idx="9">
                  <c:v>3.94</c:v>
                </c:pt>
                <c:pt idx="10">
                  <c:v>3.94</c:v>
                </c:pt>
                <c:pt idx="11">
                  <c:v>3.94</c:v>
                </c:pt>
                <c:pt idx="12">
                  <c:v>3.94</c:v>
                </c:pt>
                <c:pt idx="13">
                  <c:v>3.94</c:v>
                </c:pt>
                <c:pt idx="14">
                  <c:v>3.94</c:v>
                </c:pt>
                <c:pt idx="15">
                  <c:v>3.94</c:v>
                </c:pt>
                <c:pt idx="16">
                  <c:v>3.94</c:v>
                </c:pt>
                <c:pt idx="17">
                  <c:v>3.94</c:v>
                </c:pt>
                <c:pt idx="18">
                  <c:v>3.94</c:v>
                </c:pt>
                <c:pt idx="19">
                  <c:v>3.94</c:v>
                </c:pt>
                <c:pt idx="20">
                  <c:v>3.94</c:v>
                </c:pt>
                <c:pt idx="21">
                  <c:v>3.94</c:v>
                </c:pt>
                <c:pt idx="22">
                  <c:v>3.94</c:v>
                </c:pt>
                <c:pt idx="23">
                  <c:v>3.94</c:v>
                </c:pt>
                <c:pt idx="24">
                  <c:v>3.94</c:v>
                </c:pt>
                <c:pt idx="25">
                  <c:v>3.94</c:v>
                </c:pt>
                <c:pt idx="26">
                  <c:v>3.94</c:v>
                </c:pt>
                <c:pt idx="27">
                  <c:v>3.94</c:v>
                </c:pt>
                <c:pt idx="28">
                  <c:v>3.94</c:v>
                </c:pt>
                <c:pt idx="29">
                  <c:v>3.94</c:v>
                </c:pt>
                <c:pt idx="30">
                  <c:v>3.94</c:v>
                </c:pt>
                <c:pt idx="31">
                  <c:v>3.94</c:v>
                </c:pt>
                <c:pt idx="32">
                  <c:v>3.94</c:v>
                </c:pt>
                <c:pt idx="33">
                  <c:v>3.94</c:v>
                </c:pt>
                <c:pt idx="34">
                  <c:v>3.94</c:v>
                </c:pt>
                <c:pt idx="35">
                  <c:v>3.94</c:v>
                </c:pt>
                <c:pt idx="36">
                  <c:v>3.94</c:v>
                </c:pt>
                <c:pt idx="37">
                  <c:v>3.94</c:v>
                </c:pt>
                <c:pt idx="38">
                  <c:v>3.94</c:v>
                </c:pt>
                <c:pt idx="39">
                  <c:v>3.94</c:v>
                </c:pt>
                <c:pt idx="40">
                  <c:v>3.94</c:v>
                </c:pt>
                <c:pt idx="41">
                  <c:v>3.94</c:v>
                </c:pt>
                <c:pt idx="42">
                  <c:v>3.94</c:v>
                </c:pt>
                <c:pt idx="43">
                  <c:v>3.94</c:v>
                </c:pt>
                <c:pt idx="44">
                  <c:v>3.94</c:v>
                </c:pt>
                <c:pt idx="45">
                  <c:v>3.94</c:v>
                </c:pt>
                <c:pt idx="46">
                  <c:v>3.94</c:v>
                </c:pt>
                <c:pt idx="47">
                  <c:v>3.94</c:v>
                </c:pt>
                <c:pt idx="48">
                  <c:v>3.94</c:v>
                </c:pt>
                <c:pt idx="49">
                  <c:v>3.94</c:v>
                </c:pt>
                <c:pt idx="50">
                  <c:v>3.94</c:v>
                </c:pt>
                <c:pt idx="51">
                  <c:v>3.94</c:v>
                </c:pt>
                <c:pt idx="52">
                  <c:v>3.94</c:v>
                </c:pt>
                <c:pt idx="53">
                  <c:v>3.94</c:v>
                </c:pt>
                <c:pt idx="54">
                  <c:v>3.94</c:v>
                </c:pt>
                <c:pt idx="55">
                  <c:v>3.94</c:v>
                </c:pt>
                <c:pt idx="56">
                  <c:v>3.94</c:v>
                </c:pt>
                <c:pt idx="57">
                  <c:v>3.94</c:v>
                </c:pt>
                <c:pt idx="58">
                  <c:v>3.94</c:v>
                </c:pt>
                <c:pt idx="59">
                  <c:v>3.94</c:v>
                </c:pt>
                <c:pt idx="60">
                  <c:v>3.94</c:v>
                </c:pt>
                <c:pt idx="61">
                  <c:v>3.94</c:v>
                </c:pt>
                <c:pt idx="62">
                  <c:v>3.94</c:v>
                </c:pt>
                <c:pt idx="63">
                  <c:v>3.94</c:v>
                </c:pt>
                <c:pt idx="64">
                  <c:v>3.94</c:v>
                </c:pt>
                <c:pt idx="65">
                  <c:v>3.94</c:v>
                </c:pt>
                <c:pt idx="66">
                  <c:v>3.94</c:v>
                </c:pt>
                <c:pt idx="67">
                  <c:v>3.94</c:v>
                </c:pt>
                <c:pt idx="68">
                  <c:v>3.94</c:v>
                </c:pt>
                <c:pt idx="69">
                  <c:v>3.94</c:v>
                </c:pt>
                <c:pt idx="70">
                  <c:v>3.94</c:v>
                </c:pt>
                <c:pt idx="71">
                  <c:v>3.94</c:v>
                </c:pt>
                <c:pt idx="72">
                  <c:v>3.94</c:v>
                </c:pt>
                <c:pt idx="73">
                  <c:v>3.94</c:v>
                </c:pt>
                <c:pt idx="74">
                  <c:v>3.94</c:v>
                </c:pt>
                <c:pt idx="75">
                  <c:v>3.94</c:v>
                </c:pt>
                <c:pt idx="76">
                  <c:v>3.94</c:v>
                </c:pt>
                <c:pt idx="77">
                  <c:v>3.94</c:v>
                </c:pt>
                <c:pt idx="78">
                  <c:v>3.94</c:v>
                </c:pt>
                <c:pt idx="79">
                  <c:v>3.94</c:v>
                </c:pt>
                <c:pt idx="80">
                  <c:v>3.94</c:v>
                </c:pt>
                <c:pt idx="81">
                  <c:v>3.94</c:v>
                </c:pt>
                <c:pt idx="82">
                  <c:v>3.94</c:v>
                </c:pt>
                <c:pt idx="83">
                  <c:v>3.94</c:v>
                </c:pt>
                <c:pt idx="84">
                  <c:v>3.94</c:v>
                </c:pt>
                <c:pt idx="85">
                  <c:v>3.94</c:v>
                </c:pt>
                <c:pt idx="86">
                  <c:v>3.94</c:v>
                </c:pt>
                <c:pt idx="87">
                  <c:v>3.94</c:v>
                </c:pt>
                <c:pt idx="88">
                  <c:v>3.94</c:v>
                </c:pt>
                <c:pt idx="89">
                  <c:v>3.94</c:v>
                </c:pt>
                <c:pt idx="90">
                  <c:v>3.94</c:v>
                </c:pt>
                <c:pt idx="91">
                  <c:v>3.94</c:v>
                </c:pt>
                <c:pt idx="92">
                  <c:v>3.94</c:v>
                </c:pt>
                <c:pt idx="93">
                  <c:v>3.94</c:v>
                </c:pt>
                <c:pt idx="94">
                  <c:v>3.94</c:v>
                </c:pt>
                <c:pt idx="95">
                  <c:v>3.94</c:v>
                </c:pt>
                <c:pt idx="96">
                  <c:v>3.94</c:v>
                </c:pt>
                <c:pt idx="97">
                  <c:v>3.94</c:v>
                </c:pt>
                <c:pt idx="98">
                  <c:v>3.94</c:v>
                </c:pt>
                <c:pt idx="99">
                  <c:v>3.94</c:v>
                </c:pt>
                <c:pt idx="100">
                  <c:v>3.94</c:v>
                </c:pt>
                <c:pt idx="101">
                  <c:v>3.94</c:v>
                </c:pt>
                <c:pt idx="102">
                  <c:v>3.94</c:v>
                </c:pt>
                <c:pt idx="103">
                  <c:v>3.94</c:v>
                </c:pt>
                <c:pt idx="104">
                  <c:v>3.94</c:v>
                </c:pt>
                <c:pt idx="105">
                  <c:v>3.94</c:v>
                </c:pt>
                <c:pt idx="106">
                  <c:v>3.94</c:v>
                </c:pt>
                <c:pt idx="107">
                  <c:v>3.94</c:v>
                </c:pt>
                <c:pt idx="108">
                  <c:v>3.94</c:v>
                </c:pt>
                <c:pt idx="109">
                  <c:v>3.94</c:v>
                </c:pt>
                <c:pt idx="110">
                  <c:v>3.94</c:v>
                </c:pt>
                <c:pt idx="111">
                  <c:v>3.94</c:v>
                </c:pt>
                <c:pt idx="112">
                  <c:v>3.94</c:v>
                </c:pt>
                <c:pt idx="113">
                  <c:v>3.94</c:v>
                </c:pt>
                <c:pt idx="114">
                  <c:v>3.94</c:v>
                </c:pt>
                <c:pt idx="115">
                  <c:v>3.94</c:v>
                </c:pt>
                <c:pt idx="116">
                  <c:v>3.94</c:v>
                </c:pt>
                <c:pt idx="117">
                  <c:v>3.94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диаграмма'!$P$5:$P$122</c:f>
              <c:numCache>
                <c:formatCode>0.00</c:formatCode>
                <c:ptCount val="118"/>
                <c:pt idx="0">
                  <c:v>3.878936611601127</c:v>
                </c:pt>
                <c:pt idx="1">
                  <c:v>4.129032258064516</c:v>
                </c:pt>
                <c:pt idx="2">
                  <c:v>4.115702479338843</c:v>
                </c:pt>
                <c:pt idx="3">
                  <c:v>4</c:v>
                </c:pt>
                <c:pt idx="4">
                  <c:v>4.0410958904109586</c:v>
                </c:pt>
                <c:pt idx="5">
                  <c:v>3.6166666666666667</c:v>
                </c:pt>
                <c:pt idx="6">
                  <c:v>3.7446808510638299</c:v>
                </c:pt>
                <c:pt idx="7">
                  <c:v>3.8316831683168315</c:v>
                </c:pt>
                <c:pt idx="8">
                  <c:v>3.5526315789473686</c:v>
                </c:pt>
                <c:pt idx="9">
                  <c:v>3.8495914619119076</c:v>
                </c:pt>
                <c:pt idx="10">
                  <c:v>4.34</c:v>
                </c:pt>
                <c:pt idx="11">
                  <c:v>3.9574468085106385</c:v>
                </c:pt>
                <c:pt idx="12">
                  <c:v>3.976</c:v>
                </c:pt>
                <c:pt idx="13">
                  <c:v>4.0653594771241828</c:v>
                </c:pt>
                <c:pt idx="14">
                  <c:v>4.072916666666667</c:v>
                </c:pt>
                <c:pt idx="15">
                  <c:v>3.5166666666666666</c:v>
                </c:pt>
                <c:pt idx="16">
                  <c:v>3.7619047619047619</c:v>
                </c:pt>
                <c:pt idx="17">
                  <c:v>3.6794871794871793</c:v>
                </c:pt>
                <c:pt idx="18">
                  <c:v>3.887323943661972</c:v>
                </c:pt>
                <c:pt idx="19">
                  <c:v>3.7047619047619049</c:v>
                </c:pt>
                <c:pt idx="20">
                  <c:v>3.6842105263157894</c:v>
                </c:pt>
                <c:pt idx="21">
                  <c:v>3.5490196078431371</c:v>
                </c:pt>
                <c:pt idx="22">
                  <c:v>3.7665807620691187</c:v>
                </c:pt>
                <c:pt idx="23">
                  <c:v>4.2380952380952381</c:v>
                </c:pt>
                <c:pt idx="24">
                  <c:v>3.959016393442623</c:v>
                </c:pt>
                <c:pt idx="25">
                  <c:v>4.1399999999999997</c:v>
                </c:pt>
                <c:pt idx="26">
                  <c:v>4.072289156626506</c:v>
                </c:pt>
                <c:pt idx="27">
                  <c:v>3.7380952380952381</c:v>
                </c:pt>
                <c:pt idx="28">
                  <c:v>3.9054054054054053</c:v>
                </c:pt>
                <c:pt idx="29">
                  <c:v>3.9090909090909092</c:v>
                </c:pt>
                <c:pt idx="30">
                  <c:v>3.5</c:v>
                </c:pt>
                <c:pt idx="31">
                  <c:v>3.6475409836065573</c:v>
                </c:pt>
                <c:pt idx="32">
                  <c:v>3.5</c:v>
                </c:pt>
                <c:pt idx="33">
                  <c:v>3.56</c:v>
                </c:pt>
                <c:pt idx="34">
                  <c:v>3.3846153846153846</c:v>
                </c:pt>
                <c:pt idx="35">
                  <c:v>3.4693877551020407</c:v>
                </c:pt>
                <c:pt idx="36">
                  <c:v>3.8571428571428572</c:v>
                </c:pt>
                <c:pt idx="37">
                  <c:v>3.6896551724137931</c:v>
                </c:pt>
                <c:pt idx="38">
                  <c:v>3.8615384615384616</c:v>
                </c:pt>
                <c:pt idx="39">
                  <c:v>3.6</c:v>
                </c:pt>
                <c:pt idx="40">
                  <c:v>3.8334245572578425</c:v>
                </c:pt>
                <c:pt idx="41">
                  <c:v>4.2692307692307692</c:v>
                </c:pt>
                <c:pt idx="42">
                  <c:v>4.1082802547770703</c:v>
                </c:pt>
                <c:pt idx="43">
                  <c:v>3.9914529914529915</c:v>
                </c:pt>
                <c:pt idx="44">
                  <c:v>4.0370370370370372</c:v>
                </c:pt>
                <c:pt idx="45">
                  <c:v>4.2121212121212119</c:v>
                </c:pt>
                <c:pt idx="46">
                  <c:v>3.8983050847457625</c:v>
                </c:pt>
                <c:pt idx="47">
                  <c:v>3.9739583333333335</c:v>
                </c:pt>
                <c:pt idx="48">
                  <c:v>4</c:v>
                </c:pt>
                <c:pt idx="49">
                  <c:v>4.0875000000000004</c:v>
                </c:pt>
                <c:pt idx="50">
                  <c:v>4.116883116883117</c:v>
                </c:pt>
                <c:pt idx="51">
                  <c:v>3.75</c:v>
                </c:pt>
                <c:pt idx="52">
                  <c:v>3.4210526315789473</c:v>
                </c:pt>
                <c:pt idx="53">
                  <c:v>3.7837837837837838</c:v>
                </c:pt>
                <c:pt idx="54">
                  <c:v>3.34</c:v>
                </c:pt>
                <c:pt idx="55">
                  <c:v>3.9565217391304346</c:v>
                </c:pt>
                <c:pt idx="56">
                  <c:v>3.3725490196078431</c:v>
                </c:pt>
                <c:pt idx="58">
                  <c:v>3.5357142857142856</c:v>
                </c:pt>
                <c:pt idx="59">
                  <c:v>3.5362318840579712</c:v>
                </c:pt>
                <c:pt idx="60">
                  <c:v>3.4444444444444446</c:v>
                </c:pt>
                <c:pt idx="61">
                  <c:v>4.0532088752635511</c:v>
                </c:pt>
                <c:pt idx="62">
                  <c:v>3.901639344262295</c:v>
                </c:pt>
                <c:pt idx="63">
                  <c:v>4.0675675675675675</c:v>
                </c:pt>
                <c:pt idx="64">
                  <c:v>4.3417721518987342</c:v>
                </c:pt>
                <c:pt idx="65">
                  <c:v>4.3454545454545457</c:v>
                </c:pt>
                <c:pt idx="66">
                  <c:v>3.8783783783783785</c:v>
                </c:pt>
                <c:pt idx="67">
                  <c:v>3.8897058823529411</c:v>
                </c:pt>
                <c:pt idx="68">
                  <c:v>4.2368421052631575</c:v>
                </c:pt>
                <c:pt idx="69">
                  <c:v>4.2108108108108109</c:v>
                </c:pt>
                <c:pt idx="70">
                  <c:v>4.2</c:v>
                </c:pt>
                <c:pt idx="71">
                  <c:v>4.125</c:v>
                </c:pt>
                <c:pt idx="72">
                  <c:v>4.0517241379310347</c:v>
                </c:pt>
                <c:pt idx="73">
                  <c:v>3.535211267605634</c:v>
                </c:pt>
                <c:pt idx="74">
                  <c:v>4.1204819277108431</c:v>
                </c:pt>
                <c:pt idx="75">
                  <c:v>3.8403361344537816</c:v>
                </c:pt>
                <c:pt idx="76">
                  <c:v>3.8755301291372408</c:v>
                </c:pt>
                <c:pt idx="77">
                  <c:v>4.0901287553648071</c:v>
                </c:pt>
                <c:pt idx="78">
                  <c:v>4.1361256544502618</c:v>
                </c:pt>
                <c:pt idx="79">
                  <c:v>4.1407407407407408</c:v>
                </c:pt>
                <c:pt idx="80">
                  <c:v>4.1361702127659576</c:v>
                </c:pt>
                <c:pt idx="81">
                  <c:v>3.9101123595505616</c:v>
                </c:pt>
                <c:pt idx="82">
                  <c:v>4.2068965517241379</c:v>
                </c:pt>
                <c:pt idx="83">
                  <c:v>3.7391304347826089</c:v>
                </c:pt>
                <c:pt idx="84">
                  <c:v>3.7900552486187844</c:v>
                </c:pt>
                <c:pt idx="85">
                  <c:v>3.9107981220657275</c:v>
                </c:pt>
                <c:pt idx="86">
                  <c:v>4.1722222222222225</c:v>
                </c:pt>
                <c:pt idx="87">
                  <c:v>3.9710144927536231</c:v>
                </c:pt>
                <c:pt idx="88">
                  <c:v>3.9793814432989691</c:v>
                </c:pt>
                <c:pt idx="89">
                  <c:v>3.7058823529411766</c:v>
                </c:pt>
                <c:pt idx="90">
                  <c:v>4.1604938271604937</c:v>
                </c:pt>
                <c:pt idx="91">
                  <c:v>3.71875</c:v>
                </c:pt>
                <c:pt idx="92">
                  <c:v>3.4615384615384617</c:v>
                </c:pt>
                <c:pt idx="93">
                  <c:v>3.9493670886075951</c:v>
                </c:pt>
                <c:pt idx="94">
                  <c:v>3.6202531645569622</c:v>
                </c:pt>
                <c:pt idx="95">
                  <c:v>4.0294117647058822</c:v>
                </c:pt>
                <c:pt idx="96">
                  <c:v>3.5694444444444446</c:v>
                </c:pt>
                <c:pt idx="97">
                  <c:v>4.0864197530864201</c:v>
                </c:pt>
                <c:pt idx="98">
                  <c:v>3.880281690140845</c:v>
                </c:pt>
                <c:pt idx="99">
                  <c:v>3.6831683168316833</c:v>
                </c:pt>
                <c:pt idx="100">
                  <c:v>3.7857142857142856</c:v>
                </c:pt>
                <c:pt idx="101">
                  <c:v>3.8445945945945947</c:v>
                </c:pt>
                <c:pt idx="103">
                  <c:v>3.7857142857142856</c:v>
                </c:pt>
                <c:pt idx="104">
                  <c:v>3.8367346938775508</c:v>
                </c:pt>
                <c:pt idx="105">
                  <c:v>3.7142857142857144</c:v>
                </c:pt>
                <c:pt idx="106">
                  <c:v>3.6434782608695651</c:v>
                </c:pt>
                <c:pt idx="107">
                  <c:v>3.6075949367088609</c:v>
                </c:pt>
                <c:pt idx="108">
                  <c:v>4.1227236647742735</c:v>
                </c:pt>
                <c:pt idx="109">
                  <c:v>4.4320987654320989</c:v>
                </c:pt>
                <c:pt idx="110">
                  <c:v>4.5196078431372548</c:v>
                </c:pt>
                <c:pt idx="111">
                  <c:v>3.9285714285714284</c:v>
                </c:pt>
                <c:pt idx="112">
                  <c:v>4.3150684931506849</c:v>
                </c:pt>
                <c:pt idx="113">
                  <c:v>4.3168316831683171</c:v>
                </c:pt>
                <c:pt idx="114">
                  <c:v>3.9302325581395348</c:v>
                </c:pt>
                <c:pt idx="115">
                  <c:v>4.0825688073394497</c:v>
                </c:pt>
                <c:pt idx="116">
                  <c:v>3.847826086956522</c:v>
                </c:pt>
                <c:pt idx="117">
                  <c:v>3.7317073170731709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диаграмма'!$U$5:$U$122</c:f>
              <c:numCache>
                <c:formatCode>General</c:formatCode>
                <c:ptCount val="118"/>
                <c:pt idx="0">
                  <c:v>3.67</c:v>
                </c:pt>
                <c:pt idx="1">
                  <c:v>3.67</c:v>
                </c:pt>
                <c:pt idx="2">
                  <c:v>3.67</c:v>
                </c:pt>
                <c:pt idx="3">
                  <c:v>3.67</c:v>
                </c:pt>
                <c:pt idx="4">
                  <c:v>3.67</c:v>
                </c:pt>
                <c:pt idx="5">
                  <c:v>3.67</c:v>
                </c:pt>
                <c:pt idx="6">
                  <c:v>3.67</c:v>
                </c:pt>
                <c:pt idx="7">
                  <c:v>3.67</c:v>
                </c:pt>
                <c:pt idx="8">
                  <c:v>3.67</c:v>
                </c:pt>
                <c:pt idx="9">
                  <c:v>3.67</c:v>
                </c:pt>
                <c:pt idx="10">
                  <c:v>3.67</c:v>
                </c:pt>
                <c:pt idx="11">
                  <c:v>3.67</c:v>
                </c:pt>
                <c:pt idx="12">
                  <c:v>3.67</c:v>
                </c:pt>
                <c:pt idx="13">
                  <c:v>3.67</c:v>
                </c:pt>
                <c:pt idx="14">
                  <c:v>3.67</c:v>
                </c:pt>
                <c:pt idx="15">
                  <c:v>3.67</c:v>
                </c:pt>
                <c:pt idx="16">
                  <c:v>3.67</c:v>
                </c:pt>
                <c:pt idx="17">
                  <c:v>3.67</c:v>
                </c:pt>
                <c:pt idx="18">
                  <c:v>3.67</c:v>
                </c:pt>
                <c:pt idx="19">
                  <c:v>3.67</c:v>
                </c:pt>
                <c:pt idx="20">
                  <c:v>3.67</c:v>
                </c:pt>
                <c:pt idx="21">
                  <c:v>3.67</c:v>
                </c:pt>
                <c:pt idx="22">
                  <c:v>3.67</c:v>
                </c:pt>
                <c:pt idx="23">
                  <c:v>3.67</c:v>
                </c:pt>
                <c:pt idx="24">
                  <c:v>3.67</c:v>
                </c:pt>
                <c:pt idx="25">
                  <c:v>3.67</c:v>
                </c:pt>
                <c:pt idx="26">
                  <c:v>3.67</c:v>
                </c:pt>
                <c:pt idx="27">
                  <c:v>3.67</c:v>
                </c:pt>
                <c:pt idx="28">
                  <c:v>3.67</c:v>
                </c:pt>
                <c:pt idx="29">
                  <c:v>3.67</c:v>
                </c:pt>
                <c:pt idx="30">
                  <c:v>3.67</c:v>
                </c:pt>
                <c:pt idx="31">
                  <c:v>3.67</c:v>
                </c:pt>
                <c:pt idx="32">
                  <c:v>3.67</c:v>
                </c:pt>
                <c:pt idx="33">
                  <c:v>3.67</c:v>
                </c:pt>
                <c:pt idx="34">
                  <c:v>3.67</c:v>
                </c:pt>
                <c:pt idx="35">
                  <c:v>3.67</c:v>
                </c:pt>
                <c:pt idx="36">
                  <c:v>3.67</c:v>
                </c:pt>
                <c:pt idx="37">
                  <c:v>3.67</c:v>
                </c:pt>
                <c:pt idx="38">
                  <c:v>3.67</c:v>
                </c:pt>
                <c:pt idx="39">
                  <c:v>3.67</c:v>
                </c:pt>
                <c:pt idx="40">
                  <c:v>3.67</c:v>
                </c:pt>
                <c:pt idx="41">
                  <c:v>3.67</c:v>
                </c:pt>
                <c:pt idx="42">
                  <c:v>3.67</c:v>
                </c:pt>
                <c:pt idx="43">
                  <c:v>3.67</c:v>
                </c:pt>
                <c:pt idx="44">
                  <c:v>3.67</c:v>
                </c:pt>
                <c:pt idx="45">
                  <c:v>3.67</c:v>
                </c:pt>
                <c:pt idx="46">
                  <c:v>3.67</c:v>
                </c:pt>
                <c:pt idx="47">
                  <c:v>3.67</c:v>
                </c:pt>
                <c:pt idx="48">
                  <c:v>3.67</c:v>
                </c:pt>
                <c:pt idx="49">
                  <c:v>3.67</c:v>
                </c:pt>
                <c:pt idx="50">
                  <c:v>3.67</c:v>
                </c:pt>
                <c:pt idx="51">
                  <c:v>3.67</c:v>
                </c:pt>
                <c:pt idx="52">
                  <c:v>3.67</c:v>
                </c:pt>
                <c:pt idx="53">
                  <c:v>3.67</c:v>
                </c:pt>
                <c:pt idx="54">
                  <c:v>3.67</c:v>
                </c:pt>
                <c:pt idx="55">
                  <c:v>3.67</c:v>
                </c:pt>
                <c:pt idx="56">
                  <c:v>3.67</c:v>
                </c:pt>
                <c:pt idx="57">
                  <c:v>3.67</c:v>
                </c:pt>
                <c:pt idx="58">
                  <c:v>3.67</c:v>
                </c:pt>
                <c:pt idx="59">
                  <c:v>3.67</c:v>
                </c:pt>
                <c:pt idx="60">
                  <c:v>3.67</c:v>
                </c:pt>
                <c:pt idx="61">
                  <c:v>3.67</c:v>
                </c:pt>
                <c:pt idx="62">
                  <c:v>3.67</c:v>
                </c:pt>
                <c:pt idx="63">
                  <c:v>3.67</c:v>
                </c:pt>
                <c:pt idx="64">
                  <c:v>3.67</c:v>
                </c:pt>
                <c:pt idx="65">
                  <c:v>3.67</c:v>
                </c:pt>
                <c:pt idx="66">
                  <c:v>3.67</c:v>
                </c:pt>
                <c:pt idx="67">
                  <c:v>3.67</c:v>
                </c:pt>
                <c:pt idx="68">
                  <c:v>3.67</c:v>
                </c:pt>
                <c:pt idx="69">
                  <c:v>3.67</c:v>
                </c:pt>
                <c:pt idx="70">
                  <c:v>3.67</c:v>
                </c:pt>
                <c:pt idx="71">
                  <c:v>3.67</c:v>
                </c:pt>
                <c:pt idx="72">
                  <c:v>3.67</c:v>
                </c:pt>
                <c:pt idx="73">
                  <c:v>3.67</c:v>
                </c:pt>
                <c:pt idx="74">
                  <c:v>3.67</c:v>
                </c:pt>
                <c:pt idx="75">
                  <c:v>3.67</c:v>
                </c:pt>
                <c:pt idx="76">
                  <c:v>3.67</c:v>
                </c:pt>
                <c:pt idx="77">
                  <c:v>3.67</c:v>
                </c:pt>
                <c:pt idx="78">
                  <c:v>3.67</c:v>
                </c:pt>
                <c:pt idx="79">
                  <c:v>3.67</c:v>
                </c:pt>
                <c:pt idx="80">
                  <c:v>3.67</c:v>
                </c:pt>
                <c:pt idx="81">
                  <c:v>3.67</c:v>
                </c:pt>
                <c:pt idx="82">
                  <c:v>3.67</c:v>
                </c:pt>
                <c:pt idx="83">
                  <c:v>3.67</c:v>
                </c:pt>
                <c:pt idx="84">
                  <c:v>3.67</c:v>
                </c:pt>
                <c:pt idx="85">
                  <c:v>3.67</c:v>
                </c:pt>
                <c:pt idx="86">
                  <c:v>3.67</c:v>
                </c:pt>
                <c:pt idx="87">
                  <c:v>3.67</c:v>
                </c:pt>
                <c:pt idx="88">
                  <c:v>3.67</c:v>
                </c:pt>
                <c:pt idx="89">
                  <c:v>3.67</c:v>
                </c:pt>
                <c:pt idx="90">
                  <c:v>3.67</c:v>
                </c:pt>
                <c:pt idx="91">
                  <c:v>3.67</c:v>
                </c:pt>
                <c:pt idx="92">
                  <c:v>3.67</c:v>
                </c:pt>
                <c:pt idx="93">
                  <c:v>3.67</c:v>
                </c:pt>
                <c:pt idx="94">
                  <c:v>3.67</c:v>
                </c:pt>
                <c:pt idx="95">
                  <c:v>3.67</c:v>
                </c:pt>
                <c:pt idx="96">
                  <c:v>3.67</c:v>
                </c:pt>
                <c:pt idx="97">
                  <c:v>3.67</c:v>
                </c:pt>
                <c:pt idx="98">
                  <c:v>3.67</c:v>
                </c:pt>
                <c:pt idx="99">
                  <c:v>3.67</c:v>
                </c:pt>
                <c:pt idx="100">
                  <c:v>3.67</c:v>
                </c:pt>
                <c:pt idx="101">
                  <c:v>3.67</c:v>
                </c:pt>
                <c:pt idx="102">
                  <c:v>3.67</c:v>
                </c:pt>
                <c:pt idx="103">
                  <c:v>3.67</c:v>
                </c:pt>
                <c:pt idx="104">
                  <c:v>3.67</c:v>
                </c:pt>
                <c:pt idx="105">
                  <c:v>3.67</c:v>
                </c:pt>
                <c:pt idx="106">
                  <c:v>3.67</c:v>
                </c:pt>
                <c:pt idx="107">
                  <c:v>3.67</c:v>
                </c:pt>
                <c:pt idx="108">
                  <c:v>3.67</c:v>
                </c:pt>
                <c:pt idx="109">
                  <c:v>3.67</c:v>
                </c:pt>
                <c:pt idx="110">
                  <c:v>3.67</c:v>
                </c:pt>
                <c:pt idx="111">
                  <c:v>3.67</c:v>
                </c:pt>
                <c:pt idx="112">
                  <c:v>3.67</c:v>
                </c:pt>
                <c:pt idx="113">
                  <c:v>3.67</c:v>
                </c:pt>
                <c:pt idx="114">
                  <c:v>3.67</c:v>
                </c:pt>
                <c:pt idx="115">
                  <c:v>3.67</c:v>
                </c:pt>
                <c:pt idx="116">
                  <c:v>3.67</c:v>
                </c:pt>
                <c:pt idx="117">
                  <c:v>3.67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'Рус. 9 -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Гимназия № 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4</c:v>
                </c:pt>
                <c:pt idx="15">
                  <c:v>МАОУ СШ № 135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90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МБОУ СШ № 94</c:v>
                </c:pt>
                <c:pt idx="28">
                  <c:v>МБОУ СШ № 64</c:v>
                </c:pt>
                <c:pt idx="29">
                  <c:v>МАОУ Лицей № 12</c:v>
                </c:pt>
                <c:pt idx="30">
                  <c:v>МАОУ СШ № 89</c:v>
                </c:pt>
                <c:pt idx="31">
                  <c:v>МАОУ СШ № 53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МБОУ Лицей № 8</c:v>
                </c:pt>
                <c:pt idx="44">
                  <c:v>МАОУ "КУГ № 1 - Универс" </c:v>
                </c:pt>
                <c:pt idx="45">
                  <c:v>МАОУ Школа-интернат № 1 </c:v>
                </c:pt>
                <c:pt idx="46">
                  <c:v>МАОУ СШ № 3</c:v>
                </c:pt>
                <c:pt idx="47">
                  <c:v>МАОУ Лицей № 1</c:v>
                </c:pt>
                <c:pt idx="48">
                  <c:v>МБОУ СШ № 99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МАОУ СШ № 82</c:v>
                </c:pt>
                <c:pt idx="52">
                  <c:v>МБОУ СШ № 73</c:v>
                </c:pt>
                <c:pt idx="53">
                  <c:v>МБОУ СШ № 133 </c:v>
                </c:pt>
                <c:pt idx="54">
                  <c:v>МБОУ СШ № 36</c:v>
                </c:pt>
                <c:pt idx="55">
                  <c:v>МБОУ СШ № 30</c:v>
                </c:pt>
                <c:pt idx="56">
                  <c:v>МБОУ СШ № 21</c:v>
                </c:pt>
                <c:pt idx="57">
                  <c:v>МБОУ СШ № 159</c:v>
                </c:pt>
                <c:pt idx="58">
                  <c:v>МБОУ СШ № 95</c:v>
                </c:pt>
                <c:pt idx="59">
                  <c:v>МБОУ СШ № 84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42</c:v>
                </c:pt>
                <c:pt idx="66">
                  <c:v>МАОУ СШ № 17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МБОУ СШ № 62</c:v>
                </c:pt>
                <c:pt idx="73">
                  <c:v>МАОУ СШ № 34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150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18</c:v>
                </c:pt>
                <c:pt idx="82">
                  <c:v>МАОУ СШ № 157</c:v>
                </c:pt>
                <c:pt idx="83">
                  <c:v>МАОУ СШ № 66</c:v>
                </c:pt>
                <c:pt idx="84">
                  <c:v>МАОУ СШ № 151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115</c:v>
                </c:pt>
                <c:pt idx="88">
                  <c:v>МАОУ СШ № 7</c:v>
                </c:pt>
                <c:pt idx="89">
                  <c:v>МАОУ СШ № 5</c:v>
                </c:pt>
                <c:pt idx="90">
                  <c:v>МАОУ СШ № 154</c:v>
                </c:pt>
                <c:pt idx="91">
                  <c:v>МАОУ СШ № 141</c:v>
                </c:pt>
                <c:pt idx="92">
                  <c:v>МБОУ СШ № 56</c:v>
                </c:pt>
                <c:pt idx="93">
                  <c:v>МАОУ СШ № 91</c:v>
                </c:pt>
                <c:pt idx="94">
                  <c:v>МАОУ СШ № 69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85</c:v>
                </c:pt>
                <c:pt idx="98">
                  <c:v>МАОУ СШ № 24</c:v>
                </c:pt>
                <c:pt idx="99">
                  <c:v>МАОУ СШ № 147</c:v>
                </c:pt>
                <c:pt idx="100">
                  <c:v>МБОУ СШ № 2</c:v>
                </c:pt>
                <c:pt idx="101">
                  <c:v>МАОУ СШ № 108</c:v>
                </c:pt>
                <c:pt idx="102">
                  <c:v>МАОУ СШ № 160</c:v>
                </c:pt>
                <c:pt idx="103">
                  <c:v>МАОУ СШ № 121</c:v>
                </c:pt>
                <c:pt idx="104">
                  <c:v>МАОУ СШ № 156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МБОУ СОШ № 10 </c:v>
                </c:pt>
                <c:pt idx="110">
                  <c:v>МАОУ Гимназия № 2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'Рус. 9 - диаграмма'!$T$5:$T$122</c:f>
              <c:numCache>
                <c:formatCode>0.00</c:formatCode>
                <c:ptCount val="118"/>
                <c:pt idx="0">
                  <c:v>3.7975628823199195</c:v>
                </c:pt>
                <c:pt idx="1">
                  <c:v>4.0540540540540544</c:v>
                </c:pt>
                <c:pt idx="2">
                  <c:v>4.2110091743119265</c:v>
                </c:pt>
                <c:pt idx="3">
                  <c:v>3.9189189189189189</c:v>
                </c:pt>
                <c:pt idx="4">
                  <c:v>3.8137931034482757</c:v>
                </c:pt>
                <c:pt idx="5">
                  <c:v>3.4130434782608696</c:v>
                </c:pt>
                <c:pt idx="6">
                  <c:v>3.4637681159420288</c:v>
                </c:pt>
                <c:pt idx="7">
                  <c:v>3.641509433962264</c:v>
                </c:pt>
                <c:pt idx="8">
                  <c:v>3.8644067796610169</c:v>
                </c:pt>
                <c:pt idx="9">
                  <c:v>3.5876578801287278</c:v>
                </c:pt>
                <c:pt idx="10">
                  <c:v>3.858974358974359</c:v>
                </c:pt>
                <c:pt idx="11">
                  <c:v>4.1355932203389827</c:v>
                </c:pt>
                <c:pt idx="12">
                  <c:v>3.8</c:v>
                </c:pt>
                <c:pt idx="13">
                  <c:v>3.8506493506493507</c:v>
                </c:pt>
                <c:pt idx="14">
                  <c:v>3.6607142857142856</c:v>
                </c:pt>
                <c:pt idx="15">
                  <c:v>3.5217391304347827</c:v>
                </c:pt>
                <c:pt idx="16">
                  <c:v>3.4482758620689653</c:v>
                </c:pt>
                <c:pt idx="17">
                  <c:v>3.4</c:v>
                </c:pt>
                <c:pt idx="18">
                  <c:v>3.5</c:v>
                </c:pt>
                <c:pt idx="19">
                  <c:v>3.4214876033057853</c:v>
                </c:pt>
                <c:pt idx="20">
                  <c:v>3.2075471698113209</c:v>
                </c:pt>
                <c:pt idx="21">
                  <c:v>3.2469135802469138</c:v>
                </c:pt>
                <c:pt idx="22">
                  <c:v>3.4071356038231015</c:v>
                </c:pt>
                <c:pt idx="23">
                  <c:v>3.7934782608695654</c:v>
                </c:pt>
                <c:pt idx="24">
                  <c:v>3.7142857142857144</c:v>
                </c:pt>
                <c:pt idx="25">
                  <c:v>3.4133333333333336</c:v>
                </c:pt>
                <c:pt idx="26">
                  <c:v>3.3846153846153846</c:v>
                </c:pt>
                <c:pt idx="27">
                  <c:v>3.6146788990825689</c:v>
                </c:pt>
                <c:pt idx="28">
                  <c:v>3.6753246753246751</c:v>
                </c:pt>
                <c:pt idx="29">
                  <c:v>3.4757281553398056</c:v>
                </c:pt>
                <c:pt idx="30">
                  <c:v>3.2352941176470589</c:v>
                </c:pt>
                <c:pt idx="31">
                  <c:v>3.5208333333333335</c:v>
                </c:pt>
                <c:pt idx="32">
                  <c:v>3.0370370370370372</c:v>
                </c:pt>
                <c:pt idx="33">
                  <c:v>3.5249999999999999</c:v>
                </c:pt>
                <c:pt idx="34">
                  <c:v>3.2714285714285714</c:v>
                </c:pt>
                <c:pt idx="35">
                  <c:v>3.3378378378378377</c:v>
                </c:pt>
                <c:pt idx="36">
                  <c:v>3.0285714285714285</c:v>
                </c:pt>
                <c:pt idx="37">
                  <c:v>3.5333333333333332</c:v>
                </c:pt>
                <c:pt idx="38">
                  <c:v>3.4257425742574257</c:v>
                </c:pt>
                <c:pt idx="39">
                  <c:v>2.9347826086956523</c:v>
                </c:pt>
                <c:pt idx="40">
                  <c:v>3.6459022237724361</c:v>
                </c:pt>
                <c:pt idx="41">
                  <c:v>4.2244897959183669</c:v>
                </c:pt>
                <c:pt idx="42">
                  <c:v>4.1192052980132452</c:v>
                </c:pt>
                <c:pt idx="43">
                  <c:v>3.7938144329896906</c:v>
                </c:pt>
                <c:pt idx="44">
                  <c:v>3.8743961352657004</c:v>
                </c:pt>
                <c:pt idx="45">
                  <c:v>4.2307692307692308</c:v>
                </c:pt>
                <c:pt idx="46">
                  <c:v>3.7721518987341773</c:v>
                </c:pt>
                <c:pt idx="47">
                  <c:v>3.7243589743589745</c:v>
                </c:pt>
                <c:pt idx="48">
                  <c:v>3.8349514563106797</c:v>
                </c:pt>
                <c:pt idx="49">
                  <c:v>3.55</c:v>
                </c:pt>
                <c:pt idx="50">
                  <c:v>3.9578947368421051</c:v>
                </c:pt>
                <c:pt idx="51">
                  <c:v>3.5806451612903225</c:v>
                </c:pt>
                <c:pt idx="52">
                  <c:v>3.1666666666666665</c:v>
                </c:pt>
                <c:pt idx="53">
                  <c:v>3.8771929824561404</c:v>
                </c:pt>
                <c:pt idx="54">
                  <c:v>3.2083333333333335</c:v>
                </c:pt>
                <c:pt idx="55">
                  <c:v>3.2916666666666665</c:v>
                </c:pt>
                <c:pt idx="56">
                  <c:v>3.1702127659574466</c:v>
                </c:pt>
                <c:pt idx="58">
                  <c:v>3.4</c:v>
                </c:pt>
                <c:pt idx="59">
                  <c:v>3.1698113207547172</c:v>
                </c:pt>
                <c:pt idx="60">
                  <c:v>3.3255813953488373</c:v>
                </c:pt>
                <c:pt idx="61">
                  <c:v>3.6864478958836289</c:v>
                </c:pt>
                <c:pt idx="62">
                  <c:v>3.6666666666666665</c:v>
                </c:pt>
                <c:pt idx="63">
                  <c:v>3.875</c:v>
                </c:pt>
                <c:pt idx="64">
                  <c:v>3.9054054054054053</c:v>
                </c:pt>
                <c:pt idx="65">
                  <c:v>3.7536231884057969</c:v>
                </c:pt>
                <c:pt idx="66">
                  <c:v>3.5370370370370372</c:v>
                </c:pt>
                <c:pt idx="67">
                  <c:v>3.8968253968253967</c:v>
                </c:pt>
                <c:pt idx="68">
                  <c:v>3.9027777777777777</c:v>
                </c:pt>
                <c:pt idx="69">
                  <c:v>3.9945054945054945</c:v>
                </c:pt>
                <c:pt idx="70">
                  <c:v>3.8932038834951457</c:v>
                </c:pt>
                <c:pt idx="72">
                  <c:v>3.1884057971014492</c:v>
                </c:pt>
                <c:pt idx="73">
                  <c:v>3.1</c:v>
                </c:pt>
                <c:pt idx="74">
                  <c:v>3.9019607843137254</c:v>
                </c:pt>
                <c:pt idx="75">
                  <c:v>3.3084112149532712</c:v>
                </c:pt>
                <c:pt idx="76">
                  <c:v>3.5627993938320848</c:v>
                </c:pt>
                <c:pt idx="77">
                  <c:v>3.7222222222222223</c:v>
                </c:pt>
                <c:pt idx="78">
                  <c:v>3.6335877862595418</c:v>
                </c:pt>
                <c:pt idx="79">
                  <c:v>3.7463768115942031</c:v>
                </c:pt>
                <c:pt idx="80">
                  <c:v>3.9897435897435898</c:v>
                </c:pt>
                <c:pt idx="81">
                  <c:v>3.5045045045045047</c:v>
                </c:pt>
                <c:pt idx="82">
                  <c:v>3.6774193548387095</c:v>
                </c:pt>
                <c:pt idx="83">
                  <c:v>3.5185185185185186</c:v>
                </c:pt>
                <c:pt idx="84">
                  <c:v>4.08411214953271</c:v>
                </c:pt>
                <c:pt idx="85">
                  <c:v>3.8461538461538463</c:v>
                </c:pt>
                <c:pt idx="86">
                  <c:v>3.6496815286624202</c:v>
                </c:pt>
                <c:pt idx="87">
                  <c:v>3.4380952380952383</c:v>
                </c:pt>
                <c:pt idx="88">
                  <c:v>3.7731958762886597</c:v>
                </c:pt>
                <c:pt idx="89">
                  <c:v>3.5728155339805827</c:v>
                </c:pt>
                <c:pt idx="90">
                  <c:v>3.7625000000000002</c:v>
                </c:pt>
                <c:pt idx="91">
                  <c:v>3.6555555555555554</c:v>
                </c:pt>
                <c:pt idx="92">
                  <c:v>3.4761904761904763</c:v>
                </c:pt>
                <c:pt idx="93">
                  <c:v>3.4666666666666668</c:v>
                </c:pt>
                <c:pt idx="94">
                  <c:v>3.5</c:v>
                </c:pt>
                <c:pt idx="95">
                  <c:v>3.6623376623376624</c:v>
                </c:pt>
                <c:pt idx="96">
                  <c:v>3.5675675675675675</c:v>
                </c:pt>
                <c:pt idx="97">
                  <c:v>3.4177215189873418</c:v>
                </c:pt>
                <c:pt idx="98">
                  <c:v>3.6111111111111112</c:v>
                </c:pt>
                <c:pt idx="99">
                  <c:v>3.7250000000000001</c:v>
                </c:pt>
                <c:pt idx="100">
                  <c:v>2.9534883720930232</c:v>
                </c:pt>
                <c:pt idx="101">
                  <c:v>3.4191176470588234</c:v>
                </c:pt>
                <c:pt idx="103">
                  <c:v>3.2711864406779663</c:v>
                </c:pt>
                <c:pt idx="104">
                  <c:v>3.264367816091954</c:v>
                </c:pt>
                <c:pt idx="105">
                  <c:v>3.4264705882352939</c:v>
                </c:pt>
                <c:pt idx="106">
                  <c:v>3.2906976744186047</c:v>
                </c:pt>
                <c:pt idx="107">
                  <c:v>3.2575757575757578</c:v>
                </c:pt>
                <c:pt idx="108">
                  <c:v>3.826546688402106</c:v>
                </c:pt>
                <c:pt idx="109">
                  <c:v>4.0384615384615383</c:v>
                </c:pt>
                <c:pt idx="110">
                  <c:v>4.3928571428571432</c:v>
                </c:pt>
                <c:pt idx="111">
                  <c:v>3.3875000000000002</c:v>
                </c:pt>
                <c:pt idx="112">
                  <c:v>3.9702970297029703</c:v>
                </c:pt>
                <c:pt idx="113">
                  <c:v>4.0131578947368425</c:v>
                </c:pt>
                <c:pt idx="114">
                  <c:v>3.74</c:v>
                </c:pt>
                <c:pt idx="115">
                  <c:v>3.8957345971563981</c:v>
                </c:pt>
                <c:pt idx="116">
                  <c:v>3.7450980392156863</c:v>
                </c:pt>
                <c:pt idx="117">
                  <c:v>3.2558139534883721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03232"/>
        <c:axId val="103904768"/>
      </c:lineChart>
      <c:catAx>
        <c:axId val="10390323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904768"/>
        <c:crosses val="autoZero"/>
        <c:auto val="1"/>
        <c:lblAlgn val="ctr"/>
        <c:lblOffset val="100"/>
        <c:noMultiLvlLbl val="0"/>
      </c:catAx>
      <c:valAx>
        <c:axId val="103904768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903232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21461219979920651"/>
          <c:y val="1.0702096712944496E-2"/>
          <c:w val="0.75863585831618419"/>
          <c:h val="5.0084827443480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47624</xdr:rowOff>
    </xdr:from>
    <xdr:to>
      <xdr:col>33</xdr:col>
      <xdr:colOff>11906</xdr:colOff>
      <xdr:row>0</xdr:row>
      <xdr:rowOff>5131593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0.02464</cdr:x>
      <cdr:y>0.08019</cdr:y>
    </cdr:from>
    <cdr:to>
      <cdr:x>0.02501</cdr:x>
      <cdr:y>0.65247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11968" y="404813"/>
          <a:ext cx="7748" cy="28890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0.10005</cdr:x>
      <cdr:y>0.0933</cdr:y>
    </cdr:from>
    <cdr:to>
      <cdr:x>0.10148</cdr:x>
      <cdr:y>0.66405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2329144" y="470980"/>
          <a:ext cx="33292" cy="28812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0.20642</cdr:x>
      <cdr:y>0.08516</cdr:y>
    </cdr:from>
    <cdr:to>
      <cdr:x>0.20763</cdr:x>
      <cdr:y>0.65933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4010981" y="432951"/>
          <a:ext cx="23511" cy="29190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0.35661</cdr:x>
      <cdr:y>0.08596</cdr:y>
    </cdr:from>
    <cdr:to>
      <cdr:x>0.35685</cdr:x>
      <cdr:y>0.66299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6929216" y="437018"/>
          <a:ext cx="4664" cy="29336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0.5297</cdr:x>
      <cdr:y>0.07781</cdr:y>
    </cdr:from>
    <cdr:to>
      <cdr:x>0.53113</cdr:x>
      <cdr:y>0.6698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0292615" y="395594"/>
          <a:ext cx="27786" cy="30096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0.65564</cdr:x>
      <cdr:y>0.08198</cdr:y>
    </cdr:from>
    <cdr:to>
      <cdr:x>0.65564</cdr:x>
      <cdr:y>0.67396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2739702" y="416804"/>
          <a:ext cx="0" cy="30096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0.92042</cdr:x>
      <cdr:y>0.08263</cdr:y>
    </cdr:from>
    <cdr:to>
      <cdr:x>0.92092</cdr:x>
      <cdr:y>0.66561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 flipH="1">
          <a:off x="21428098" y="417155"/>
          <a:ext cx="11641" cy="29430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47625</xdr:rowOff>
    </xdr:from>
    <xdr:to>
      <xdr:col>32</xdr:col>
      <xdr:colOff>595313</xdr:colOff>
      <xdr:row>0</xdr:row>
      <xdr:rowOff>5179219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0.02481</cdr:x>
      <cdr:y>0.07843</cdr:y>
    </cdr:from>
    <cdr:to>
      <cdr:x>0.02519</cdr:x>
      <cdr:y>0.62641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73261" y="396879"/>
          <a:ext cx="8822" cy="27728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0.1004</cdr:x>
      <cdr:y>0.07238</cdr:y>
    </cdr:from>
    <cdr:to>
      <cdr:x>0.10181</cdr:x>
      <cdr:y>0.62483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1970263" y="371401"/>
          <a:ext cx="27670" cy="28349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0.20749</cdr:x>
      <cdr:y>0.07634</cdr:y>
    </cdr:from>
    <cdr:to>
      <cdr:x>0.20939</cdr:x>
      <cdr:y>0.63059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4036758" y="391746"/>
          <a:ext cx="36964" cy="28441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0.35711</cdr:x>
      <cdr:y>0.07542</cdr:y>
    </cdr:from>
    <cdr:to>
      <cdr:x>0.35812</cdr:x>
      <cdr:y>0.62873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6947547" y="387026"/>
          <a:ext cx="19650" cy="28393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0.5305</cdr:x>
      <cdr:y>0.06695</cdr:y>
    </cdr:from>
    <cdr:to>
      <cdr:x>0.53119</cdr:x>
      <cdr:y>0.63059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8889010" y="338770"/>
          <a:ext cx="11573" cy="28521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0.65615</cdr:x>
      <cdr:y>0.08323</cdr:y>
    </cdr:from>
    <cdr:to>
      <cdr:x>0.65804</cdr:x>
      <cdr:y>0.63755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2765198" y="427106"/>
          <a:ext cx="36770" cy="28445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0.91836</cdr:x>
      <cdr:y>0.07216</cdr:y>
    </cdr:from>
    <cdr:to>
      <cdr:x>0.92037</cdr:x>
      <cdr:y>0.6285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>
          <a:off x="21219583" y="365124"/>
          <a:ext cx="46639" cy="281518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tabSelected="1" topLeftCell="A2" zoomScale="90" zoomScaleNormal="90" workbookViewId="0">
      <selection activeCell="B2" sqref="B2:B3"/>
    </sheetView>
  </sheetViews>
  <sheetFormatPr defaultColWidth="9.140625" defaultRowHeight="15" x14ac:dyDescent="0.25"/>
  <cols>
    <col min="1" max="1" width="5.7109375" style="136" customWidth="1"/>
    <col min="2" max="2" width="33.7109375" style="136" customWidth="1"/>
    <col min="3" max="22" width="7.7109375" style="136" customWidth="1"/>
    <col min="23" max="23" width="8.7109375" style="136" customWidth="1"/>
    <col min="24" max="24" width="7.7109375" style="136" customWidth="1"/>
    <col min="25" max="25" width="9.5703125" style="136" customWidth="1"/>
    <col min="26" max="16384" width="9.140625" style="136"/>
  </cols>
  <sheetData>
    <row r="1" spans="1:26" ht="409.5" customHeight="1" thickBot="1" x14ac:dyDescent="0.3"/>
    <row r="2" spans="1:26" ht="15" customHeight="1" x14ac:dyDescent="0.25">
      <c r="A2" s="852" t="s">
        <v>61</v>
      </c>
      <c r="B2" s="854" t="s">
        <v>140</v>
      </c>
      <c r="C2" s="856">
        <v>2025</v>
      </c>
      <c r="D2" s="857"/>
      <c r="E2" s="857"/>
      <c r="F2" s="858"/>
      <c r="G2" s="856">
        <v>2024</v>
      </c>
      <c r="H2" s="857"/>
      <c r="I2" s="857"/>
      <c r="J2" s="858"/>
      <c r="K2" s="856">
        <v>2023</v>
      </c>
      <c r="L2" s="857"/>
      <c r="M2" s="857"/>
      <c r="N2" s="858"/>
      <c r="O2" s="856">
        <v>2022</v>
      </c>
      <c r="P2" s="857"/>
      <c r="Q2" s="857"/>
      <c r="R2" s="858"/>
      <c r="S2" s="856">
        <v>2021</v>
      </c>
      <c r="T2" s="857"/>
      <c r="U2" s="857"/>
      <c r="V2" s="858"/>
      <c r="W2" s="850" t="s">
        <v>141</v>
      </c>
    </row>
    <row r="3" spans="1:26" ht="40.5" customHeight="1" thickBot="1" x14ac:dyDescent="0.3">
      <c r="A3" s="853"/>
      <c r="B3" s="855"/>
      <c r="C3" s="137" t="s">
        <v>102</v>
      </c>
      <c r="D3" s="138" t="s">
        <v>142</v>
      </c>
      <c r="E3" s="139" t="s">
        <v>143</v>
      </c>
      <c r="F3" s="140" t="s">
        <v>144</v>
      </c>
      <c r="G3" s="137" t="s">
        <v>102</v>
      </c>
      <c r="H3" s="138" t="s">
        <v>142</v>
      </c>
      <c r="I3" s="139" t="s">
        <v>143</v>
      </c>
      <c r="J3" s="140" t="s">
        <v>144</v>
      </c>
      <c r="K3" s="137" t="s">
        <v>102</v>
      </c>
      <c r="L3" s="138" t="s">
        <v>142</v>
      </c>
      <c r="M3" s="139" t="s">
        <v>143</v>
      </c>
      <c r="N3" s="140" t="s">
        <v>144</v>
      </c>
      <c r="O3" s="137" t="s">
        <v>102</v>
      </c>
      <c r="P3" s="138" t="s">
        <v>142</v>
      </c>
      <c r="Q3" s="139" t="s">
        <v>143</v>
      </c>
      <c r="R3" s="140" t="s">
        <v>144</v>
      </c>
      <c r="S3" s="137" t="s">
        <v>102</v>
      </c>
      <c r="T3" s="138" t="s">
        <v>142</v>
      </c>
      <c r="U3" s="139" t="s">
        <v>143</v>
      </c>
      <c r="V3" s="140" t="s">
        <v>144</v>
      </c>
      <c r="W3" s="851"/>
    </row>
    <row r="4" spans="1:26" ht="15" customHeight="1" thickBot="1" x14ac:dyDescent="0.3">
      <c r="A4" s="141"/>
      <c r="B4" s="142" t="s">
        <v>123</v>
      </c>
      <c r="C4" s="143">
        <f>C5+C14+C27+C45+C66+C81+C113</f>
        <v>12361</v>
      </c>
      <c r="D4" s="144">
        <f>AVERAGE(D6:D13,D15:D26,D28:D44,D46:D65,D67:D80,D82:D112,D114:D122)</f>
        <v>3.4995835232434893</v>
      </c>
      <c r="E4" s="145">
        <v>3.52</v>
      </c>
      <c r="F4" s="146"/>
      <c r="G4" s="143">
        <f>G5+G14+G27+G45+G66+G81+G113</f>
        <v>11690</v>
      </c>
      <c r="H4" s="144">
        <f>AVERAGE(H6:H13,H15:H26,H28:H44,H46:H65,H67:H80,H82:H112,H114:H122)</f>
        <v>3.7233408567908017</v>
      </c>
      <c r="I4" s="145">
        <v>3.76</v>
      </c>
      <c r="J4" s="146"/>
      <c r="K4" s="143">
        <f>K5+K14+K27+K45+K66+K81+K113</f>
        <v>10072</v>
      </c>
      <c r="L4" s="144">
        <f>AVERAGE(L6:L13,L15:L26,L28:L44,L46:L65,L67:L80,L82:L112,L114:L122)</f>
        <v>3.8379094966871237</v>
      </c>
      <c r="M4" s="145">
        <v>3.88</v>
      </c>
      <c r="N4" s="146"/>
      <c r="O4" s="143">
        <f>O5+O14+O27+O45+O66+O81+O113</f>
        <v>9900</v>
      </c>
      <c r="P4" s="144">
        <f>AVERAGE(P6:P13,P15:P26,P28:P44,P46:P65,P67:P80,P82:P112,P114:P122)</f>
        <v>3.8918245054091867</v>
      </c>
      <c r="Q4" s="145">
        <v>3.94</v>
      </c>
      <c r="R4" s="146"/>
      <c r="S4" s="143">
        <f>S5+S14+S27+S45+S66+S81+S113</f>
        <v>9506</v>
      </c>
      <c r="T4" s="144">
        <f>AVERAGE(T6:T13,T15:T26,T28:T44,T46:T65,T67:T80,T82:T112,T114:T122)</f>
        <v>3.6099312017948311</v>
      </c>
      <c r="U4" s="145">
        <v>3.67</v>
      </c>
      <c r="V4" s="146"/>
      <c r="W4" s="147"/>
      <c r="Y4" s="631"/>
      <c r="Z4" s="37" t="s">
        <v>104</v>
      </c>
    </row>
    <row r="5" spans="1:26" ht="15" customHeight="1" thickBot="1" x14ac:dyDescent="0.3">
      <c r="A5" s="148"/>
      <c r="B5" s="149" t="s">
        <v>122</v>
      </c>
      <c r="C5" s="150">
        <f>SUM(C6:C13)</f>
        <v>901</v>
      </c>
      <c r="D5" s="151">
        <f>AVERAGE(D6:D13)</f>
        <v>3.5316104600336544</v>
      </c>
      <c r="E5" s="152">
        <v>3.52</v>
      </c>
      <c r="F5" s="153"/>
      <c r="G5" s="150">
        <f>SUM(G6:G13)</f>
        <v>839</v>
      </c>
      <c r="H5" s="151">
        <f>AVERAGE(H6:H13)</f>
        <v>3.7605571053954931</v>
      </c>
      <c r="I5" s="152">
        <v>3.76</v>
      </c>
      <c r="J5" s="153"/>
      <c r="K5" s="150">
        <f>SUM(K6:K13)</f>
        <v>748</v>
      </c>
      <c r="L5" s="151">
        <f>AVERAGE(L6:L13)</f>
        <v>3.8859671086554957</v>
      </c>
      <c r="M5" s="152">
        <v>3.88</v>
      </c>
      <c r="N5" s="153"/>
      <c r="O5" s="150">
        <f>SUM(O6:O13)</f>
        <v>720</v>
      </c>
      <c r="P5" s="151">
        <f>AVERAGE(P6:P13)</f>
        <v>3.878936611601127</v>
      </c>
      <c r="Q5" s="152">
        <v>3.94</v>
      </c>
      <c r="R5" s="153"/>
      <c r="S5" s="150">
        <f>SUM(S6:S13)</f>
        <v>719</v>
      </c>
      <c r="T5" s="151">
        <f>AVERAGE(T6:T13)</f>
        <v>3.7975628823199195</v>
      </c>
      <c r="U5" s="152">
        <v>3.67</v>
      </c>
      <c r="V5" s="153"/>
      <c r="W5" s="155"/>
      <c r="Y5" s="54"/>
      <c r="Z5" s="37" t="s">
        <v>105</v>
      </c>
    </row>
    <row r="6" spans="1:26" ht="15" customHeight="1" x14ac:dyDescent="0.25">
      <c r="A6" s="156">
        <v>1</v>
      </c>
      <c r="B6" s="157" t="s">
        <v>155</v>
      </c>
      <c r="C6" s="268">
        <v>109</v>
      </c>
      <c r="D6" s="270">
        <v>3.5137614678899101</v>
      </c>
      <c r="E6" s="449">
        <v>3.52</v>
      </c>
      <c r="F6" s="269">
        <v>50</v>
      </c>
      <c r="G6" s="268">
        <v>110</v>
      </c>
      <c r="H6" s="270">
        <v>3.7181818181818183</v>
      </c>
      <c r="I6" s="449">
        <v>3.76</v>
      </c>
      <c r="J6" s="269">
        <v>55</v>
      </c>
      <c r="K6" s="268">
        <v>108</v>
      </c>
      <c r="L6" s="270">
        <v>3.8425925925925926</v>
      </c>
      <c r="M6" s="449">
        <v>3.88</v>
      </c>
      <c r="N6" s="269">
        <v>53</v>
      </c>
      <c r="O6" s="268">
        <v>107</v>
      </c>
      <c r="P6" s="270">
        <v>4</v>
      </c>
      <c r="Q6" s="449">
        <v>3.94</v>
      </c>
      <c r="R6" s="269">
        <v>39</v>
      </c>
      <c r="S6" s="268">
        <v>111</v>
      </c>
      <c r="T6" s="270">
        <v>3.9189189189189189</v>
      </c>
      <c r="U6" s="449">
        <v>3.67</v>
      </c>
      <c r="V6" s="269">
        <v>15</v>
      </c>
      <c r="W6" s="158">
        <f>V6+R6+N6+J6+F6</f>
        <v>212</v>
      </c>
      <c r="Y6" s="609"/>
      <c r="Z6" s="37" t="s">
        <v>106</v>
      </c>
    </row>
    <row r="7" spans="1:26" ht="15" customHeight="1" x14ac:dyDescent="0.25">
      <c r="A7" s="159">
        <v>2</v>
      </c>
      <c r="B7" s="157" t="s">
        <v>77</v>
      </c>
      <c r="C7" s="268">
        <v>164</v>
      </c>
      <c r="D7" s="270">
        <v>3.475609756097561</v>
      </c>
      <c r="E7" s="449">
        <v>3.52</v>
      </c>
      <c r="F7" s="269">
        <v>58</v>
      </c>
      <c r="G7" s="268">
        <v>143</v>
      </c>
      <c r="H7" s="270">
        <v>3.6153846153846154</v>
      </c>
      <c r="I7" s="449">
        <v>3.76</v>
      </c>
      <c r="J7" s="269">
        <v>71</v>
      </c>
      <c r="K7" s="268">
        <v>146</v>
      </c>
      <c r="L7" s="270">
        <v>3.9383561643835616</v>
      </c>
      <c r="M7" s="449">
        <v>3.88</v>
      </c>
      <c r="N7" s="269">
        <v>35</v>
      </c>
      <c r="O7" s="268">
        <v>146</v>
      </c>
      <c r="P7" s="270">
        <v>4.0410958904109586</v>
      </c>
      <c r="Q7" s="449">
        <v>3.94</v>
      </c>
      <c r="R7" s="269">
        <v>36</v>
      </c>
      <c r="S7" s="268">
        <v>145</v>
      </c>
      <c r="T7" s="270">
        <v>3.8137931034482757</v>
      </c>
      <c r="U7" s="449">
        <v>3.67</v>
      </c>
      <c r="V7" s="269">
        <v>30</v>
      </c>
      <c r="W7" s="160">
        <f t="shared" ref="W7:W13" si="0">V7+R7+N7+J7+F7</f>
        <v>230</v>
      </c>
      <c r="Y7" s="38"/>
      <c r="Z7" s="37" t="s">
        <v>107</v>
      </c>
    </row>
    <row r="8" spans="1:26" ht="15" customHeight="1" x14ac:dyDescent="0.25">
      <c r="A8" s="159">
        <v>3</v>
      </c>
      <c r="B8" s="157" t="s">
        <v>73</v>
      </c>
      <c r="C8" s="268">
        <v>169</v>
      </c>
      <c r="D8" s="270">
        <v>3.8165680473372783</v>
      </c>
      <c r="E8" s="449">
        <v>3.52</v>
      </c>
      <c r="F8" s="269">
        <v>8</v>
      </c>
      <c r="G8" s="268">
        <v>177</v>
      </c>
      <c r="H8" s="270">
        <v>4.1920903954802258</v>
      </c>
      <c r="I8" s="449">
        <v>3.76</v>
      </c>
      <c r="J8" s="269">
        <v>7</v>
      </c>
      <c r="K8" s="268">
        <v>117</v>
      </c>
      <c r="L8" s="270">
        <v>4.3675213675213671</v>
      </c>
      <c r="M8" s="449">
        <v>3.88</v>
      </c>
      <c r="N8" s="269">
        <v>4</v>
      </c>
      <c r="O8" s="268">
        <v>121</v>
      </c>
      <c r="P8" s="270">
        <v>4.115702479338843</v>
      </c>
      <c r="Q8" s="449">
        <v>3.94</v>
      </c>
      <c r="R8" s="269">
        <v>25</v>
      </c>
      <c r="S8" s="268">
        <v>109</v>
      </c>
      <c r="T8" s="270">
        <v>4.2110091743119265</v>
      </c>
      <c r="U8" s="449">
        <v>3.67</v>
      </c>
      <c r="V8" s="269">
        <v>4</v>
      </c>
      <c r="W8" s="158">
        <f t="shared" si="0"/>
        <v>48</v>
      </c>
    </row>
    <row r="9" spans="1:26" ht="15" customHeight="1" x14ac:dyDescent="0.25">
      <c r="A9" s="159">
        <v>4</v>
      </c>
      <c r="B9" s="161" t="s">
        <v>204</v>
      </c>
      <c r="C9" s="268">
        <v>81</v>
      </c>
      <c r="D9" s="270">
        <v>3.8271604938271606</v>
      </c>
      <c r="E9" s="449">
        <v>3.52</v>
      </c>
      <c r="F9" s="269">
        <v>6</v>
      </c>
      <c r="G9" s="268">
        <v>54</v>
      </c>
      <c r="H9" s="270">
        <v>4.2777777777777777</v>
      </c>
      <c r="I9" s="449">
        <v>3.76</v>
      </c>
      <c r="J9" s="269">
        <v>2</v>
      </c>
      <c r="K9" s="268">
        <v>55</v>
      </c>
      <c r="L9" s="270">
        <v>4.1090909090909093</v>
      </c>
      <c r="M9" s="449">
        <v>3.88</v>
      </c>
      <c r="N9" s="269">
        <v>18</v>
      </c>
      <c r="O9" s="268">
        <v>62</v>
      </c>
      <c r="P9" s="270">
        <v>4.129032258064516</v>
      </c>
      <c r="Q9" s="449">
        <v>3.94</v>
      </c>
      <c r="R9" s="269">
        <v>21</v>
      </c>
      <c r="S9" s="268">
        <v>74</v>
      </c>
      <c r="T9" s="270">
        <v>4.0540540540540544</v>
      </c>
      <c r="U9" s="449">
        <v>3.67</v>
      </c>
      <c r="V9" s="269">
        <v>8</v>
      </c>
      <c r="W9" s="158">
        <f t="shared" si="0"/>
        <v>55</v>
      </c>
    </row>
    <row r="10" spans="1:26" ht="15" customHeight="1" x14ac:dyDescent="0.25">
      <c r="A10" s="159">
        <v>5</v>
      </c>
      <c r="B10" s="157" t="s">
        <v>156</v>
      </c>
      <c r="C10" s="268">
        <v>101</v>
      </c>
      <c r="D10" s="270">
        <v>3.4059405940594059</v>
      </c>
      <c r="E10" s="449">
        <v>3.52</v>
      </c>
      <c r="F10" s="269">
        <v>71</v>
      </c>
      <c r="G10" s="268">
        <v>82</v>
      </c>
      <c r="H10" s="270">
        <v>3.5731707317073171</v>
      </c>
      <c r="I10" s="449">
        <v>3.76</v>
      </c>
      <c r="J10" s="269">
        <v>78</v>
      </c>
      <c r="K10" s="268">
        <v>71</v>
      </c>
      <c r="L10" s="270">
        <v>3.507042253521127</v>
      </c>
      <c r="M10" s="449">
        <v>3.88</v>
      </c>
      <c r="N10" s="269">
        <v>101</v>
      </c>
      <c r="O10" s="268">
        <v>47</v>
      </c>
      <c r="P10" s="270">
        <v>3.7446808510638299</v>
      </c>
      <c r="Q10" s="449">
        <v>3.94</v>
      </c>
      <c r="R10" s="269">
        <v>75</v>
      </c>
      <c r="S10" s="268">
        <v>69</v>
      </c>
      <c r="T10" s="270">
        <v>3.4637681159420288</v>
      </c>
      <c r="U10" s="449">
        <v>3.67</v>
      </c>
      <c r="V10" s="269">
        <v>72</v>
      </c>
      <c r="W10" s="158">
        <f t="shared" si="0"/>
        <v>397</v>
      </c>
    </row>
    <row r="11" spans="1:26" ht="15" customHeight="1" x14ac:dyDescent="0.25">
      <c r="A11" s="159">
        <v>6</v>
      </c>
      <c r="B11" s="157" t="s">
        <v>157</v>
      </c>
      <c r="C11" s="268">
        <v>116</v>
      </c>
      <c r="D11" s="270">
        <v>3.4051724137931036</v>
      </c>
      <c r="E11" s="449">
        <v>3.52</v>
      </c>
      <c r="F11" s="269">
        <v>72</v>
      </c>
      <c r="G11" s="268">
        <v>104</v>
      </c>
      <c r="H11" s="270">
        <v>3.5769230769230771</v>
      </c>
      <c r="I11" s="449">
        <v>3.76</v>
      </c>
      <c r="J11" s="269">
        <v>77</v>
      </c>
      <c r="K11" s="268">
        <v>109</v>
      </c>
      <c r="L11" s="270">
        <v>3.8532110091743119</v>
      </c>
      <c r="M11" s="449">
        <v>3.88</v>
      </c>
      <c r="N11" s="269">
        <v>51</v>
      </c>
      <c r="O11" s="268">
        <v>101</v>
      </c>
      <c r="P11" s="270">
        <v>3.8316831683168315</v>
      </c>
      <c r="Q11" s="449">
        <v>3.94</v>
      </c>
      <c r="R11" s="269">
        <v>68</v>
      </c>
      <c r="S11" s="268">
        <v>106</v>
      </c>
      <c r="T11" s="270">
        <v>3.641509433962264</v>
      </c>
      <c r="U11" s="449">
        <v>3.67</v>
      </c>
      <c r="V11" s="269">
        <v>52</v>
      </c>
      <c r="W11" s="158">
        <f t="shared" si="0"/>
        <v>320</v>
      </c>
    </row>
    <row r="12" spans="1:26" ht="15" customHeight="1" x14ac:dyDescent="0.25">
      <c r="A12" s="159">
        <v>7</v>
      </c>
      <c r="B12" s="157" t="s">
        <v>78</v>
      </c>
      <c r="C12" s="268">
        <v>103</v>
      </c>
      <c r="D12" s="270">
        <v>3.4466019417475726</v>
      </c>
      <c r="E12" s="449">
        <v>3.52</v>
      </c>
      <c r="F12" s="269">
        <v>65</v>
      </c>
      <c r="G12" s="268">
        <v>98</v>
      </c>
      <c r="H12" s="270">
        <v>3.5816326530612246</v>
      </c>
      <c r="I12" s="449">
        <v>3.76</v>
      </c>
      <c r="J12" s="269">
        <v>76</v>
      </c>
      <c r="K12" s="268">
        <v>69</v>
      </c>
      <c r="L12" s="270">
        <v>3.8260869565217392</v>
      </c>
      <c r="M12" s="449">
        <v>3.88</v>
      </c>
      <c r="N12" s="269">
        <v>56</v>
      </c>
      <c r="O12" s="268">
        <v>60</v>
      </c>
      <c r="P12" s="270">
        <v>3.6166666666666667</v>
      </c>
      <c r="Q12" s="449">
        <v>3.94</v>
      </c>
      <c r="R12" s="269">
        <v>90</v>
      </c>
      <c r="S12" s="268">
        <v>46</v>
      </c>
      <c r="T12" s="270">
        <v>3.4130434782608696</v>
      </c>
      <c r="U12" s="449">
        <v>3.67</v>
      </c>
      <c r="V12" s="269">
        <v>80</v>
      </c>
      <c r="W12" s="158">
        <f t="shared" si="0"/>
        <v>367</v>
      </c>
    </row>
    <row r="13" spans="1:26" ht="15" customHeight="1" thickBot="1" x14ac:dyDescent="0.3">
      <c r="A13" s="159">
        <v>8</v>
      </c>
      <c r="B13" s="157" t="s">
        <v>124</v>
      </c>
      <c r="C13" s="268">
        <v>58</v>
      </c>
      <c r="D13" s="270">
        <v>3.3620689655172415</v>
      </c>
      <c r="E13" s="449">
        <v>3.52</v>
      </c>
      <c r="F13" s="269">
        <v>81</v>
      </c>
      <c r="G13" s="268">
        <v>71</v>
      </c>
      <c r="H13" s="270">
        <v>3.5492957746478875</v>
      </c>
      <c r="I13" s="449">
        <v>3.76</v>
      </c>
      <c r="J13" s="269">
        <v>82</v>
      </c>
      <c r="K13" s="268">
        <v>73</v>
      </c>
      <c r="L13" s="270">
        <v>3.6438356164383561</v>
      </c>
      <c r="M13" s="449">
        <v>3.88</v>
      </c>
      <c r="N13" s="269">
        <v>89</v>
      </c>
      <c r="O13" s="268">
        <v>76</v>
      </c>
      <c r="P13" s="270">
        <v>3.5526315789473686</v>
      </c>
      <c r="Q13" s="449">
        <v>3.94</v>
      </c>
      <c r="R13" s="269">
        <v>95</v>
      </c>
      <c r="S13" s="268">
        <v>59</v>
      </c>
      <c r="T13" s="270">
        <v>3.8644067796610169</v>
      </c>
      <c r="U13" s="449">
        <v>3.67</v>
      </c>
      <c r="V13" s="269">
        <v>25</v>
      </c>
      <c r="W13" s="158">
        <f t="shared" si="0"/>
        <v>372</v>
      </c>
    </row>
    <row r="14" spans="1:26" ht="15" customHeight="1" thickBot="1" x14ac:dyDescent="0.3">
      <c r="A14" s="162"/>
      <c r="B14" s="163" t="s">
        <v>121</v>
      </c>
      <c r="C14" s="164">
        <f>SUM(C15:C26)</f>
        <v>1109</v>
      </c>
      <c r="D14" s="165">
        <f>AVERAGE(D15:D26)</f>
        <v>3.4914954446038409</v>
      </c>
      <c r="E14" s="166">
        <v>3.52</v>
      </c>
      <c r="F14" s="155"/>
      <c r="G14" s="164">
        <f>SUM(G15:G26)</f>
        <v>1107</v>
      </c>
      <c r="H14" s="165">
        <f>AVERAGE(H15:H26)</f>
        <v>3.7077437364021422</v>
      </c>
      <c r="I14" s="166">
        <v>3.76</v>
      </c>
      <c r="J14" s="155"/>
      <c r="K14" s="164">
        <f>SUM(K15:K26)</f>
        <v>980</v>
      </c>
      <c r="L14" s="165">
        <f>AVERAGE(L15:L26)</f>
        <v>3.8709244882402216</v>
      </c>
      <c r="M14" s="166">
        <v>3.88</v>
      </c>
      <c r="N14" s="155"/>
      <c r="O14" s="164">
        <f>SUM(O15:O26)</f>
        <v>985</v>
      </c>
      <c r="P14" s="165">
        <f>AVERAGE(P15:P26)</f>
        <v>3.849591461911908</v>
      </c>
      <c r="Q14" s="166">
        <v>3.94</v>
      </c>
      <c r="R14" s="155"/>
      <c r="S14" s="164">
        <f>SUM(S15:S26)</f>
        <v>1016</v>
      </c>
      <c r="T14" s="165">
        <f>AVERAGE(T15:T26)</f>
        <v>3.5876578801287287</v>
      </c>
      <c r="U14" s="166">
        <v>3.67</v>
      </c>
      <c r="V14" s="155"/>
      <c r="W14" s="167"/>
    </row>
    <row r="15" spans="1:26" ht="15" customHeight="1" x14ac:dyDescent="0.25">
      <c r="A15" s="156">
        <v>1</v>
      </c>
      <c r="B15" s="168" t="s">
        <v>54</v>
      </c>
      <c r="C15" s="277">
        <v>81</v>
      </c>
      <c r="D15" s="283">
        <v>3.6543209876543208</v>
      </c>
      <c r="E15" s="450">
        <v>3.52</v>
      </c>
      <c r="F15" s="278">
        <v>28</v>
      </c>
      <c r="G15" s="277">
        <v>86</v>
      </c>
      <c r="H15" s="283">
        <v>4.1511627906976747</v>
      </c>
      <c r="I15" s="450">
        <v>3.76</v>
      </c>
      <c r="J15" s="278">
        <v>11</v>
      </c>
      <c r="K15" s="277">
        <v>83</v>
      </c>
      <c r="L15" s="283">
        <v>3.8313253012048194</v>
      </c>
      <c r="M15" s="450">
        <v>3.88</v>
      </c>
      <c r="N15" s="278">
        <v>55</v>
      </c>
      <c r="O15" s="277">
        <v>96</v>
      </c>
      <c r="P15" s="283">
        <v>4.072916666666667</v>
      </c>
      <c r="Q15" s="450">
        <v>3.94</v>
      </c>
      <c r="R15" s="278">
        <v>31</v>
      </c>
      <c r="S15" s="277">
        <v>112</v>
      </c>
      <c r="T15" s="283">
        <v>3.6607142857142856</v>
      </c>
      <c r="U15" s="450">
        <v>3.67</v>
      </c>
      <c r="V15" s="278">
        <v>50</v>
      </c>
      <c r="W15" s="169">
        <f t="shared" ref="W15:W26" si="1">V15+R15+N15+J15+F15</f>
        <v>175</v>
      </c>
    </row>
    <row r="16" spans="1:26" ht="15" customHeight="1" x14ac:dyDescent="0.25">
      <c r="A16" s="159">
        <v>2</v>
      </c>
      <c r="B16" s="157" t="s">
        <v>53</v>
      </c>
      <c r="C16" s="268">
        <v>70</v>
      </c>
      <c r="D16" s="270">
        <v>3.7285714285714286</v>
      </c>
      <c r="E16" s="449">
        <v>3.52</v>
      </c>
      <c r="F16" s="269">
        <v>15</v>
      </c>
      <c r="G16" s="268">
        <v>51</v>
      </c>
      <c r="H16" s="270">
        <v>3.9215686274509802</v>
      </c>
      <c r="I16" s="449">
        <v>3.76</v>
      </c>
      <c r="J16" s="269">
        <v>25</v>
      </c>
      <c r="K16" s="268">
        <v>50</v>
      </c>
      <c r="L16" s="270">
        <v>4.22</v>
      </c>
      <c r="M16" s="449">
        <v>3.88</v>
      </c>
      <c r="N16" s="269">
        <v>10</v>
      </c>
      <c r="O16" s="268">
        <v>47</v>
      </c>
      <c r="P16" s="270">
        <v>3.9574468085106385</v>
      </c>
      <c r="Q16" s="449">
        <v>3.94</v>
      </c>
      <c r="R16" s="269">
        <v>47</v>
      </c>
      <c r="S16" s="268">
        <v>59</v>
      </c>
      <c r="T16" s="270">
        <v>4.1355932203389827</v>
      </c>
      <c r="U16" s="449">
        <v>3.67</v>
      </c>
      <c r="V16" s="269">
        <v>5</v>
      </c>
      <c r="W16" s="158">
        <f t="shared" si="1"/>
        <v>102</v>
      </c>
    </row>
    <row r="17" spans="1:23" ht="15" customHeight="1" x14ac:dyDescent="0.25">
      <c r="A17" s="159">
        <v>3</v>
      </c>
      <c r="B17" s="170" t="s">
        <v>55</v>
      </c>
      <c r="C17" s="277">
        <v>78</v>
      </c>
      <c r="D17" s="283">
        <v>3.7820512820512819</v>
      </c>
      <c r="E17" s="450">
        <v>3.52</v>
      </c>
      <c r="F17" s="278">
        <v>10</v>
      </c>
      <c r="G17" s="277">
        <v>105</v>
      </c>
      <c r="H17" s="283">
        <v>4.0095238095238095</v>
      </c>
      <c r="I17" s="450">
        <v>3.76</v>
      </c>
      <c r="J17" s="278">
        <v>18</v>
      </c>
      <c r="K17" s="277">
        <v>94</v>
      </c>
      <c r="L17" s="283">
        <v>4.1382978723404253</v>
      </c>
      <c r="M17" s="450">
        <v>3.88</v>
      </c>
      <c r="N17" s="278">
        <v>15</v>
      </c>
      <c r="O17" s="277">
        <v>100</v>
      </c>
      <c r="P17" s="283">
        <v>4.34</v>
      </c>
      <c r="Q17" s="450">
        <v>3.94</v>
      </c>
      <c r="R17" s="278">
        <v>5</v>
      </c>
      <c r="S17" s="277">
        <v>78</v>
      </c>
      <c r="T17" s="283">
        <v>3.858974358974359</v>
      </c>
      <c r="U17" s="450">
        <v>3.67</v>
      </c>
      <c r="V17" s="278">
        <v>26</v>
      </c>
      <c r="W17" s="160">
        <f t="shared" si="1"/>
        <v>74</v>
      </c>
    </row>
    <row r="18" spans="1:23" ht="15" customHeight="1" x14ac:dyDescent="0.25">
      <c r="A18" s="159">
        <v>4</v>
      </c>
      <c r="B18" s="171" t="s">
        <v>56</v>
      </c>
      <c r="C18" s="279">
        <v>164</v>
      </c>
      <c r="D18" s="284">
        <v>3.6585365853658538</v>
      </c>
      <c r="E18" s="451">
        <v>3.52</v>
      </c>
      <c r="F18" s="280">
        <v>26</v>
      </c>
      <c r="G18" s="279">
        <v>155</v>
      </c>
      <c r="H18" s="284">
        <v>3.903225806451613</v>
      </c>
      <c r="I18" s="451">
        <v>3.76</v>
      </c>
      <c r="J18" s="280">
        <v>27</v>
      </c>
      <c r="K18" s="279">
        <v>149</v>
      </c>
      <c r="L18" s="284">
        <v>4.1879194630872485</v>
      </c>
      <c r="M18" s="451">
        <v>3.88</v>
      </c>
      <c r="N18" s="280">
        <v>11</v>
      </c>
      <c r="O18" s="279">
        <v>153</v>
      </c>
      <c r="P18" s="284">
        <v>4.0653594771241828</v>
      </c>
      <c r="Q18" s="451">
        <v>3.94</v>
      </c>
      <c r="R18" s="280">
        <v>34</v>
      </c>
      <c r="S18" s="279">
        <v>154</v>
      </c>
      <c r="T18" s="284">
        <v>3.8506493506493507</v>
      </c>
      <c r="U18" s="451">
        <v>3.67</v>
      </c>
      <c r="V18" s="280">
        <v>27</v>
      </c>
      <c r="W18" s="158">
        <f t="shared" si="1"/>
        <v>125</v>
      </c>
    </row>
    <row r="19" spans="1:23" ht="15" customHeight="1" x14ac:dyDescent="0.25">
      <c r="A19" s="136">
        <v>5</v>
      </c>
      <c r="B19" s="171" t="s">
        <v>57</v>
      </c>
      <c r="C19" s="279">
        <v>112</v>
      </c>
      <c r="D19" s="284">
        <v>3.7053571428571428</v>
      </c>
      <c r="E19" s="451">
        <v>3.52</v>
      </c>
      <c r="F19" s="280">
        <v>18</v>
      </c>
      <c r="G19" s="279">
        <v>103</v>
      </c>
      <c r="H19" s="284">
        <v>3.6990291262135924</v>
      </c>
      <c r="I19" s="451">
        <v>3.76</v>
      </c>
      <c r="J19" s="280">
        <v>60</v>
      </c>
      <c r="K19" s="279">
        <v>89</v>
      </c>
      <c r="L19" s="284">
        <v>3.8539325842696628</v>
      </c>
      <c r="M19" s="451">
        <v>3.88</v>
      </c>
      <c r="N19" s="280">
        <v>50</v>
      </c>
      <c r="O19" s="279">
        <v>125</v>
      </c>
      <c r="P19" s="284">
        <v>3.976</v>
      </c>
      <c r="Q19" s="451">
        <v>3.94</v>
      </c>
      <c r="R19" s="280">
        <v>43</v>
      </c>
      <c r="S19" s="279">
        <v>120</v>
      </c>
      <c r="T19" s="284">
        <v>3.8</v>
      </c>
      <c r="U19" s="451">
        <v>3.67</v>
      </c>
      <c r="V19" s="280">
        <v>31</v>
      </c>
      <c r="W19" s="158">
        <f t="shared" si="1"/>
        <v>202</v>
      </c>
    </row>
    <row r="20" spans="1:23" ht="15" customHeight="1" x14ac:dyDescent="0.25">
      <c r="A20" s="159">
        <v>6</v>
      </c>
      <c r="B20" s="171" t="s">
        <v>160</v>
      </c>
      <c r="C20" s="279">
        <v>75</v>
      </c>
      <c r="D20" s="284">
        <v>3.4</v>
      </c>
      <c r="E20" s="451">
        <v>3.52</v>
      </c>
      <c r="F20" s="280">
        <v>73</v>
      </c>
      <c r="G20" s="279">
        <v>94</v>
      </c>
      <c r="H20" s="284">
        <v>3.6702127659574466</v>
      </c>
      <c r="I20" s="451">
        <v>3.76</v>
      </c>
      <c r="J20" s="280">
        <v>68</v>
      </c>
      <c r="K20" s="279">
        <v>73</v>
      </c>
      <c r="L20" s="284">
        <v>3.7808219178082192</v>
      </c>
      <c r="M20" s="451">
        <v>3.88</v>
      </c>
      <c r="N20" s="280">
        <v>66</v>
      </c>
      <c r="O20" s="279">
        <v>71</v>
      </c>
      <c r="P20" s="284">
        <v>3.887323943661972</v>
      </c>
      <c r="Q20" s="451">
        <v>3.94</v>
      </c>
      <c r="R20" s="280">
        <v>59</v>
      </c>
      <c r="S20" s="279">
        <v>54</v>
      </c>
      <c r="T20" s="284">
        <v>3.5</v>
      </c>
      <c r="U20" s="451">
        <v>3.67</v>
      </c>
      <c r="V20" s="280">
        <v>66</v>
      </c>
      <c r="W20" s="158">
        <f t="shared" si="1"/>
        <v>332</v>
      </c>
    </row>
    <row r="21" spans="1:23" ht="15" customHeight="1" x14ac:dyDescent="0.25">
      <c r="A21" s="159">
        <v>7</v>
      </c>
      <c r="B21" s="171" t="s">
        <v>159</v>
      </c>
      <c r="C21" s="279">
        <v>110</v>
      </c>
      <c r="D21" s="284">
        <v>3.4454545454545453</v>
      </c>
      <c r="E21" s="451">
        <v>3.52</v>
      </c>
      <c r="F21" s="280">
        <v>66</v>
      </c>
      <c r="G21" s="279">
        <v>85</v>
      </c>
      <c r="H21" s="284">
        <v>3.3647058823529412</v>
      </c>
      <c r="I21" s="451">
        <v>3.76</v>
      </c>
      <c r="J21" s="280">
        <v>99</v>
      </c>
      <c r="K21" s="279">
        <v>77</v>
      </c>
      <c r="L21" s="284">
        <v>3.7922077922077921</v>
      </c>
      <c r="M21" s="451">
        <v>3.88</v>
      </c>
      <c r="N21" s="280">
        <v>60</v>
      </c>
      <c r="O21" s="279">
        <v>78</v>
      </c>
      <c r="P21" s="284">
        <v>3.6794871794871793</v>
      </c>
      <c r="Q21" s="451">
        <v>3.94</v>
      </c>
      <c r="R21" s="280">
        <v>86</v>
      </c>
      <c r="S21" s="279">
        <v>80</v>
      </c>
      <c r="T21" s="284">
        <v>3.4</v>
      </c>
      <c r="U21" s="451">
        <v>3.67</v>
      </c>
      <c r="V21" s="280">
        <v>83</v>
      </c>
      <c r="W21" s="158">
        <f t="shared" si="1"/>
        <v>394</v>
      </c>
    </row>
    <row r="22" spans="1:23" ht="15" customHeight="1" x14ac:dyDescent="0.25">
      <c r="A22" s="159">
        <v>8</v>
      </c>
      <c r="B22" s="171" t="s">
        <v>51</v>
      </c>
      <c r="C22" s="279">
        <v>46</v>
      </c>
      <c r="D22" s="284">
        <v>3.5</v>
      </c>
      <c r="E22" s="451">
        <v>3.52</v>
      </c>
      <c r="F22" s="280">
        <v>52</v>
      </c>
      <c r="G22" s="279">
        <v>55</v>
      </c>
      <c r="H22" s="284">
        <v>3.5636363636363635</v>
      </c>
      <c r="I22" s="451">
        <v>3.76</v>
      </c>
      <c r="J22" s="280">
        <v>80</v>
      </c>
      <c r="K22" s="279">
        <v>58</v>
      </c>
      <c r="L22" s="284">
        <v>3.6551724137931036</v>
      </c>
      <c r="M22" s="451">
        <v>3.88</v>
      </c>
      <c r="N22" s="280">
        <v>88</v>
      </c>
      <c r="O22" s="279">
        <v>42</v>
      </c>
      <c r="P22" s="284">
        <v>3.7619047619047619</v>
      </c>
      <c r="Q22" s="451">
        <v>3.94</v>
      </c>
      <c r="R22" s="280">
        <v>73</v>
      </c>
      <c r="S22" s="279">
        <v>58</v>
      </c>
      <c r="T22" s="284">
        <v>3.4482758620689653</v>
      </c>
      <c r="U22" s="451">
        <v>3.67</v>
      </c>
      <c r="V22" s="280">
        <v>73</v>
      </c>
      <c r="W22" s="158">
        <f t="shared" si="1"/>
        <v>366</v>
      </c>
    </row>
    <row r="23" spans="1:23" ht="15" customHeight="1" x14ac:dyDescent="0.25">
      <c r="A23" s="159">
        <v>9</v>
      </c>
      <c r="B23" s="171" t="s">
        <v>203</v>
      </c>
      <c r="C23" s="279">
        <v>95</v>
      </c>
      <c r="D23" s="284">
        <v>3.2105263157894739</v>
      </c>
      <c r="E23" s="451">
        <v>3.52</v>
      </c>
      <c r="F23" s="280">
        <v>100</v>
      </c>
      <c r="G23" s="279">
        <v>74</v>
      </c>
      <c r="H23" s="284">
        <v>3.3648648648648649</v>
      </c>
      <c r="I23" s="451">
        <v>3.76</v>
      </c>
      <c r="J23" s="280">
        <v>98</v>
      </c>
      <c r="K23" s="279">
        <v>59</v>
      </c>
      <c r="L23" s="284">
        <v>3.6949152542372881</v>
      </c>
      <c r="M23" s="451">
        <v>3.88</v>
      </c>
      <c r="N23" s="280">
        <v>75</v>
      </c>
      <c r="O23" s="279">
        <v>57</v>
      </c>
      <c r="P23" s="284">
        <v>3.6842105263157894</v>
      </c>
      <c r="Q23" s="451">
        <v>3.94</v>
      </c>
      <c r="R23" s="280">
        <v>84</v>
      </c>
      <c r="S23" s="279">
        <v>53</v>
      </c>
      <c r="T23" s="284">
        <v>3.2075471698113209</v>
      </c>
      <c r="U23" s="451">
        <v>3.67</v>
      </c>
      <c r="V23" s="280">
        <v>99</v>
      </c>
      <c r="W23" s="158">
        <f t="shared" si="1"/>
        <v>456</v>
      </c>
    </row>
    <row r="24" spans="1:23" ht="15" customHeight="1" x14ac:dyDescent="0.25">
      <c r="A24" s="159">
        <v>10</v>
      </c>
      <c r="B24" s="171" t="s">
        <v>161</v>
      </c>
      <c r="C24" s="279">
        <v>66</v>
      </c>
      <c r="D24" s="284">
        <v>2.9393939393939394</v>
      </c>
      <c r="E24" s="451">
        <v>3.52</v>
      </c>
      <c r="F24" s="280">
        <v>111</v>
      </c>
      <c r="G24" s="279">
        <v>92</v>
      </c>
      <c r="H24" s="284">
        <v>3.3913043478260869</v>
      </c>
      <c r="I24" s="451">
        <v>3.76</v>
      </c>
      <c r="J24" s="280">
        <v>96</v>
      </c>
      <c r="K24" s="279">
        <v>70</v>
      </c>
      <c r="L24" s="284">
        <v>3.3857142857142857</v>
      </c>
      <c r="M24" s="451">
        <v>3.88</v>
      </c>
      <c r="N24" s="280">
        <v>105</v>
      </c>
      <c r="O24" s="279">
        <v>51</v>
      </c>
      <c r="P24" s="284">
        <v>3.5490196078431371</v>
      </c>
      <c r="Q24" s="451">
        <v>3.94</v>
      </c>
      <c r="R24" s="280">
        <v>96</v>
      </c>
      <c r="S24" s="279">
        <v>81</v>
      </c>
      <c r="T24" s="284">
        <v>3.2469135802469138</v>
      </c>
      <c r="U24" s="451">
        <v>3.67</v>
      </c>
      <c r="V24" s="280">
        <v>96</v>
      </c>
      <c r="W24" s="158">
        <f t="shared" si="1"/>
        <v>504</v>
      </c>
    </row>
    <row r="25" spans="1:23" ht="15" customHeight="1" x14ac:dyDescent="0.25">
      <c r="A25" s="159">
        <v>11</v>
      </c>
      <c r="B25" s="172" t="s">
        <v>162</v>
      </c>
      <c r="C25" s="275">
        <v>148</v>
      </c>
      <c r="D25" s="248">
        <v>3.3581081081081079</v>
      </c>
      <c r="E25" s="439">
        <v>3.52</v>
      </c>
      <c r="F25" s="276">
        <v>82</v>
      </c>
      <c r="G25" s="275">
        <v>134</v>
      </c>
      <c r="H25" s="248">
        <v>3.6865671641791047</v>
      </c>
      <c r="I25" s="439">
        <v>3.76</v>
      </c>
      <c r="J25" s="276">
        <v>63</v>
      </c>
      <c r="K25" s="275">
        <v>134</v>
      </c>
      <c r="L25" s="248">
        <v>3.8880597014925371</v>
      </c>
      <c r="M25" s="439">
        <v>3.88</v>
      </c>
      <c r="N25" s="276">
        <v>42</v>
      </c>
      <c r="O25" s="275">
        <v>105</v>
      </c>
      <c r="P25" s="248">
        <v>3.7047619047619049</v>
      </c>
      <c r="Q25" s="439">
        <v>3.94</v>
      </c>
      <c r="R25" s="276">
        <v>82</v>
      </c>
      <c r="S25" s="275">
        <v>121</v>
      </c>
      <c r="T25" s="248">
        <v>3.4214876033057853</v>
      </c>
      <c r="U25" s="439">
        <v>3.67</v>
      </c>
      <c r="V25" s="276">
        <v>78</v>
      </c>
      <c r="W25" s="158">
        <f t="shared" si="1"/>
        <v>347</v>
      </c>
    </row>
    <row r="26" spans="1:23" ht="15" customHeight="1" thickBot="1" x14ac:dyDescent="0.3">
      <c r="A26" s="159">
        <v>12</v>
      </c>
      <c r="B26" s="173" t="s">
        <v>158</v>
      </c>
      <c r="C26" s="281">
        <v>64</v>
      </c>
      <c r="D26" s="285">
        <v>3.515625</v>
      </c>
      <c r="E26" s="452">
        <v>3.52</v>
      </c>
      <c r="F26" s="282">
        <v>49</v>
      </c>
      <c r="G26" s="281">
        <v>73</v>
      </c>
      <c r="H26" s="285">
        <v>3.7671232876712328</v>
      </c>
      <c r="I26" s="452">
        <v>3.76</v>
      </c>
      <c r="J26" s="282">
        <v>44</v>
      </c>
      <c r="K26" s="281">
        <v>44</v>
      </c>
      <c r="L26" s="285">
        <v>4.0227272727272725</v>
      </c>
      <c r="M26" s="452">
        <v>3.88</v>
      </c>
      <c r="N26" s="282">
        <v>22</v>
      </c>
      <c r="O26" s="281">
        <v>60</v>
      </c>
      <c r="P26" s="285">
        <v>3.5166666666666666</v>
      </c>
      <c r="Q26" s="452">
        <v>3.94</v>
      </c>
      <c r="R26" s="282">
        <v>100</v>
      </c>
      <c r="S26" s="281">
        <v>46</v>
      </c>
      <c r="T26" s="285">
        <v>3.5217391304347827</v>
      </c>
      <c r="U26" s="452">
        <v>3.67</v>
      </c>
      <c r="V26" s="282">
        <v>64</v>
      </c>
      <c r="W26" s="158">
        <f t="shared" si="1"/>
        <v>279</v>
      </c>
    </row>
    <row r="27" spans="1:23" ht="15" customHeight="1" thickBot="1" x14ac:dyDescent="0.3">
      <c r="A27" s="162"/>
      <c r="B27" s="176" t="s">
        <v>120</v>
      </c>
      <c r="C27" s="177">
        <f>SUM(C28:C44)</f>
        <v>1596</v>
      </c>
      <c r="D27" s="178">
        <f>AVERAGE(D28:D44)</f>
        <v>3.3581387918352483</v>
      </c>
      <c r="E27" s="179">
        <v>3.52</v>
      </c>
      <c r="F27" s="180"/>
      <c r="G27" s="177">
        <f>SUM(G28:G44)</f>
        <v>1585</v>
      </c>
      <c r="H27" s="178">
        <f>AVERAGE(H28:H44)</f>
        <v>3.5087915252951554</v>
      </c>
      <c r="I27" s="179">
        <v>3.76</v>
      </c>
      <c r="J27" s="180"/>
      <c r="K27" s="177">
        <f>SUM(K28:K44)</f>
        <v>1347</v>
      </c>
      <c r="L27" s="178">
        <f>AVERAGE(L28:L44)</f>
        <v>3.709588922806847</v>
      </c>
      <c r="M27" s="179">
        <v>3.88</v>
      </c>
      <c r="N27" s="180"/>
      <c r="O27" s="177">
        <f>SUM(O28:O44)</f>
        <v>1348</v>
      </c>
      <c r="P27" s="178">
        <f>AVERAGE(P28:P44)</f>
        <v>3.7665807620691187</v>
      </c>
      <c r="Q27" s="179">
        <v>3.94</v>
      </c>
      <c r="R27" s="180"/>
      <c r="S27" s="177">
        <f>SUM(S28:S44)</f>
        <v>1288</v>
      </c>
      <c r="T27" s="178">
        <f>AVERAGE(T28:T44)</f>
        <v>3.407135603823102</v>
      </c>
      <c r="U27" s="179">
        <v>3.67</v>
      </c>
      <c r="V27" s="180"/>
      <c r="W27" s="167"/>
    </row>
    <row r="28" spans="1:23" ht="15" customHeight="1" x14ac:dyDescent="0.25">
      <c r="A28" s="181">
        <v>1</v>
      </c>
      <c r="B28" s="157" t="s">
        <v>80</v>
      </c>
      <c r="C28" s="268">
        <v>121</v>
      </c>
      <c r="D28" s="270">
        <v>3.6198347107438016</v>
      </c>
      <c r="E28" s="449">
        <v>3.52</v>
      </c>
      <c r="F28" s="269">
        <v>36</v>
      </c>
      <c r="G28" s="268">
        <v>136</v>
      </c>
      <c r="H28" s="270">
        <v>3.6764705882352939</v>
      </c>
      <c r="I28" s="449">
        <v>3.76</v>
      </c>
      <c r="J28" s="269">
        <v>66</v>
      </c>
      <c r="K28" s="268">
        <v>119</v>
      </c>
      <c r="L28" s="270">
        <v>3.9747899159663866</v>
      </c>
      <c r="M28" s="449">
        <v>3.88</v>
      </c>
      <c r="N28" s="269">
        <v>28</v>
      </c>
      <c r="O28" s="268">
        <v>122</v>
      </c>
      <c r="P28" s="270">
        <v>3.959016393442623</v>
      </c>
      <c r="Q28" s="449">
        <v>3.94</v>
      </c>
      <c r="R28" s="269">
        <v>46</v>
      </c>
      <c r="S28" s="268">
        <v>119</v>
      </c>
      <c r="T28" s="270">
        <v>3.7142857142857144</v>
      </c>
      <c r="U28" s="449">
        <v>3.67</v>
      </c>
      <c r="V28" s="269">
        <v>44</v>
      </c>
      <c r="W28" s="169">
        <f t="shared" ref="W28:W44" si="2">V28+R28+N28+J28+F28</f>
        <v>220</v>
      </c>
    </row>
    <row r="29" spans="1:23" ht="15" customHeight="1" x14ac:dyDescent="0.25">
      <c r="A29" s="156">
        <v>2</v>
      </c>
      <c r="B29" s="157" t="s">
        <v>126</v>
      </c>
      <c r="C29" s="268">
        <v>112</v>
      </c>
      <c r="D29" s="270">
        <v>3.6696428571428572</v>
      </c>
      <c r="E29" s="449">
        <v>3.52</v>
      </c>
      <c r="F29" s="269">
        <v>25</v>
      </c>
      <c r="G29" s="268">
        <v>137</v>
      </c>
      <c r="H29" s="270">
        <v>3.8613138686131387</v>
      </c>
      <c r="I29" s="449">
        <v>3.76</v>
      </c>
      <c r="J29" s="269">
        <v>30</v>
      </c>
      <c r="K29" s="268">
        <v>77</v>
      </c>
      <c r="L29" s="270">
        <v>3.6883116883116882</v>
      </c>
      <c r="M29" s="449">
        <v>3.88</v>
      </c>
      <c r="N29" s="269">
        <v>79</v>
      </c>
      <c r="O29" s="268">
        <v>84</v>
      </c>
      <c r="P29" s="270">
        <v>4.2380952380952381</v>
      </c>
      <c r="Q29" s="449">
        <v>3.94</v>
      </c>
      <c r="R29" s="269">
        <v>9</v>
      </c>
      <c r="S29" s="268">
        <v>92</v>
      </c>
      <c r="T29" s="270">
        <v>3.7934782608695654</v>
      </c>
      <c r="U29" s="449">
        <v>3.67</v>
      </c>
      <c r="V29" s="269">
        <v>32</v>
      </c>
      <c r="W29" s="160">
        <f t="shared" si="2"/>
        <v>175</v>
      </c>
    </row>
    <row r="30" spans="1:23" ht="15" customHeight="1" x14ac:dyDescent="0.25">
      <c r="A30" s="159">
        <v>3</v>
      </c>
      <c r="B30" s="157" t="s">
        <v>72</v>
      </c>
      <c r="C30" s="268">
        <v>126</v>
      </c>
      <c r="D30" s="270">
        <v>3.5158730158730158</v>
      </c>
      <c r="E30" s="449">
        <v>3.52</v>
      </c>
      <c r="F30" s="269">
        <v>48</v>
      </c>
      <c r="G30" s="268">
        <v>114</v>
      </c>
      <c r="H30" s="270">
        <v>3.763157894736842</v>
      </c>
      <c r="I30" s="449">
        <v>3.76</v>
      </c>
      <c r="J30" s="269">
        <v>45</v>
      </c>
      <c r="K30" s="268">
        <v>102</v>
      </c>
      <c r="L30" s="270">
        <v>3.9901960784313726</v>
      </c>
      <c r="M30" s="449">
        <v>3.88</v>
      </c>
      <c r="N30" s="269">
        <v>26</v>
      </c>
      <c r="O30" s="268">
        <v>100</v>
      </c>
      <c r="P30" s="270">
        <v>4.1399999999999997</v>
      </c>
      <c r="Q30" s="449">
        <v>3.94</v>
      </c>
      <c r="R30" s="269">
        <v>18</v>
      </c>
      <c r="S30" s="268">
        <v>75</v>
      </c>
      <c r="T30" s="270">
        <v>3.4133333333333336</v>
      </c>
      <c r="U30" s="449">
        <v>3.67</v>
      </c>
      <c r="V30" s="269">
        <v>81</v>
      </c>
      <c r="W30" s="158">
        <f t="shared" si="2"/>
        <v>218</v>
      </c>
    </row>
    <row r="31" spans="1:23" ht="15" customHeight="1" x14ac:dyDescent="0.25">
      <c r="A31" s="159">
        <v>4</v>
      </c>
      <c r="B31" s="157" t="s">
        <v>163</v>
      </c>
      <c r="C31" s="268">
        <v>79</v>
      </c>
      <c r="D31" s="270">
        <v>3.4303797468354431</v>
      </c>
      <c r="E31" s="449">
        <v>3.52</v>
      </c>
      <c r="F31" s="269">
        <v>67</v>
      </c>
      <c r="G31" s="268">
        <v>98</v>
      </c>
      <c r="H31" s="270">
        <v>3.7448979591836733</v>
      </c>
      <c r="I31" s="449">
        <v>3.76</v>
      </c>
      <c r="J31" s="269">
        <v>49</v>
      </c>
      <c r="K31" s="268">
        <v>78</v>
      </c>
      <c r="L31" s="270">
        <v>4</v>
      </c>
      <c r="M31" s="449">
        <v>3.88</v>
      </c>
      <c r="N31" s="269">
        <v>23</v>
      </c>
      <c r="O31" s="268">
        <v>83</v>
      </c>
      <c r="P31" s="270">
        <v>4.072289156626506</v>
      </c>
      <c r="Q31" s="449">
        <v>3.94</v>
      </c>
      <c r="R31" s="269">
        <v>32</v>
      </c>
      <c r="S31" s="268">
        <v>26</v>
      </c>
      <c r="T31" s="270">
        <v>3.3846153846153846</v>
      </c>
      <c r="U31" s="449">
        <v>3.67</v>
      </c>
      <c r="V31" s="269">
        <v>85</v>
      </c>
      <c r="W31" s="158">
        <f t="shared" si="2"/>
        <v>256</v>
      </c>
    </row>
    <row r="32" spans="1:23" ht="15" customHeight="1" x14ac:dyDescent="0.25">
      <c r="A32" s="159">
        <v>5</v>
      </c>
      <c r="B32" s="173" t="s">
        <v>70</v>
      </c>
      <c r="C32" s="281">
        <v>99</v>
      </c>
      <c r="D32" s="285">
        <v>3.3737373737373737</v>
      </c>
      <c r="E32" s="452">
        <v>3.52</v>
      </c>
      <c r="F32" s="282">
        <v>79</v>
      </c>
      <c r="G32" s="281">
        <v>101</v>
      </c>
      <c r="H32" s="285">
        <v>3.722772277227723</v>
      </c>
      <c r="I32" s="452">
        <v>3.76</v>
      </c>
      <c r="J32" s="282">
        <v>53</v>
      </c>
      <c r="K32" s="281">
        <v>101</v>
      </c>
      <c r="L32" s="285">
        <v>3.9702970297029703</v>
      </c>
      <c r="M32" s="452">
        <v>3.88</v>
      </c>
      <c r="N32" s="282">
        <v>29</v>
      </c>
      <c r="O32" s="281">
        <v>88</v>
      </c>
      <c r="P32" s="285">
        <v>3.9090909090909092</v>
      </c>
      <c r="Q32" s="452">
        <v>3.94</v>
      </c>
      <c r="R32" s="282">
        <v>54</v>
      </c>
      <c r="S32" s="281">
        <v>103</v>
      </c>
      <c r="T32" s="285">
        <v>3.4757281553398056</v>
      </c>
      <c r="U32" s="452">
        <v>3.67</v>
      </c>
      <c r="V32" s="282">
        <v>70</v>
      </c>
      <c r="W32" s="158">
        <f t="shared" si="2"/>
        <v>285</v>
      </c>
    </row>
    <row r="33" spans="1:23" ht="15" customHeight="1" x14ac:dyDescent="0.25">
      <c r="A33" s="159">
        <v>6</v>
      </c>
      <c r="B33" s="157" t="s">
        <v>44</v>
      </c>
      <c r="C33" s="268">
        <v>47</v>
      </c>
      <c r="D33" s="270">
        <v>3.2765957446808511</v>
      </c>
      <c r="E33" s="449">
        <v>3.52</v>
      </c>
      <c r="F33" s="269">
        <v>94</v>
      </c>
      <c r="G33" s="268">
        <v>44</v>
      </c>
      <c r="H33" s="270">
        <v>3.0909090909090908</v>
      </c>
      <c r="I33" s="449">
        <v>3.76</v>
      </c>
      <c r="J33" s="269">
        <v>110</v>
      </c>
      <c r="K33" s="268">
        <v>46</v>
      </c>
      <c r="L33" s="270">
        <v>3.347826086956522</v>
      </c>
      <c r="M33" s="449">
        <v>3.88</v>
      </c>
      <c r="N33" s="269">
        <v>106</v>
      </c>
      <c r="O33" s="268">
        <v>49</v>
      </c>
      <c r="P33" s="270">
        <v>3.4693877551020407</v>
      </c>
      <c r="Q33" s="449">
        <v>3.94</v>
      </c>
      <c r="R33" s="269">
        <v>103</v>
      </c>
      <c r="S33" s="268">
        <v>74</v>
      </c>
      <c r="T33" s="270">
        <v>3.3378378378378377</v>
      </c>
      <c r="U33" s="449">
        <v>3.67</v>
      </c>
      <c r="V33" s="269">
        <v>86</v>
      </c>
      <c r="W33" s="158">
        <f t="shared" si="2"/>
        <v>499</v>
      </c>
    </row>
    <row r="34" spans="1:23" ht="15" customHeight="1" x14ac:dyDescent="0.25">
      <c r="A34" s="159">
        <v>7</v>
      </c>
      <c r="B34" s="157" t="s">
        <v>164</v>
      </c>
      <c r="C34" s="268">
        <v>132</v>
      </c>
      <c r="D34" s="270">
        <v>3.1590909090909092</v>
      </c>
      <c r="E34" s="449">
        <v>3.52</v>
      </c>
      <c r="F34" s="269">
        <v>105</v>
      </c>
      <c r="G34" s="268">
        <v>91</v>
      </c>
      <c r="H34" s="270">
        <v>3.4615384615384617</v>
      </c>
      <c r="I34" s="449">
        <v>3.76</v>
      </c>
      <c r="J34" s="269">
        <v>90</v>
      </c>
      <c r="K34" s="268">
        <v>94</v>
      </c>
      <c r="L34" s="270">
        <v>3.6702127659574466</v>
      </c>
      <c r="M34" s="449">
        <v>3.88</v>
      </c>
      <c r="N34" s="269">
        <v>84</v>
      </c>
      <c r="O34" s="268">
        <v>75</v>
      </c>
      <c r="P34" s="270">
        <v>3.6</v>
      </c>
      <c r="Q34" s="449">
        <v>3.94</v>
      </c>
      <c r="R34" s="269">
        <v>92</v>
      </c>
      <c r="S34" s="268">
        <v>46</v>
      </c>
      <c r="T34" s="270">
        <v>2.9347826086956523</v>
      </c>
      <c r="U34" s="449">
        <v>3.67</v>
      </c>
      <c r="V34" s="269">
        <v>108</v>
      </c>
      <c r="W34" s="158">
        <f t="shared" si="2"/>
        <v>479</v>
      </c>
    </row>
    <row r="35" spans="1:23" ht="15" customHeight="1" x14ac:dyDescent="0.25">
      <c r="A35" s="159">
        <v>8</v>
      </c>
      <c r="B35" s="157" t="s">
        <v>42</v>
      </c>
      <c r="C35" s="268">
        <v>77</v>
      </c>
      <c r="D35" s="270">
        <v>3.2857142857142856</v>
      </c>
      <c r="E35" s="449">
        <v>3.52</v>
      </c>
      <c r="F35" s="269">
        <v>93</v>
      </c>
      <c r="G35" s="268">
        <v>69</v>
      </c>
      <c r="H35" s="270">
        <v>3.2898550724637681</v>
      </c>
      <c r="I35" s="449">
        <v>3.76</v>
      </c>
      <c r="J35" s="269">
        <v>108</v>
      </c>
      <c r="K35" s="268">
        <v>54</v>
      </c>
      <c r="L35" s="270">
        <v>3.5</v>
      </c>
      <c r="M35" s="449">
        <v>3.88</v>
      </c>
      <c r="N35" s="269">
        <v>102</v>
      </c>
      <c r="O35" s="268">
        <v>52</v>
      </c>
      <c r="P35" s="270">
        <v>3.3846153846153846</v>
      </c>
      <c r="Q35" s="449">
        <v>3.94</v>
      </c>
      <c r="R35" s="269">
        <v>107</v>
      </c>
      <c r="S35" s="268">
        <v>70</v>
      </c>
      <c r="T35" s="270">
        <v>3.2714285714285714</v>
      </c>
      <c r="U35" s="449">
        <v>3.67</v>
      </c>
      <c r="V35" s="269">
        <v>92</v>
      </c>
      <c r="W35" s="158">
        <f t="shared" si="2"/>
        <v>502</v>
      </c>
    </row>
    <row r="36" spans="1:23" ht="15" customHeight="1" x14ac:dyDescent="0.25">
      <c r="A36" s="159">
        <v>9</v>
      </c>
      <c r="B36" s="157" t="s">
        <v>43</v>
      </c>
      <c r="C36" s="268">
        <v>93</v>
      </c>
      <c r="D36" s="270">
        <v>3.193548387096774</v>
      </c>
      <c r="E36" s="449">
        <v>3.52</v>
      </c>
      <c r="F36" s="269">
        <v>102</v>
      </c>
      <c r="G36" s="268">
        <v>69</v>
      </c>
      <c r="H36" s="270">
        <v>3.4202898550724639</v>
      </c>
      <c r="I36" s="449">
        <v>3.76</v>
      </c>
      <c r="J36" s="269">
        <v>95</v>
      </c>
      <c r="K36" s="268">
        <v>46</v>
      </c>
      <c r="L36" s="270">
        <v>3.6956521739130435</v>
      </c>
      <c r="M36" s="449">
        <v>3.88</v>
      </c>
      <c r="N36" s="269">
        <v>74</v>
      </c>
      <c r="O36" s="268">
        <v>65</v>
      </c>
      <c r="P36" s="270">
        <v>3.8615384615384616</v>
      </c>
      <c r="Q36" s="449">
        <v>3.94</v>
      </c>
      <c r="R36" s="269">
        <v>62</v>
      </c>
      <c r="S36" s="268">
        <v>101</v>
      </c>
      <c r="T36" s="270">
        <v>3.4257425742574257</v>
      </c>
      <c r="U36" s="449">
        <v>3.67</v>
      </c>
      <c r="V36" s="269">
        <v>76</v>
      </c>
      <c r="W36" s="158">
        <f t="shared" si="2"/>
        <v>409</v>
      </c>
    </row>
    <row r="37" spans="1:23" ht="15" customHeight="1" x14ac:dyDescent="0.25">
      <c r="A37" s="159">
        <v>10</v>
      </c>
      <c r="B37" s="157" t="s">
        <v>165</v>
      </c>
      <c r="C37" s="268">
        <v>33</v>
      </c>
      <c r="D37" s="270">
        <v>3.2727272727272729</v>
      </c>
      <c r="E37" s="449">
        <v>3.52</v>
      </c>
      <c r="F37" s="269">
        <v>95</v>
      </c>
      <c r="G37" s="268">
        <v>28</v>
      </c>
      <c r="H37" s="270">
        <v>3.2857142857142856</v>
      </c>
      <c r="I37" s="449">
        <v>3.76</v>
      </c>
      <c r="J37" s="269">
        <v>109</v>
      </c>
      <c r="K37" s="268">
        <v>29</v>
      </c>
      <c r="L37" s="270">
        <v>3.4482758620689653</v>
      </c>
      <c r="M37" s="449">
        <v>3.88</v>
      </c>
      <c r="N37" s="269">
        <v>103</v>
      </c>
      <c r="O37" s="268">
        <v>28</v>
      </c>
      <c r="P37" s="270">
        <v>3.8571428571428572</v>
      </c>
      <c r="Q37" s="449">
        <v>3.94</v>
      </c>
      <c r="R37" s="269">
        <v>63</v>
      </c>
      <c r="S37" s="268">
        <v>35</v>
      </c>
      <c r="T37" s="270">
        <v>3.0285714285714285</v>
      </c>
      <c r="U37" s="449">
        <v>3.67</v>
      </c>
      <c r="V37" s="269">
        <v>106</v>
      </c>
      <c r="W37" s="158">
        <f t="shared" si="2"/>
        <v>476</v>
      </c>
    </row>
    <row r="38" spans="1:23" ht="15" customHeight="1" x14ac:dyDescent="0.25">
      <c r="A38" s="159">
        <v>11</v>
      </c>
      <c r="B38" s="173" t="s">
        <v>166</v>
      </c>
      <c r="C38" s="281">
        <v>160</v>
      </c>
      <c r="D38" s="285">
        <v>3.3312499999999998</v>
      </c>
      <c r="E38" s="452">
        <v>3.52</v>
      </c>
      <c r="F38" s="282">
        <v>86</v>
      </c>
      <c r="G38" s="281">
        <v>157</v>
      </c>
      <c r="H38" s="285">
        <v>3.3630573248407645</v>
      </c>
      <c r="I38" s="452">
        <v>3.76</v>
      </c>
      <c r="J38" s="282">
        <v>100</v>
      </c>
      <c r="K38" s="281">
        <v>135</v>
      </c>
      <c r="L38" s="285">
        <v>3.6888888888888891</v>
      </c>
      <c r="M38" s="452">
        <v>3.88</v>
      </c>
      <c r="N38" s="282">
        <v>78</v>
      </c>
      <c r="O38" s="281">
        <v>122</v>
      </c>
      <c r="P38" s="285">
        <v>3.6475409836065573</v>
      </c>
      <c r="Q38" s="452">
        <v>3.94</v>
      </c>
      <c r="R38" s="282">
        <v>87</v>
      </c>
      <c r="S38" s="281">
        <v>96</v>
      </c>
      <c r="T38" s="285">
        <v>3.5208333333333335</v>
      </c>
      <c r="U38" s="452">
        <v>3.67</v>
      </c>
      <c r="V38" s="282">
        <v>65</v>
      </c>
      <c r="W38" s="158">
        <f t="shared" si="2"/>
        <v>416</v>
      </c>
    </row>
    <row r="39" spans="1:23" ht="15" customHeight="1" x14ac:dyDescent="0.25">
      <c r="A39" s="159">
        <v>12</v>
      </c>
      <c r="B39" s="173" t="s">
        <v>47</v>
      </c>
      <c r="C39" s="281">
        <v>79</v>
      </c>
      <c r="D39" s="285">
        <v>3.3924050632911391</v>
      </c>
      <c r="E39" s="452">
        <v>3.52</v>
      </c>
      <c r="F39" s="282">
        <v>75</v>
      </c>
      <c r="G39" s="281">
        <v>106</v>
      </c>
      <c r="H39" s="285">
        <v>3.7264150943396226</v>
      </c>
      <c r="I39" s="452">
        <v>3.76</v>
      </c>
      <c r="J39" s="282">
        <v>52</v>
      </c>
      <c r="K39" s="281">
        <v>98</v>
      </c>
      <c r="L39" s="285">
        <v>3.8469387755102042</v>
      </c>
      <c r="M39" s="452">
        <v>3.88</v>
      </c>
      <c r="N39" s="282">
        <v>52</v>
      </c>
      <c r="O39" s="281">
        <v>74</v>
      </c>
      <c r="P39" s="285">
        <v>3.9054054054054053</v>
      </c>
      <c r="Q39" s="452">
        <v>3.94</v>
      </c>
      <c r="R39" s="282">
        <v>55</v>
      </c>
      <c r="S39" s="281">
        <v>77</v>
      </c>
      <c r="T39" s="285">
        <v>3.6753246753246751</v>
      </c>
      <c r="U39" s="452">
        <v>3.67</v>
      </c>
      <c r="V39" s="282">
        <v>46</v>
      </c>
      <c r="W39" s="158">
        <f t="shared" si="2"/>
        <v>280</v>
      </c>
    </row>
    <row r="40" spans="1:23" ht="15" customHeight="1" x14ac:dyDescent="0.25">
      <c r="A40" s="159">
        <v>13</v>
      </c>
      <c r="B40" s="173" t="s">
        <v>167</v>
      </c>
      <c r="C40" s="281">
        <v>75</v>
      </c>
      <c r="D40" s="285">
        <v>3.3066666666666666</v>
      </c>
      <c r="E40" s="452">
        <v>3.52</v>
      </c>
      <c r="F40" s="282">
        <v>89</v>
      </c>
      <c r="G40" s="281">
        <v>106</v>
      </c>
      <c r="H40" s="285">
        <v>3.3301886792452828</v>
      </c>
      <c r="I40" s="452">
        <v>3.76</v>
      </c>
      <c r="J40" s="282">
        <v>105</v>
      </c>
      <c r="K40" s="281">
        <v>56</v>
      </c>
      <c r="L40" s="285">
        <v>3.5714285714285716</v>
      </c>
      <c r="M40" s="452">
        <v>3.88</v>
      </c>
      <c r="N40" s="282">
        <v>94</v>
      </c>
      <c r="O40" s="281">
        <v>54</v>
      </c>
      <c r="P40" s="285">
        <v>3.5</v>
      </c>
      <c r="Q40" s="452">
        <v>3.94</v>
      </c>
      <c r="R40" s="282">
        <v>101</v>
      </c>
      <c r="S40" s="281">
        <v>54</v>
      </c>
      <c r="T40" s="285">
        <v>3.0370370370370372</v>
      </c>
      <c r="U40" s="452">
        <v>3.67</v>
      </c>
      <c r="V40" s="282">
        <v>105</v>
      </c>
      <c r="W40" s="158">
        <f t="shared" si="2"/>
        <v>494</v>
      </c>
    </row>
    <row r="41" spans="1:23" ht="15" customHeight="1" x14ac:dyDescent="0.25">
      <c r="A41" s="159">
        <v>14</v>
      </c>
      <c r="B41" s="173" t="s">
        <v>69</v>
      </c>
      <c r="C41" s="281">
        <v>67</v>
      </c>
      <c r="D41" s="285">
        <v>3.2985074626865671</v>
      </c>
      <c r="E41" s="452">
        <v>3.52</v>
      </c>
      <c r="F41" s="282">
        <v>91</v>
      </c>
      <c r="G41" s="281">
        <v>53</v>
      </c>
      <c r="H41" s="285">
        <v>3.358490566037736</v>
      </c>
      <c r="I41" s="452">
        <v>3.76</v>
      </c>
      <c r="J41" s="282">
        <v>101</v>
      </c>
      <c r="K41" s="281">
        <v>53</v>
      </c>
      <c r="L41" s="285">
        <v>3.6792452830188678</v>
      </c>
      <c r="M41" s="452">
        <v>3.88</v>
      </c>
      <c r="N41" s="282">
        <v>81</v>
      </c>
      <c r="O41" s="281">
        <v>50</v>
      </c>
      <c r="P41" s="285">
        <v>3.56</v>
      </c>
      <c r="Q41" s="452">
        <v>3.94</v>
      </c>
      <c r="R41" s="282">
        <v>94</v>
      </c>
      <c r="S41" s="281">
        <v>40</v>
      </c>
      <c r="T41" s="285">
        <v>3.5249999999999999</v>
      </c>
      <c r="U41" s="452">
        <v>3.67</v>
      </c>
      <c r="V41" s="282">
        <v>61</v>
      </c>
      <c r="W41" s="158">
        <f t="shared" si="2"/>
        <v>428</v>
      </c>
    </row>
    <row r="42" spans="1:23" ht="15" customHeight="1" x14ac:dyDescent="0.25">
      <c r="A42" s="159">
        <v>15</v>
      </c>
      <c r="B42" s="172" t="s">
        <v>168</v>
      </c>
      <c r="C42" s="275">
        <v>57</v>
      </c>
      <c r="D42" s="248">
        <v>3.3333333333333335</v>
      </c>
      <c r="E42" s="439">
        <v>3.52</v>
      </c>
      <c r="F42" s="276">
        <v>84</v>
      </c>
      <c r="G42" s="275">
        <v>76</v>
      </c>
      <c r="H42" s="248">
        <v>3.5657894736842106</v>
      </c>
      <c r="I42" s="439">
        <v>3.76</v>
      </c>
      <c r="J42" s="276">
        <v>79</v>
      </c>
      <c r="K42" s="275">
        <v>78</v>
      </c>
      <c r="L42" s="248">
        <v>3.5128205128205128</v>
      </c>
      <c r="M42" s="439">
        <v>3.88</v>
      </c>
      <c r="N42" s="276">
        <v>100</v>
      </c>
      <c r="O42" s="275">
        <v>60</v>
      </c>
      <c r="P42" s="248">
        <v>3.5</v>
      </c>
      <c r="Q42" s="439">
        <v>3.94</v>
      </c>
      <c r="R42" s="276">
        <v>102</v>
      </c>
      <c r="S42" s="275">
        <v>51</v>
      </c>
      <c r="T42" s="248">
        <v>3.2352941176470589</v>
      </c>
      <c r="U42" s="439">
        <v>3.67</v>
      </c>
      <c r="V42" s="276">
        <v>97</v>
      </c>
      <c r="W42" s="158">
        <f t="shared" si="2"/>
        <v>462</v>
      </c>
    </row>
    <row r="43" spans="1:23" ht="15" customHeight="1" x14ac:dyDescent="0.25">
      <c r="A43" s="159">
        <v>16</v>
      </c>
      <c r="B43" s="182" t="s">
        <v>37</v>
      </c>
      <c r="C43" s="286">
        <v>114</v>
      </c>
      <c r="D43" s="288">
        <v>3.4210526315789473</v>
      </c>
      <c r="E43" s="453">
        <v>3.52</v>
      </c>
      <c r="F43" s="287">
        <v>69</v>
      </c>
      <c r="G43" s="286">
        <v>102</v>
      </c>
      <c r="H43" s="288">
        <v>3.5294117647058822</v>
      </c>
      <c r="I43" s="453">
        <v>3.76</v>
      </c>
      <c r="J43" s="287">
        <v>86</v>
      </c>
      <c r="K43" s="286">
        <v>88</v>
      </c>
      <c r="L43" s="288">
        <v>3.6931818181818183</v>
      </c>
      <c r="M43" s="453">
        <v>3.88</v>
      </c>
      <c r="N43" s="287">
        <v>77</v>
      </c>
      <c r="O43" s="286">
        <v>126</v>
      </c>
      <c r="P43" s="288">
        <v>3.7380952380952381</v>
      </c>
      <c r="Q43" s="453">
        <v>3.94</v>
      </c>
      <c r="R43" s="287">
        <v>77</v>
      </c>
      <c r="S43" s="286">
        <v>109</v>
      </c>
      <c r="T43" s="288">
        <v>3.6146788990825689</v>
      </c>
      <c r="U43" s="453">
        <v>3.67</v>
      </c>
      <c r="V43" s="287">
        <v>54</v>
      </c>
      <c r="W43" s="158">
        <f t="shared" si="2"/>
        <v>363</v>
      </c>
    </row>
    <row r="44" spans="1:23" ht="15" customHeight="1" thickBot="1" x14ac:dyDescent="0.3">
      <c r="A44" s="159">
        <v>17</v>
      </c>
      <c r="B44" s="173" t="s">
        <v>45</v>
      </c>
      <c r="C44" s="281">
        <v>125</v>
      </c>
      <c r="D44" s="285">
        <v>3.2080000000000002</v>
      </c>
      <c r="E44" s="452">
        <v>3.52</v>
      </c>
      <c r="F44" s="282">
        <v>101</v>
      </c>
      <c r="G44" s="281">
        <v>98</v>
      </c>
      <c r="H44" s="285">
        <v>3.4591836734693877</v>
      </c>
      <c r="I44" s="452">
        <v>3.76</v>
      </c>
      <c r="J44" s="282">
        <v>92</v>
      </c>
      <c r="K44" s="281">
        <v>93</v>
      </c>
      <c r="L44" s="285">
        <v>3.78494623655914</v>
      </c>
      <c r="M44" s="452">
        <v>3.88</v>
      </c>
      <c r="N44" s="282">
        <v>64</v>
      </c>
      <c r="O44" s="281">
        <v>116</v>
      </c>
      <c r="P44" s="285">
        <v>3.6896551724137931</v>
      </c>
      <c r="Q44" s="452">
        <v>3.94</v>
      </c>
      <c r="R44" s="282">
        <v>83</v>
      </c>
      <c r="S44" s="281">
        <v>120</v>
      </c>
      <c r="T44" s="285">
        <v>3.5333333333333332</v>
      </c>
      <c r="U44" s="452">
        <v>3.67</v>
      </c>
      <c r="V44" s="282">
        <v>62</v>
      </c>
      <c r="W44" s="158">
        <f t="shared" si="2"/>
        <v>402</v>
      </c>
    </row>
    <row r="45" spans="1:23" ht="15" customHeight="1" thickBot="1" x14ac:dyDescent="0.3">
      <c r="A45" s="162"/>
      <c r="B45" s="184" t="s">
        <v>119</v>
      </c>
      <c r="C45" s="185">
        <f>SUM(C46:C65)</f>
        <v>1906</v>
      </c>
      <c r="D45" s="186">
        <f>AVERAGE(D46:D65)</f>
        <v>3.453563083216983</v>
      </c>
      <c r="E45" s="187">
        <v>3.52</v>
      </c>
      <c r="F45" s="188"/>
      <c r="G45" s="185">
        <f>SUM(G46:G65)</f>
        <v>1743</v>
      </c>
      <c r="H45" s="186">
        <f>AVERAGE(H46:H65)</f>
        <v>3.6942908352358166</v>
      </c>
      <c r="I45" s="187">
        <v>3.76</v>
      </c>
      <c r="J45" s="188"/>
      <c r="K45" s="185">
        <f>SUM(K46:K65)</f>
        <v>1503</v>
      </c>
      <c r="L45" s="186">
        <f>AVERAGE(L46:L65)</f>
        <v>3.8342484702901696</v>
      </c>
      <c r="M45" s="187">
        <v>3.88</v>
      </c>
      <c r="N45" s="188"/>
      <c r="O45" s="185">
        <f>SUM(O46:O65)</f>
        <v>1490</v>
      </c>
      <c r="P45" s="186">
        <f>AVERAGE(P46:P65)</f>
        <v>3.8334245572578425</v>
      </c>
      <c r="Q45" s="187">
        <v>3.94</v>
      </c>
      <c r="R45" s="188"/>
      <c r="S45" s="185">
        <f>SUM(S46:S65)</f>
        <v>1426</v>
      </c>
      <c r="T45" s="186">
        <f>AVERAGE(T46:T65)</f>
        <v>3.6459022237724361</v>
      </c>
      <c r="U45" s="187">
        <v>3.67</v>
      </c>
      <c r="V45" s="188"/>
      <c r="W45" s="167"/>
    </row>
    <row r="46" spans="1:23" ht="15" customHeight="1" x14ac:dyDescent="0.25">
      <c r="A46" s="189">
        <v>1</v>
      </c>
      <c r="B46" s="157" t="s">
        <v>96</v>
      </c>
      <c r="C46" s="268">
        <v>211</v>
      </c>
      <c r="D46" s="270">
        <v>3.6777251184834121</v>
      </c>
      <c r="E46" s="449">
        <v>3.52</v>
      </c>
      <c r="F46" s="269">
        <v>24</v>
      </c>
      <c r="G46" s="268">
        <v>188</v>
      </c>
      <c r="H46" s="270">
        <v>3.9095744680851063</v>
      </c>
      <c r="I46" s="449">
        <v>3.76</v>
      </c>
      <c r="J46" s="269">
        <v>26</v>
      </c>
      <c r="K46" s="268">
        <v>163</v>
      </c>
      <c r="L46" s="270">
        <v>4</v>
      </c>
      <c r="M46" s="449">
        <v>3.88</v>
      </c>
      <c r="N46" s="269">
        <v>24</v>
      </c>
      <c r="O46" s="268">
        <v>162</v>
      </c>
      <c r="P46" s="270">
        <v>4.0370370370370372</v>
      </c>
      <c r="Q46" s="449">
        <v>3.94</v>
      </c>
      <c r="R46" s="269">
        <v>37</v>
      </c>
      <c r="S46" s="268">
        <v>207</v>
      </c>
      <c r="T46" s="270">
        <v>3.8743961352657004</v>
      </c>
      <c r="U46" s="449">
        <v>3.67</v>
      </c>
      <c r="V46" s="269">
        <v>24</v>
      </c>
      <c r="W46" s="169">
        <f t="shared" ref="W46:W65" si="3">V46+R46+N46+J46+F46</f>
        <v>135</v>
      </c>
    </row>
    <row r="47" spans="1:23" ht="15" customHeight="1" x14ac:dyDescent="0.25">
      <c r="A47" s="156">
        <v>2</v>
      </c>
      <c r="B47" s="372" t="s">
        <v>153</v>
      </c>
      <c r="C47" s="454">
        <v>47</v>
      </c>
      <c r="D47" s="467">
        <v>3.8085106382978724</v>
      </c>
      <c r="E47" s="455">
        <v>3.52</v>
      </c>
      <c r="F47" s="456">
        <v>9</v>
      </c>
      <c r="G47" s="454">
        <v>55</v>
      </c>
      <c r="H47" s="467">
        <v>4.0545454545454547</v>
      </c>
      <c r="I47" s="455">
        <v>3.76</v>
      </c>
      <c r="J47" s="456">
        <v>15</v>
      </c>
      <c r="K47" s="454">
        <v>54</v>
      </c>
      <c r="L47" s="467">
        <v>4.2962962962962967</v>
      </c>
      <c r="M47" s="455">
        <v>3.88</v>
      </c>
      <c r="N47" s="456">
        <v>6</v>
      </c>
      <c r="O47" s="454">
        <v>52</v>
      </c>
      <c r="P47" s="467">
        <v>4.2692307692307692</v>
      </c>
      <c r="Q47" s="455">
        <v>3.94</v>
      </c>
      <c r="R47" s="456">
        <v>8</v>
      </c>
      <c r="S47" s="454">
        <v>49</v>
      </c>
      <c r="T47" s="467">
        <v>4.2244897959183669</v>
      </c>
      <c r="U47" s="455">
        <v>3.67</v>
      </c>
      <c r="V47" s="456">
        <v>3</v>
      </c>
      <c r="W47" s="158">
        <f t="shared" si="3"/>
        <v>41</v>
      </c>
    </row>
    <row r="48" spans="1:23" ht="15" customHeight="1" x14ac:dyDescent="0.25">
      <c r="A48" s="159">
        <v>3</v>
      </c>
      <c r="B48" s="157" t="s">
        <v>84</v>
      </c>
      <c r="C48" s="268">
        <v>181</v>
      </c>
      <c r="D48" s="270">
        <v>3.7458563535911602</v>
      </c>
      <c r="E48" s="449">
        <v>3.52</v>
      </c>
      <c r="F48" s="269">
        <v>13</v>
      </c>
      <c r="G48" s="268">
        <v>172</v>
      </c>
      <c r="H48" s="270">
        <v>3.8546511627906979</v>
      </c>
      <c r="I48" s="449">
        <v>3.76</v>
      </c>
      <c r="J48" s="269">
        <v>31</v>
      </c>
      <c r="K48" s="268">
        <v>162</v>
      </c>
      <c r="L48" s="270">
        <v>4.2469135802469138</v>
      </c>
      <c r="M48" s="449">
        <v>3.88</v>
      </c>
      <c r="N48" s="269">
        <v>8</v>
      </c>
      <c r="O48" s="268">
        <v>157</v>
      </c>
      <c r="P48" s="270">
        <v>4.1082802547770703</v>
      </c>
      <c r="Q48" s="449">
        <v>3.94</v>
      </c>
      <c r="R48" s="269">
        <v>26</v>
      </c>
      <c r="S48" s="268">
        <v>151</v>
      </c>
      <c r="T48" s="270">
        <v>4.1192052980132452</v>
      </c>
      <c r="U48" s="449">
        <v>3.67</v>
      </c>
      <c r="V48" s="269">
        <v>6</v>
      </c>
      <c r="W48" s="158">
        <f t="shared" si="3"/>
        <v>84</v>
      </c>
    </row>
    <row r="49" spans="1:23" ht="15" customHeight="1" x14ac:dyDescent="0.25">
      <c r="A49" s="159">
        <v>4</v>
      </c>
      <c r="B49" s="157" t="s">
        <v>95</v>
      </c>
      <c r="C49" s="268">
        <v>251</v>
      </c>
      <c r="D49" s="270">
        <v>3.5737051792828685</v>
      </c>
      <c r="E49" s="449">
        <v>3.52</v>
      </c>
      <c r="F49" s="269">
        <v>41</v>
      </c>
      <c r="G49" s="268">
        <v>230</v>
      </c>
      <c r="H49" s="270">
        <v>3.7782608695652176</v>
      </c>
      <c r="I49" s="449">
        <v>3.76</v>
      </c>
      <c r="J49" s="269">
        <v>40</v>
      </c>
      <c r="K49" s="268">
        <v>183</v>
      </c>
      <c r="L49" s="270">
        <v>3.7759562841530054</v>
      </c>
      <c r="M49" s="449">
        <v>3.88</v>
      </c>
      <c r="N49" s="269">
        <v>67</v>
      </c>
      <c r="O49" s="268">
        <v>192</v>
      </c>
      <c r="P49" s="270">
        <v>3.9739583333333335</v>
      </c>
      <c r="Q49" s="449">
        <v>3.94</v>
      </c>
      <c r="R49" s="269">
        <v>44</v>
      </c>
      <c r="S49" s="268">
        <v>156</v>
      </c>
      <c r="T49" s="270">
        <v>3.7243589743589745</v>
      </c>
      <c r="U49" s="449">
        <v>3.67</v>
      </c>
      <c r="V49" s="269">
        <v>42</v>
      </c>
      <c r="W49" s="158">
        <f t="shared" si="3"/>
        <v>234</v>
      </c>
    </row>
    <row r="50" spans="1:23" ht="15" customHeight="1" x14ac:dyDescent="0.25">
      <c r="A50" s="159">
        <v>5</v>
      </c>
      <c r="B50" s="157" t="s">
        <v>34</v>
      </c>
      <c r="C50" s="268">
        <v>129</v>
      </c>
      <c r="D50" s="270">
        <v>3.6899224806201549</v>
      </c>
      <c r="E50" s="449">
        <v>3.52</v>
      </c>
      <c r="F50" s="269">
        <v>23</v>
      </c>
      <c r="G50" s="268">
        <v>124</v>
      </c>
      <c r="H50" s="270">
        <v>3.806451612903226</v>
      </c>
      <c r="I50" s="449">
        <v>3.76</v>
      </c>
      <c r="J50" s="269">
        <v>35</v>
      </c>
      <c r="K50" s="268">
        <v>116</v>
      </c>
      <c r="L50" s="270">
        <v>3.9396551724137931</v>
      </c>
      <c r="M50" s="449">
        <v>3.88</v>
      </c>
      <c r="N50" s="269">
        <v>34</v>
      </c>
      <c r="O50" s="268">
        <v>117</v>
      </c>
      <c r="P50" s="270">
        <v>3.9914529914529915</v>
      </c>
      <c r="Q50" s="449">
        <v>3.94</v>
      </c>
      <c r="R50" s="269">
        <v>41</v>
      </c>
      <c r="S50" s="268">
        <v>97</v>
      </c>
      <c r="T50" s="270">
        <v>3.7938144329896906</v>
      </c>
      <c r="U50" s="449">
        <v>3.67</v>
      </c>
      <c r="V50" s="269">
        <v>33</v>
      </c>
      <c r="W50" s="158">
        <f t="shared" si="3"/>
        <v>166</v>
      </c>
    </row>
    <row r="51" spans="1:23" ht="15" customHeight="1" x14ac:dyDescent="0.25">
      <c r="A51" s="159">
        <v>6</v>
      </c>
      <c r="B51" s="157" t="s">
        <v>33</v>
      </c>
      <c r="C51" s="268">
        <v>97</v>
      </c>
      <c r="D51" s="270">
        <v>3.4742268041237114</v>
      </c>
      <c r="E51" s="449">
        <v>3.52</v>
      </c>
      <c r="F51" s="269">
        <v>59</v>
      </c>
      <c r="G51" s="268">
        <v>77</v>
      </c>
      <c r="H51" s="270">
        <v>3.831168831168831</v>
      </c>
      <c r="I51" s="449">
        <v>3.76</v>
      </c>
      <c r="J51" s="269">
        <v>32</v>
      </c>
      <c r="K51" s="268">
        <v>88</v>
      </c>
      <c r="L51" s="270">
        <v>3.8863636363636362</v>
      </c>
      <c r="M51" s="449">
        <v>3.88</v>
      </c>
      <c r="N51" s="269">
        <v>43</v>
      </c>
      <c r="O51" s="268">
        <v>77</v>
      </c>
      <c r="P51" s="270">
        <v>4.116883116883117</v>
      </c>
      <c r="Q51" s="449">
        <v>3.94</v>
      </c>
      <c r="R51" s="269">
        <v>24</v>
      </c>
      <c r="S51" s="268">
        <v>95</v>
      </c>
      <c r="T51" s="270">
        <v>3.9578947368421051</v>
      </c>
      <c r="U51" s="449">
        <v>3.67</v>
      </c>
      <c r="V51" s="269">
        <v>14</v>
      </c>
      <c r="W51" s="158">
        <f t="shared" si="3"/>
        <v>172</v>
      </c>
    </row>
    <row r="52" spans="1:23" ht="15" customHeight="1" x14ac:dyDescent="0.25">
      <c r="A52" s="159">
        <v>7</v>
      </c>
      <c r="B52" s="190" t="s">
        <v>170</v>
      </c>
      <c r="C52" s="291">
        <v>30</v>
      </c>
      <c r="D52" s="297">
        <v>3.6333333333333333</v>
      </c>
      <c r="E52" s="457">
        <v>3.52</v>
      </c>
      <c r="F52" s="292">
        <v>31</v>
      </c>
      <c r="G52" s="291">
        <v>50</v>
      </c>
      <c r="H52" s="297">
        <v>4.0199999999999996</v>
      </c>
      <c r="I52" s="457">
        <v>3.76</v>
      </c>
      <c r="J52" s="292">
        <v>17</v>
      </c>
      <c r="K52" s="291">
        <v>36</v>
      </c>
      <c r="L52" s="297">
        <v>4.2222222222222223</v>
      </c>
      <c r="M52" s="457">
        <v>3.88</v>
      </c>
      <c r="N52" s="292">
        <v>9</v>
      </c>
      <c r="O52" s="291">
        <v>33</v>
      </c>
      <c r="P52" s="297">
        <v>4.2121212121212119</v>
      </c>
      <c r="Q52" s="457">
        <v>3.94</v>
      </c>
      <c r="R52" s="292">
        <v>11</v>
      </c>
      <c r="S52" s="291">
        <v>13</v>
      </c>
      <c r="T52" s="297">
        <v>4.2307692307692308</v>
      </c>
      <c r="U52" s="457">
        <v>3.67</v>
      </c>
      <c r="V52" s="292">
        <v>2</v>
      </c>
      <c r="W52" s="158">
        <f t="shared" si="3"/>
        <v>70</v>
      </c>
    </row>
    <row r="53" spans="1:23" ht="15" customHeight="1" x14ac:dyDescent="0.25">
      <c r="A53" s="159">
        <v>8</v>
      </c>
      <c r="B53" s="157" t="s">
        <v>202</v>
      </c>
      <c r="C53" s="268">
        <v>100</v>
      </c>
      <c r="D53" s="270">
        <v>3.62</v>
      </c>
      <c r="E53" s="449">
        <v>3.52</v>
      </c>
      <c r="F53" s="269">
        <v>35</v>
      </c>
      <c r="G53" s="268">
        <v>99</v>
      </c>
      <c r="H53" s="270">
        <v>3.6767676767676769</v>
      </c>
      <c r="I53" s="449">
        <v>3.76</v>
      </c>
      <c r="J53" s="269">
        <v>65</v>
      </c>
      <c r="K53" s="268">
        <v>63</v>
      </c>
      <c r="L53" s="270">
        <v>3.8888888888888888</v>
      </c>
      <c r="M53" s="449">
        <v>3.88</v>
      </c>
      <c r="N53" s="269">
        <v>41</v>
      </c>
      <c r="O53" s="268">
        <v>59</v>
      </c>
      <c r="P53" s="270">
        <v>3.8983050847457625</v>
      </c>
      <c r="Q53" s="449">
        <v>3.94</v>
      </c>
      <c r="R53" s="269">
        <v>57</v>
      </c>
      <c r="S53" s="268">
        <v>79</v>
      </c>
      <c r="T53" s="270">
        <v>3.7721518987341773</v>
      </c>
      <c r="U53" s="449">
        <v>3.67</v>
      </c>
      <c r="V53" s="269">
        <v>34</v>
      </c>
      <c r="W53" s="158">
        <f t="shared" si="3"/>
        <v>232</v>
      </c>
    </row>
    <row r="54" spans="1:23" ht="15" customHeight="1" x14ac:dyDescent="0.25">
      <c r="A54" s="159">
        <v>9</v>
      </c>
      <c r="B54" s="157" t="s">
        <v>81</v>
      </c>
      <c r="C54" s="268">
        <v>47</v>
      </c>
      <c r="D54" s="270">
        <v>3.2978723404255321</v>
      </c>
      <c r="E54" s="449">
        <v>3.52</v>
      </c>
      <c r="F54" s="269">
        <v>92</v>
      </c>
      <c r="G54" s="268">
        <v>49</v>
      </c>
      <c r="H54" s="270">
        <v>3.4693877551020407</v>
      </c>
      <c r="I54" s="449">
        <v>3.76</v>
      </c>
      <c r="J54" s="269">
        <v>89</v>
      </c>
      <c r="K54" s="268">
        <v>51</v>
      </c>
      <c r="L54" s="270">
        <v>3.7058823529411766</v>
      </c>
      <c r="M54" s="449">
        <v>3.88</v>
      </c>
      <c r="N54" s="269">
        <v>71</v>
      </c>
      <c r="O54" s="268">
        <v>51</v>
      </c>
      <c r="P54" s="270">
        <v>3.3725490196078431</v>
      </c>
      <c r="Q54" s="449">
        <v>3.94</v>
      </c>
      <c r="R54" s="269">
        <v>108</v>
      </c>
      <c r="S54" s="268">
        <v>47</v>
      </c>
      <c r="T54" s="270">
        <v>3.1702127659574466</v>
      </c>
      <c r="U54" s="449">
        <v>3.67</v>
      </c>
      <c r="V54" s="269">
        <v>102</v>
      </c>
      <c r="W54" s="158">
        <f t="shared" si="3"/>
        <v>462</v>
      </c>
    </row>
    <row r="55" spans="1:23" ht="15" customHeight="1" x14ac:dyDescent="0.25">
      <c r="A55" s="159">
        <v>10</v>
      </c>
      <c r="B55" s="157" t="s">
        <v>66</v>
      </c>
      <c r="C55" s="268">
        <v>28</v>
      </c>
      <c r="D55" s="270">
        <v>3.3214285714285716</v>
      </c>
      <c r="E55" s="449">
        <v>3.52</v>
      </c>
      <c r="F55" s="269">
        <v>87</v>
      </c>
      <c r="G55" s="268">
        <v>30</v>
      </c>
      <c r="H55" s="270">
        <v>3.4333333333333331</v>
      </c>
      <c r="I55" s="449">
        <v>3.76</v>
      </c>
      <c r="J55" s="269">
        <v>94</v>
      </c>
      <c r="K55" s="268">
        <v>23</v>
      </c>
      <c r="L55" s="270">
        <v>3.8260869565217392</v>
      </c>
      <c r="M55" s="449">
        <v>3.88</v>
      </c>
      <c r="N55" s="269">
        <v>57</v>
      </c>
      <c r="O55" s="268">
        <v>23</v>
      </c>
      <c r="P55" s="270">
        <v>3.9565217391304346</v>
      </c>
      <c r="Q55" s="449">
        <v>3.94</v>
      </c>
      <c r="R55" s="269">
        <v>48</v>
      </c>
      <c r="S55" s="268">
        <v>24</v>
      </c>
      <c r="T55" s="270">
        <v>3.2916666666666665</v>
      </c>
      <c r="U55" s="449">
        <v>3.67</v>
      </c>
      <c r="V55" s="269">
        <v>89</v>
      </c>
      <c r="W55" s="158">
        <f t="shared" si="3"/>
        <v>375</v>
      </c>
    </row>
    <row r="56" spans="1:23" ht="15" customHeight="1" x14ac:dyDescent="0.25">
      <c r="A56" s="159">
        <v>11</v>
      </c>
      <c r="B56" s="171" t="s">
        <v>65</v>
      </c>
      <c r="C56" s="279">
        <v>54</v>
      </c>
      <c r="D56" s="284">
        <v>3.3518518518518516</v>
      </c>
      <c r="E56" s="451">
        <v>3.52</v>
      </c>
      <c r="F56" s="280">
        <v>83</v>
      </c>
      <c r="G56" s="279">
        <v>48</v>
      </c>
      <c r="H56" s="284">
        <v>3.3333333333333335</v>
      </c>
      <c r="I56" s="451">
        <v>3.76</v>
      </c>
      <c r="J56" s="280">
        <v>103</v>
      </c>
      <c r="K56" s="279">
        <v>27</v>
      </c>
      <c r="L56" s="284">
        <v>3.4444444444444446</v>
      </c>
      <c r="M56" s="451">
        <v>3.88</v>
      </c>
      <c r="N56" s="280">
        <v>104</v>
      </c>
      <c r="O56" s="279">
        <v>50</v>
      </c>
      <c r="P56" s="284">
        <v>3.34</v>
      </c>
      <c r="Q56" s="451">
        <v>3.94</v>
      </c>
      <c r="R56" s="280">
        <v>109</v>
      </c>
      <c r="S56" s="279">
        <v>48</v>
      </c>
      <c r="T56" s="284">
        <v>3.2083333333333335</v>
      </c>
      <c r="U56" s="451">
        <v>3.67</v>
      </c>
      <c r="V56" s="280">
        <v>98</v>
      </c>
      <c r="W56" s="158">
        <f t="shared" si="3"/>
        <v>497</v>
      </c>
    </row>
    <row r="57" spans="1:23" ht="15" customHeight="1" x14ac:dyDescent="0.25">
      <c r="A57" s="159">
        <v>12</v>
      </c>
      <c r="B57" s="191" t="s">
        <v>30</v>
      </c>
      <c r="C57" s="289">
        <v>47</v>
      </c>
      <c r="D57" s="249">
        <v>2.978723404255319</v>
      </c>
      <c r="E57" s="440">
        <v>3.52</v>
      </c>
      <c r="F57" s="290">
        <v>110</v>
      </c>
      <c r="G57" s="289">
        <v>42</v>
      </c>
      <c r="H57" s="249">
        <v>3.5476190476190474</v>
      </c>
      <c r="I57" s="440">
        <v>3.76</v>
      </c>
      <c r="J57" s="290">
        <v>83</v>
      </c>
      <c r="K57" s="289">
        <v>58</v>
      </c>
      <c r="L57" s="249">
        <v>3.3103448275862069</v>
      </c>
      <c r="M57" s="440">
        <v>3.88</v>
      </c>
      <c r="N57" s="290">
        <v>107</v>
      </c>
      <c r="O57" s="289">
        <v>54</v>
      </c>
      <c r="P57" s="249">
        <v>3.4444444444444446</v>
      </c>
      <c r="Q57" s="440">
        <v>3.94</v>
      </c>
      <c r="R57" s="290">
        <v>105</v>
      </c>
      <c r="S57" s="289">
        <v>43</v>
      </c>
      <c r="T57" s="249">
        <v>3.3255813953488373</v>
      </c>
      <c r="U57" s="440">
        <v>3.67</v>
      </c>
      <c r="V57" s="290">
        <v>87</v>
      </c>
      <c r="W57" s="158">
        <f t="shared" si="3"/>
        <v>492</v>
      </c>
    </row>
    <row r="58" spans="1:23" ht="15" customHeight="1" x14ac:dyDescent="0.25">
      <c r="A58" s="159">
        <v>13</v>
      </c>
      <c r="B58" s="192" t="s">
        <v>201</v>
      </c>
      <c r="C58" s="293">
        <v>84</v>
      </c>
      <c r="D58" s="298">
        <v>3.4880952380952381</v>
      </c>
      <c r="E58" s="458">
        <v>3.52</v>
      </c>
      <c r="F58" s="294">
        <v>54</v>
      </c>
      <c r="G58" s="293">
        <v>86</v>
      </c>
      <c r="H58" s="298">
        <v>3.6162790697674421</v>
      </c>
      <c r="I58" s="458">
        <v>3.76</v>
      </c>
      <c r="J58" s="294">
        <v>70</v>
      </c>
      <c r="K58" s="293">
        <v>89</v>
      </c>
      <c r="L58" s="298">
        <v>3.696629213483146</v>
      </c>
      <c r="M58" s="458">
        <v>3.88</v>
      </c>
      <c r="N58" s="294">
        <v>73</v>
      </c>
      <c r="O58" s="293">
        <v>80</v>
      </c>
      <c r="P58" s="298">
        <v>4.0875000000000004</v>
      </c>
      <c r="Q58" s="458">
        <v>3.94</v>
      </c>
      <c r="R58" s="294">
        <v>28</v>
      </c>
      <c r="S58" s="293">
        <v>80</v>
      </c>
      <c r="T58" s="298">
        <v>3.55</v>
      </c>
      <c r="U58" s="458">
        <v>3.67</v>
      </c>
      <c r="V58" s="294">
        <v>59</v>
      </c>
      <c r="W58" s="158">
        <f t="shared" si="3"/>
        <v>284</v>
      </c>
    </row>
    <row r="59" spans="1:23" ht="15" customHeight="1" x14ac:dyDescent="0.25">
      <c r="A59" s="159">
        <v>14</v>
      </c>
      <c r="B59" s="157" t="s">
        <v>82</v>
      </c>
      <c r="C59" s="268">
        <v>26</v>
      </c>
      <c r="D59" s="270">
        <v>3.3846153846153846</v>
      </c>
      <c r="E59" s="449">
        <v>3.52</v>
      </c>
      <c r="F59" s="269">
        <v>76</v>
      </c>
      <c r="G59" s="268">
        <v>23</v>
      </c>
      <c r="H59" s="270">
        <v>3.6086956521739131</v>
      </c>
      <c r="I59" s="449">
        <v>3.76</v>
      </c>
      <c r="J59" s="269">
        <v>72</v>
      </c>
      <c r="K59" s="268">
        <v>19</v>
      </c>
      <c r="L59" s="270">
        <v>3.7894736842105261</v>
      </c>
      <c r="M59" s="449">
        <v>3.88</v>
      </c>
      <c r="N59" s="269">
        <v>61</v>
      </c>
      <c r="O59" s="268">
        <v>19</v>
      </c>
      <c r="P59" s="270">
        <v>3.4210526315789473</v>
      </c>
      <c r="Q59" s="449">
        <v>3.94</v>
      </c>
      <c r="R59" s="269">
        <v>106</v>
      </c>
      <c r="S59" s="268">
        <v>12</v>
      </c>
      <c r="T59" s="270">
        <v>3.1666666666666665</v>
      </c>
      <c r="U59" s="449">
        <v>3.67</v>
      </c>
      <c r="V59" s="269">
        <v>101</v>
      </c>
      <c r="W59" s="158">
        <f t="shared" si="3"/>
        <v>416</v>
      </c>
    </row>
    <row r="60" spans="1:23" ht="15" customHeight="1" x14ac:dyDescent="0.25">
      <c r="A60" s="159">
        <v>15</v>
      </c>
      <c r="B60" s="157" t="s">
        <v>169</v>
      </c>
      <c r="C60" s="268">
        <v>59</v>
      </c>
      <c r="D60" s="270">
        <v>3.4576271186440679</v>
      </c>
      <c r="E60" s="449">
        <v>3.52</v>
      </c>
      <c r="F60" s="269">
        <v>64</v>
      </c>
      <c r="G60" s="268">
        <v>69</v>
      </c>
      <c r="H60" s="270">
        <v>3.7536231884057969</v>
      </c>
      <c r="I60" s="449">
        <v>3.76</v>
      </c>
      <c r="J60" s="269">
        <v>47</v>
      </c>
      <c r="K60" s="268">
        <v>74</v>
      </c>
      <c r="L60" s="270">
        <v>3.9189189189189189</v>
      </c>
      <c r="M60" s="449">
        <v>3.88</v>
      </c>
      <c r="N60" s="269">
        <v>37</v>
      </c>
      <c r="O60" s="268">
        <v>68</v>
      </c>
      <c r="P60" s="270">
        <v>3.75</v>
      </c>
      <c r="Q60" s="449">
        <v>3.94</v>
      </c>
      <c r="R60" s="269">
        <v>74</v>
      </c>
      <c r="S60" s="268">
        <v>62</v>
      </c>
      <c r="T60" s="270">
        <v>3.5806451612903225</v>
      </c>
      <c r="U60" s="449">
        <v>3.67</v>
      </c>
      <c r="V60" s="269">
        <v>56</v>
      </c>
      <c r="W60" s="158">
        <f t="shared" si="3"/>
        <v>278</v>
      </c>
    </row>
    <row r="61" spans="1:23" ht="15" customHeight="1" x14ac:dyDescent="0.25">
      <c r="A61" s="159">
        <v>16</v>
      </c>
      <c r="B61" s="157" t="s">
        <v>32</v>
      </c>
      <c r="C61" s="268">
        <v>95</v>
      </c>
      <c r="D61" s="270">
        <v>3.1789473684210527</v>
      </c>
      <c r="E61" s="449">
        <v>3.52</v>
      </c>
      <c r="F61" s="269">
        <v>103</v>
      </c>
      <c r="G61" s="268">
        <v>79</v>
      </c>
      <c r="H61" s="270">
        <v>3.3417721518987342</v>
      </c>
      <c r="I61" s="449">
        <v>3.76</v>
      </c>
      <c r="J61" s="269">
        <v>102</v>
      </c>
      <c r="K61" s="268">
        <v>51</v>
      </c>
      <c r="L61" s="270">
        <v>3.5686274509803924</v>
      </c>
      <c r="M61" s="449">
        <v>3.88</v>
      </c>
      <c r="N61" s="269">
        <v>96</v>
      </c>
      <c r="O61" s="268">
        <v>69</v>
      </c>
      <c r="P61" s="270">
        <v>3.5362318840579712</v>
      </c>
      <c r="Q61" s="449">
        <v>3.94</v>
      </c>
      <c r="R61" s="269">
        <v>97</v>
      </c>
      <c r="S61" s="268">
        <v>53</v>
      </c>
      <c r="T61" s="270">
        <v>3.1698113207547172</v>
      </c>
      <c r="U61" s="449">
        <v>3.67</v>
      </c>
      <c r="V61" s="269">
        <v>103</v>
      </c>
      <c r="W61" s="158">
        <f t="shared" si="3"/>
        <v>501</v>
      </c>
    </row>
    <row r="62" spans="1:23" ht="15" customHeight="1" x14ac:dyDescent="0.25">
      <c r="A62" s="159">
        <v>17</v>
      </c>
      <c r="B62" s="157" t="s">
        <v>83</v>
      </c>
      <c r="C62" s="268">
        <v>96</v>
      </c>
      <c r="D62" s="270">
        <v>3.25</v>
      </c>
      <c r="E62" s="449">
        <v>3.52</v>
      </c>
      <c r="F62" s="269">
        <v>97</v>
      </c>
      <c r="G62" s="268">
        <v>73</v>
      </c>
      <c r="H62" s="270">
        <v>3.6712328767123288</v>
      </c>
      <c r="I62" s="449">
        <v>3.76</v>
      </c>
      <c r="J62" s="269">
        <v>67</v>
      </c>
      <c r="K62" s="268">
        <v>83</v>
      </c>
      <c r="L62" s="270">
        <v>3.7108433734939759</v>
      </c>
      <c r="M62" s="449">
        <v>3.88</v>
      </c>
      <c r="N62" s="269">
        <v>70</v>
      </c>
      <c r="O62" s="268">
        <v>56</v>
      </c>
      <c r="P62" s="270">
        <v>3.5357142857142856</v>
      </c>
      <c r="Q62" s="449">
        <v>3.94</v>
      </c>
      <c r="R62" s="269">
        <v>98</v>
      </c>
      <c r="S62" s="268">
        <v>50</v>
      </c>
      <c r="T62" s="270">
        <v>3.4</v>
      </c>
      <c r="U62" s="449">
        <v>3.67</v>
      </c>
      <c r="V62" s="269">
        <v>82</v>
      </c>
      <c r="W62" s="158">
        <f t="shared" si="3"/>
        <v>414</v>
      </c>
    </row>
    <row r="63" spans="1:23" ht="15" customHeight="1" x14ac:dyDescent="0.25">
      <c r="A63" s="159">
        <v>18</v>
      </c>
      <c r="B63" s="157" t="s">
        <v>35</v>
      </c>
      <c r="C63" s="268">
        <v>100</v>
      </c>
      <c r="D63" s="270">
        <v>3.51</v>
      </c>
      <c r="E63" s="449">
        <v>3.52</v>
      </c>
      <c r="F63" s="269">
        <v>51</v>
      </c>
      <c r="G63" s="268">
        <v>103</v>
      </c>
      <c r="H63" s="270">
        <v>3.9223300970873787</v>
      </c>
      <c r="I63" s="449">
        <v>3.76</v>
      </c>
      <c r="J63" s="269">
        <v>24</v>
      </c>
      <c r="K63" s="268">
        <v>109</v>
      </c>
      <c r="L63" s="270">
        <v>3.6972477064220182</v>
      </c>
      <c r="M63" s="449">
        <v>3.88</v>
      </c>
      <c r="N63" s="269">
        <v>72</v>
      </c>
      <c r="O63" s="268">
        <v>97</v>
      </c>
      <c r="P63" s="270">
        <v>4</v>
      </c>
      <c r="Q63" s="449">
        <v>3.94</v>
      </c>
      <c r="R63" s="269">
        <v>40</v>
      </c>
      <c r="S63" s="268">
        <v>103</v>
      </c>
      <c r="T63" s="270">
        <v>3.8349514563106797</v>
      </c>
      <c r="U63" s="449">
        <v>3.67</v>
      </c>
      <c r="V63" s="269">
        <v>29</v>
      </c>
      <c r="W63" s="158">
        <f t="shared" si="3"/>
        <v>216</v>
      </c>
    </row>
    <row r="64" spans="1:23" ht="15" customHeight="1" x14ac:dyDescent="0.25">
      <c r="A64" s="175">
        <v>19</v>
      </c>
      <c r="B64" s="190" t="s">
        <v>28</v>
      </c>
      <c r="C64" s="291">
        <v>53</v>
      </c>
      <c r="D64" s="297">
        <v>3.3773584905660377</v>
      </c>
      <c r="E64" s="457">
        <v>3.52</v>
      </c>
      <c r="F64" s="292">
        <v>78</v>
      </c>
      <c r="G64" s="291">
        <v>65</v>
      </c>
      <c r="H64" s="297">
        <v>3.8</v>
      </c>
      <c r="I64" s="457">
        <v>3.76</v>
      </c>
      <c r="J64" s="292">
        <v>37</v>
      </c>
      <c r="K64" s="291">
        <v>54</v>
      </c>
      <c r="L64" s="297">
        <v>3.925925925925926</v>
      </c>
      <c r="M64" s="457">
        <v>3.88</v>
      </c>
      <c r="N64" s="292">
        <v>36</v>
      </c>
      <c r="O64" s="291">
        <v>74</v>
      </c>
      <c r="P64" s="297">
        <v>3.7837837837837838</v>
      </c>
      <c r="Q64" s="457">
        <v>3.94</v>
      </c>
      <c r="R64" s="292">
        <v>72</v>
      </c>
      <c r="S64" s="291">
        <v>57</v>
      </c>
      <c r="T64" s="297">
        <v>3.8771929824561404</v>
      </c>
      <c r="U64" s="457">
        <v>3.67</v>
      </c>
      <c r="V64" s="292">
        <v>22</v>
      </c>
      <c r="W64" s="723">
        <f t="shared" si="3"/>
        <v>245</v>
      </c>
    </row>
    <row r="65" spans="1:23" ht="15" customHeight="1" thickBot="1" x14ac:dyDescent="0.3">
      <c r="A65" s="175">
        <v>20</v>
      </c>
      <c r="B65" s="193" t="s">
        <v>205</v>
      </c>
      <c r="C65" s="295">
        <v>171</v>
      </c>
      <c r="D65" s="299">
        <v>3.2514619883040936</v>
      </c>
      <c r="E65" s="459">
        <v>3.52</v>
      </c>
      <c r="F65" s="296">
        <v>96</v>
      </c>
      <c r="G65" s="295">
        <v>81</v>
      </c>
      <c r="H65" s="299">
        <v>3.4567901234567899</v>
      </c>
      <c r="I65" s="459">
        <v>3.76</v>
      </c>
      <c r="J65" s="296">
        <v>93</v>
      </c>
      <c r="K65" s="295"/>
      <c r="L65" s="299"/>
      <c r="M65" s="459">
        <v>3.88</v>
      </c>
      <c r="N65" s="296">
        <v>110</v>
      </c>
      <c r="O65" s="295"/>
      <c r="P65" s="299"/>
      <c r="Q65" s="459">
        <v>3.94</v>
      </c>
      <c r="R65" s="296">
        <v>110</v>
      </c>
      <c r="S65" s="295"/>
      <c r="T65" s="299"/>
      <c r="U65" s="459">
        <v>3.67</v>
      </c>
      <c r="V65" s="296">
        <v>109</v>
      </c>
      <c r="W65" s="194">
        <f t="shared" si="3"/>
        <v>518</v>
      </c>
    </row>
    <row r="66" spans="1:23" ht="15" customHeight="1" thickBot="1" x14ac:dyDescent="0.3">
      <c r="A66" s="162"/>
      <c r="B66" s="195" t="s">
        <v>118</v>
      </c>
      <c r="C66" s="196">
        <f>SUM(C67:C80)</f>
        <v>1672</v>
      </c>
      <c r="D66" s="197">
        <f>AVERAGE(D67:D80)</f>
        <v>3.6485937926200203</v>
      </c>
      <c r="E66" s="198">
        <v>3.52</v>
      </c>
      <c r="F66" s="199"/>
      <c r="G66" s="196">
        <f>SUM(G67:G80)</f>
        <v>1520</v>
      </c>
      <c r="H66" s="197">
        <f>AVERAGE(H67:H80)</f>
        <v>3.9350369896485264</v>
      </c>
      <c r="I66" s="198">
        <v>3.76</v>
      </c>
      <c r="J66" s="199"/>
      <c r="K66" s="196">
        <f>SUM(K67:K80)</f>
        <v>1326</v>
      </c>
      <c r="L66" s="197">
        <f>AVERAGE(L67:L80)</f>
        <v>3.9036892538530887</v>
      </c>
      <c r="M66" s="198">
        <v>3.88</v>
      </c>
      <c r="N66" s="199"/>
      <c r="O66" s="196">
        <f>SUM(O67:O80)</f>
        <v>1294</v>
      </c>
      <c r="P66" s="197">
        <f>AVERAGE(P67:P80)</f>
        <v>4.0532088752635511</v>
      </c>
      <c r="Q66" s="198">
        <v>3.94</v>
      </c>
      <c r="R66" s="199"/>
      <c r="S66" s="196">
        <f>SUM(S67:S80)</f>
        <v>1157</v>
      </c>
      <c r="T66" s="197">
        <f>AVERAGE(T67:T80)</f>
        <v>3.6864478958836289</v>
      </c>
      <c r="U66" s="198">
        <v>3.67</v>
      </c>
      <c r="V66" s="199"/>
      <c r="W66" s="167"/>
    </row>
    <row r="67" spans="1:23" ht="15" customHeight="1" x14ac:dyDescent="0.25">
      <c r="A67" s="189">
        <v>1</v>
      </c>
      <c r="B67" s="161" t="s">
        <v>85</v>
      </c>
      <c r="C67" s="268">
        <v>107</v>
      </c>
      <c r="D67" s="270">
        <v>3.8224299065420562</v>
      </c>
      <c r="E67" s="449">
        <v>3.52</v>
      </c>
      <c r="F67" s="269">
        <v>7</v>
      </c>
      <c r="G67" s="268">
        <v>98</v>
      </c>
      <c r="H67" s="270">
        <v>4.1836734693877551</v>
      </c>
      <c r="I67" s="449">
        <v>3.76</v>
      </c>
      <c r="J67" s="269">
        <v>8</v>
      </c>
      <c r="K67" s="268">
        <v>76</v>
      </c>
      <c r="L67" s="270">
        <v>4.3684210526315788</v>
      </c>
      <c r="M67" s="449">
        <v>3.88</v>
      </c>
      <c r="N67" s="269">
        <v>3</v>
      </c>
      <c r="O67" s="268">
        <v>79</v>
      </c>
      <c r="P67" s="270">
        <v>4.3417721518987342</v>
      </c>
      <c r="Q67" s="449">
        <v>3.94</v>
      </c>
      <c r="R67" s="269">
        <v>4</v>
      </c>
      <c r="S67" s="268">
        <v>74</v>
      </c>
      <c r="T67" s="270">
        <v>3.9054054054054053</v>
      </c>
      <c r="U67" s="449">
        <v>3.67</v>
      </c>
      <c r="V67" s="269">
        <v>16</v>
      </c>
      <c r="W67" s="169">
        <f t="shared" ref="W67:W80" si="4">V67+R67+N67+J67+F67</f>
        <v>38</v>
      </c>
    </row>
    <row r="68" spans="1:23" ht="15" customHeight="1" x14ac:dyDescent="0.25">
      <c r="A68" s="159">
        <v>2</v>
      </c>
      <c r="B68" s="161" t="s">
        <v>90</v>
      </c>
      <c r="C68" s="268">
        <v>78</v>
      </c>
      <c r="D68" s="270">
        <v>3.9743589743589745</v>
      </c>
      <c r="E68" s="449">
        <v>3.52</v>
      </c>
      <c r="F68" s="269">
        <v>4</v>
      </c>
      <c r="G68" s="268">
        <v>103</v>
      </c>
      <c r="H68" s="270">
        <v>4.058252427184466</v>
      </c>
      <c r="I68" s="449">
        <v>3.76</v>
      </c>
      <c r="J68" s="269">
        <v>14</v>
      </c>
      <c r="K68" s="268">
        <v>108</v>
      </c>
      <c r="L68" s="270">
        <v>4.1111111111111107</v>
      </c>
      <c r="M68" s="449">
        <v>3.88</v>
      </c>
      <c r="N68" s="269">
        <v>17</v>
      </c>
      <c r="O68" s="268">
        <v>74</v>
      </c>
      <c r="P68" s="270">
        <v>4.0675675675675675</v>
      </c>
      <c r="Q68" s="449">
        <v>3.94</v>
      </c>
      <c r="R68" s="269">
        <v>33</v>
      </c>
      <c r="S68" s="268">
        <v>88</v>
      </c>
      <c r="T68" s="270">
        <v>3.875</v>
      </c>
      <c r="U68" s="449">
        <v>3.67</v>
      </c>
      <c r="V68" s="269">
        <v>23</v>
      </c>
      <c r="W68" s="158">
        <f t="shared" si="4"/>
        <v>91</v>
      </c>
    </row>
    <row r="69" spans="1:23" ht="15" customHeight="1" x14ac:dyDescent="0.25">
      <c r="A69" s="159">
        <v>3</v>
      </c>
      <c r="B69" s="161" t="s">
        <v>178</v>
      </c>
      <c r="C69" s="268">
        <v>159</v>
      </c>
      <c r="D69" s="270">
        <v>3.6981132075471699</v>
      </c>
      <c r="E69" s="449">
        <v>3.52</v>
      </c>
      <c r="F69" s="269">
        <v>20</v>
      </c>
      <c r="G69" s="268">
        <v>119</v>
      </c>
      <c r="H69" s="270">
        <v>4</v>
      </c>
      <c r="I69" s="449">
        <v>3.76</v>
      </c>
      <c r="J69" s="269">
        <v>19</v>
      </c>
      <c r="K69" s="268">
        <v>106</v>
      </c>
      <c r="L69" s="270">
        <v>4.1132075471698117</v>
      </c>
      <c r="M69" s="449">
        <v>3.88</v>
      </c>
      <c r="N69" s="269">
        <v>16</v>
      </c>
      <c r="O69" s="268">
        <v>136</v>
      </c>
      <c r="P69" s="270">
        <v>3.8897058823529411</v>
      </c>
      <c r="Q69" s="449">
        <v>3.94</v>
      </c>
      <c r="R69" s="269">
        <v>58</v>
      </c>
      <c r="S69" s="268">
        <v>126</v>
      </c>
      <c r="T69" s="270">
        <v>3.8968253968253967</v>
      </c>
      <c r="U69" s="449">
        <v>3.67</v>
      </c>
      <c r="V69" s="269">
        <v>19</v>
      </c>
      <c r="W69" s="158">
        <f t="shared" si="4"/>
        <v>132</v>
      </c>
    </row>
    <row r="70" spans="1:23" ht="15" customHeight="1" x14ac:dyDescent="0.25">
      <c r="A70" s="159">
        <v>4</v>
      </c>
      <c r="B70" s="200" t="s">
        <v>173</v>
      </c>
      <c r="C70" s="302">
        <v>94</v>
      </c>
      <c r="D70" s="308">
        <v>3.7234042553191489</v>
      </c>
      <c r="E70" s="460">
        <v>3.52</v>
      </c>
      <c r="F70" s="303">
        <v>16</v>
      </c>
      <c r="G70" s="302">
        <v>74</v>
      </c>
      <c r="H70" s="308">
        <v>3.7027027027027026</v>
      </c>
      <c r="I70" s="460">
        <v>3.76</v>
      </c>
      <c r="J70" s="303">
        <v>59</v>
      </c>
      <c r="K70" s="302">
        <v>56</v>
      </c>
      <c r="L70" s="308">
        <v>3.8571428571428572</v>
      </c>
      <c r="M70" s="460">
        <v>3.88</v>
      </c>
      <c r="N70" s="303">
        <v>48</v>
      </c>
      <c r="O70" s="302">
        <v>74</v>
      </c>
      <c r="P70" s="308">
        <v>3.8783783783783785</v>
      </c>
      <c r="Q70" s="460">
        <v>3.94</v>
      </c>
      <c r="R70" s="303">
        <v>61</v>
      </c>
      <c r="S70" s="302">
        <v>54</v>
      </c>
      <c r="T70" s="308">
        <v>3.5370370370370372</v>
      </c>
      <c r="U70" s="460">
        <v>3.67</v>
      </c>
      <c r="V70" s="303">
        <v>60</v>
      </c>
      <c r="W70" s="158">
        <f t="shared" si="4"/>
        <v>244</v>
      </c>
    </row>
    <row r="71" spans="1:23" ht="15" customHeight="1" x14ac:dyDescent="0.25">
      <c r="A71" s="159">
        <v>5</v>
      </c>
      <c r="B71" s="200" t="s">
        <v>174</v>
      </c>
      <c r="C71" s="302">
        <v>98</v>
      </c>
      <c r="D71" s="308">
        <v>3.6428571428571428</v>
      </c>
      <c r="E71" s="460">
        <v>3.52</v>
      </c>
      <c r="F71" s="303">
        <v>30</v>
      </c>
      <c r="G71" s="302">
        <v>76</v>
      </c>
      <c r="H71" s="308">
        <v>4.2105263157894735</v>
      </c>
      <c r="I71" s="460">
        <v>3.76</v>
      </c>
      <c r="J71" s="303">
        <v>6</v>
      </c>
      <c r="K71" s="302">
        <v>63</v>
      </c>
      <c r="L71" s="308">
        <v>3.8571428571428572</v>
      </c>
      <c r="M71" s="460">
        <v>3.88</v>
      </c>
      <c r="N71" s="303">
        <v>49</v>
      </c>
      <c r="O71" s="302">
        <v>76</v>
      </c>
      <c r="P71" s="308">
        <v>4.2368421052631575</v>
      </c>
      <c r="Q71" s="460">
        <v>3.94</v>
      </c>
      <c r="R71" s="303">
        <v>10</v>
      </c>
      <c r="S71" s="302">
        <v>72</v>
      </c>
      <c r="T71" s="308">
        <v>3.9027777777777777</v>
      </c>
      <c r="U71" s="460">
        <v>3.67</v>
      </c>
      <c r="V71" s="303">
        <v>17</v>
      </c>
      <c r="W71" s="158">
        <f t="shared" si="4"/>
        <v>112</v>
      </c>
    </row>
    <row r="72" spans="1:23" ht="15" customHeight="1" x14ac:dyDescent="0.25">
      <c r="A72" s="159">
        <v>6</v>
      </c>
      <c r="B72" s="201" t="s">
        <v>175</v>
      </c>
      <c r="C72" s="304">
        <v>98</v>
      </c>
      <c r="D72" s="309">
        <v>3.4591836734693877</v>
      </c>
      <c r="E72" s="461">
        <v>3.52</v>
      </c>
      <c r="F72" s="305">
        <v>62</v>
      </c>
      <c r="G72" s="304">
        <v>85</v>
      </c>
      <c r="H72" s="309">
        <v>3.9411764705882355</v>
      </c>
      <c r="I72" s="461">
        <v>3.76</v>
      </c>
      <c r="J72" s="305">
        <v>22</v>
      </c>
      <c r="K72" s="304">
        <v>83</v>
      </c>
      <c r="L72" s="309">
        <v>3.7228915662650603</v>
      </c>
      <c r="M72" s="461">
        <v>3.88</v>
      </c>
      <c r="N72" s="305">
        <v>68</v>
      </c>
      <c r="O72" s="304">
        <v>71</v>
      </c>
      <c r="P72" s="309">
        <v>3.535211267605634</v>
      </c>
      <c r="Q72" s="461">
        <v>3.94</v>
      </c>
      <c r="R72" s="305">
        <v>99</v>
      </c>
      <c r="S72" s="304">
        <v>60</v>
      </c>
      <c r="T72" s="309">
        <v>3.1</v>
      </c>
      <c r="U72" s="461">
        <v>3.67</v>
      </c>
      <c r="V72" s="305">
        <v>104</v>
      </c>
      <c r="W72" s="158">
        <f t="shared" si="4"/>
        <v>355</v>
      </c>
    </row>
    <row r="73" spans="1:23" ht="15" customHeight="1" x14ac:dyDescent="0.25">
      <c r="A73" s="159">
        <v>7</v>
      </c>
      <c r="B73" s="200" t="s">
        <v>176</v>
      </c>
      <c r="C73" s="302">
        <v>104</v>
      </c>
      <c r="D73" s="308">
        <v>3.75</v>
      </c>
      <c r="E73" s="460">
        <v>3.52</v>
      </c>
      <c r="F73" s="303">
        <v>11</v>
      </c>
      <c r="G73" s="302">
        <v>66</v>
      </c>
      <c r="H73" s="308">
        <v>3.893939393939394</v>
      </c>
      <c r="I73" s="460">
        <v>3.76</v>
      </c>
      <c r="J73" s="303">
        <v>29</v>
      </c>
      <c r="K73" s="302">
        <v>97</v>
      </c>
      <c r="L73" s="308">
        <v>4.1752577319587632</v>
      </c>
      <c r="M73" s="460">
        <v>3.88</v>
      </c>
      <c r="N73" s="303">
        <v>13</v>
      </c>
      <c r="O73" s="302">
        <v>55</v>
      </c>
      <c r="P73" s="308">
        <v>4.3454545454545457</v>
      </c>
      <c r="Q73" s="460">
        <v>3.94</v>
      </c>
      <c r="R73" s="303">
        <v>3</v>
      </c>
      <c r="S73" s="302">
        <v>69</v>
      </c>
      <c r="T73" s="308">
        <v>3.7536231884057969</v>
      </c>
      <c r="U73" s="460">
        <v>3.67</v>
      </c>
      <c r="V73" s="303">
        <v>37</v>
      </c>
      <c r="W73" s="158">
        <f t="shared" si="4"/>
        <v>93</v>
      </c>
    </row>
    <row r="74" spans="1:23" ht="15" customHeight="1" x14ac:dyDescent="0.25">
      <c r="A74" s="159">
        <v>8</v>
      </c>
      <c r="B74" s="200" t="s">
        <v>177</v>
      </c>
      <c r="C74" s="302">
        <v>105</v>
      </c>
      <c r="D74" s="308">
        <v>3.4190476190476189</v>
      </c>
      <c r="E74" s="460">
        <v>3.52</v>
      </c>
      <c r="F74" s="303">
        <v>70</v>
      </c>
      <c r="G74" s="302">
        <v>88</v>
      </c>
      <c r="H74" s="308">
        <v>3.6818181818181817</v>
      </c>
      <c r="I74" s="460">
        <v>3.76</v>
      </c>
      <c r="J74" s="303">
        <v>64</v>
      </c>
      <c r="K74" s="302">
        <v>78</v>
      </c>
      <c r="L74" s="308">
        <v>3.641025641025641</v>
      </c>
      <c r="M74" s="460">
        <v>3.88</v>
      </c>
      <c r="N74" s="303">
        <v>90</v>
      </c>
      <c r="O74" s="302">
        <v>83</v>
      </c>
      <c r="P74" s="308">
        <v>4.1204819277108431</v>
      </c>
      <c r="Q74" s="460">
        <v>3.94</v>
      </c>
      <c r="R74" s="303">
        <v>23</v>
      </c>
      <c r="S74" s="302">
        <v>102</v>
      </c>
      <c r="T74" s="308">
        <v>3.9019607843137254</v>
      </c>
      <c r="U74" s="460">
        <v>3.67</v>
      </c>
      <c r="V74" s="303">
        <v>18</v>
      </c>
      <c r="W74" s="158">
        <f t="shared" si="4"/>
        <v>265</v>
      </c>
    </row>
    <row r="75" spans="1:23" ht="15" customHeight="1" x14ac:dyDescent="0.25">
      <c r="A75" s="159">
        <v>9</v>
      </c>
      <c r="B75" s="200" t="s">
        <v>113</v>
      </c>
      <c r="C75" s="302">
        <v>64</v>
      </c>
      <c r="D75" s="308">
        <v>3.484375</v>
      </c>
      <c r="E75" s="460">
        <v>3.52</v>
      </c>
      <c r="F75" s="303">
        <v>56</v>
      </c>
      <c r="G75" s="302">
        <v>77</v>
      </c>
      <c r="H75" s="308">
        <v>3.7142857142857144</v>
      </c>
      <c r="I75" s="460">
        <v>3.76</v>
      </c>
      <c r="J75" s="303">
        <v>57</v>
      </c>
      <c r="K75" s="302">
        <v>74</v>
      </c>
      <c r="L75" s="308">
        <v>3.6216216216216215</v>
      </c>
      <c r="M75" s="460">
        <v>3.88</v>
      </c>
      <c r="N75" s="303">
        <v>91</v>
      </c>
      <c r="O75" s="302">
        <v>58</v>
      </c>
      <c r="P75" s="308">
        <v>4.0517241379310347</v>
      </c>
      <c r="Q75" s="460">
        <v>3.94</v>
      </c>
      <c r="R75" s="303">
        <v>35</v>
      </c>
      <c r="S75" s="302">
        <v>69</v>
      </c>
      <c r="T75" s="308">
        <v>3.1884057971014492</v>
      </c>
      <c r="U75" s="460">
        <v>3.67</v>
      </c>
      <c r="V75" s="303">
        <v>100</v>
      </c>
      <c r="W75" s="158">
        <f t="shared" si="4"/>
        <v>339</v>
      </c>
    </row>
    <row r="76" spans="1:23" ht="15" customHeight="1" x14ac:dyDescent="0.25">
      <c r="A76" s="159">
        <v>10</v>
      </c>
      <c r="B76" s="200" t="s">
        <v>179</v>
      </c>
      <c r="C76" s="302">
        <v>211</v>
      </c>
      <c r="D76" s="308">
        <v>3.6066350710900474</v>
      </c>
      <c r="E76" s="460">
        <v>3.52</v>
      </c>
      <c r="F76" s="303">
        <v>38</v>
      </c>
      <c r="G76" s="302">
        <v>203</v>
      </c>
      <c r="H76" s="308">
        <v>3.9802955665024631</v>
      </c>
      <c r="I76" s="460">
        <v>3.76</v>
      </c>
      <c r="J76" s="303">
        <v>20</v>
      </c>
      <c r="K76" s="302">
        <v>164</v>
      </c>
      <c r="L76" s="308">
        <v>4.1829268292682924</v>
      </c>
      <c r="M76" s="460">
        <v>3.88</v>
      </c>
      <c r="N76" s="303">
        <v>12</v>
      </c>
      <c r="O76" s="302">
        <v>185</v>
      </c>
      <c r="P76" s="308">
        <v>4.2108108108108109</v>
      </c>
      <c r="Q76" s="460">
        <v>3.94</v>
      </c>
      <c r="R76" s="303">
        <v>12</v>
      </c>
      <c r="S76" s="302">
        <v>182</v>
      </c>
      <c r="T76" s="308">
        <v>3.9945054945054945</v>
      </c>
      <c r="U76" s="460">
        <v>3.67</v>
      </c>
      <c r="V76" s="303">
        <v>11</v>
      </c>
      <c r="W76" s="158">
        <f t="shared" si="4"/>
        <v>93</v>
      </c>
    </row>
    <row r="77" spans="1:23" ht="15" customHeight="1" x14ac:dyDescent="0.25">
      <c r="A77" s="159">
        <v>11</v>
      </c>
      <c r="B77" s="200" t="s">
        <v>180</v>
      </c>
      <c r="C77" s="302">
        <v>147</v>
      </c>
      <c r="D77" s="308">
        <v>3.2312925170068025</v>
      </c>
      <c r="E77" s="460">
        <v>3.52</v>
      </c>
      <c r="F77" s="303">
        <v>98</v>
      </c>
      <c r="G77" s="302">
        <v>123</v>
      </c>
      <c r="H77" s="308">
        <v>3.5609756097560976</v>
      </c>
      <c r="I77" s="460">
        <v>3.76</v>
      </c>
      <c r="J77" s="303">
        <v>81</v>
      </c>
      <c r="K77" s="302">
        <v>117</v>
      </c>
      <c r="L77" s="308">
        <v>3.3076923076923075</v>
      </c>
      <c r="M77" s="460">
        <v>3.88</v>
      </c>
      <c r="N77" s="303">
        <v>108</v>
      </c>
      <c r="O77" s="302">
        <v>119</v>
      </c>
      <c r="P77" s="308">
        <v>3.8403361344537816</v>
      </c>
      <c r="Q77" s="460">
        <v>3.94</v>
      </c>
      <c r="R77" s="303">
        <v>66</v>
      </c>
      <c r="S77" s="302">
        <v>107</v>
      </c>
      <c r="T77" s="308">
        <v>3.3084112149532712</v>
      </c>
      <c r="U77" s="460">
        <v>3.67</v>
      </c>
      <c r="V77" s="303">
        <v>88</v>
      </c>
      <c r="W77" s="158">
        <f t="shared" si="4"/>
        <v>441</v>
      </c>
    </row>
    <row r="78" spans="1:23" ht="15" customHeight="1" x14ac:dyDescent="0.25">
      <c r="A78" s="159">
        <v>12</v>
      </c>
      <c r="B78" s="200" t="s">
        <v>181</v>
      </c>
      <c r="C78" s="302">
        <v>65</v>
      </c>
      <c r="D78" s="308">
        <v>4.1384615384615389</v>
      </c>
      <c r="E78" s="460">
        <v>3.52</v>
      </c>
      <c r="F78" s="303">
        <v>3</v>
      </c>
      <c r="G78" s="302">
        <v>87</v>
      </c>
      <c r="H78" s="308">
        <v>4.1724137931034484</v>
      </c>
      <c r="I78" s="460">
        <v>3.76</v>
      </c>
      <c r="J78" s="303">
        <v>10</v>
      </c>
      <c r="K78" s="302">
        <v>61</v>
      </c>
      <c r="L78" s="308">
        <v>3.8360655737704916</v>
      </c>
      <c r="M78" s="460">
        <v>3.88</v>
      </c>
      <c r="N78" s="303">
        <v>54</v>
      </c>
      <c r="O78" s="302">
        <v>61</v>
      </c>
      <c r="P78" s="308">
        <v>3.901639344262295</v>
      </c>
      <c r="Q78" s="460">
        <v>3.94</v>
      </c>
      <c r="R78" s="303">
        <v>56</v>
      </c>
      <c r="S78" s="302">
        <v>51</v>
      </c>
      <c r="T78" s="308">
        <v>3.6666666666666665</v>
      </c>
      <c r="U78" s="460">
        <v>3.67</v>
      </c>
      <c r="V78" s="303">
        <v>47</v>
      </c>
      <c r="W78" s="158">
        <f t="shared" si="4"/>
        <v>170</v>
      </c>
    </row>
    <row r="79" spans="1:23" ht="15" customHeight="1" x14ac:dyDescent="0.25">
      <c r="A79" s="159">
        <v>13</v>
      </c>
      <c r="B79" s="161" t="s">
        <v>171</v>
      </c>
      <c r="C79" s="268">
        <v>113</v>
      </c>
      <c r="D79" s="270">
        <v>3.6017699115044248</v>
      </c>
      <c r="E79" s="449">
        <v>3.52</v>
      </c>
      <c r="F79" s="269">
        <v>40</v>
      </c>
      <c r="G79" s="268">
        <v>82</v>
      </c>
      <c r="H79" s="270">
        <v>4.1829268292682924</v>
      </c>
      <c r="I79" s="449">
        <v>3.76</v>
      </c>
      <c r="J79" s="269">
        <v>9</v>
      </c>
      <c r="K79" s="268">
        <v>82</v>
      </c>
      <c r="L79" s="270">
        <v>4</v>
      </c>
      <c r="M79" s="449">
        <v>3.88</v>
      </c>
      <c r="N79" s="269">
        <v>25</v>
      </c>
      <c r="O79" s="268">
        <v>95</v>
      </c>
      <c r="P79" s="270">
        <v>4.2</v>
      </c>
      <c r="Q79" s="449">
        <v>3.94</v>
      </c>
      <c r="R79" s="269">
        <v>14</v>
      </c>
      <c r="S79" s="268">
        <v>103</v>
      </c>
      <c r="T79" s="270">
        <v>3.8932038834951457</v>
      </c>
      <c r="U79" s="449">
        <v>3.67</v>
      </c>
      <c r="V79" s="269">
        <v>21</v>
      </c>
      <c r="W79" s="158">
        <f t="shared" si="4"/>
        <v>109</v>
      </c>
    </row>
    <row r="80" spans="1:23" ht="15" customHeight="1" thickBot="1" x14ac:dyDescent="0.3">
      <c r="A80" s="159">
        <v>14</v>
      </c>
      <c r="B80" s="202" t="s">
        <v>172</v>
      </c>
      <c r="C80" s="306">
        <v>229</v>
      </c>
      <c r="D80" s="310">
        <v>3.5283842794759823</v>
      </c>
      <c r="E80" s="462">
        <v>3.52</v>
      </c>
      <c r="F80" s="307">
        <v>47</v>
      </c>
      <c r="G80" s="306">
        <v>239</v>
      </c>
      <c r="H80" s="310">
        <v>3.8075313807531379</v>
      </c>
      <c r="I80" s="462">
        <v>3.76</v>
      </c>
      <c r="J80" s="307">
        <v>34</v>
      </c>
      <c r="K80" s="306">
        <v>161</v>
      </c>
      <c r="L80" s="310">
        <v>3.8571428571428572</v>
      </c>
      <c r="M80" s="462">
        <v>3.88</v>
      </c>
      <c r="N80" s="307">
        <v>47</v>
      </c>
      <c r="O80" s="306">
        <v>128</v>
      </c>
      <c r="P80" s="310">
        <v>4.125</v>
      </c>
      <c r="Q80" s="462">
        <v>3.94</v>
      </c>
      <c r="R80" s="307">
        <v>22</v>
      </c>
      <c r="S80" s="306"/>
      <c r="T80" s="310"/>
      <c r="U80" s="462">
        <v>3.67</v>
      </c>
      <c r="V80" s="307">
        <v>109</v>
      </c>
      <c r="W80" s="158">
        <f t="shared" si="4"/>
        <v>259</v>
      </c>
    </row>
    <row r="81" spans="1:23" ht="15" customHeight="1" thickBot="1" x14ac:dyDescent="0.3">
      <c r="A81" s="162"/>
      <c r="B81" s="203" t="s">
        <v>117</v>
      </c>
      <c r="C81" s="204">
        <f>SUM(C82:C112)</f>
        <v>4110</v>
      </c>
      <c r="D81" s="205">
        <f>AVERAGE(D82:D112)</f>
        <v>3.4743719380095266</v>
      </c>
      <c r="E81" s="206">
        <v>3.52</v>
      </c>
      <c r="F81" s="207"/>
      <c r="G81" s="204">
        <f>SUM(G82:G112)</f>
        <v>3923</v>
      </c>
      <c r="H81" s="205">
        <f>AVERAGE(H82:H112)</f>
        <v>3.7206214676460103</v>
      </c>
      <c r="I81" s="206">
        <v>3.76</v>
      </c>
      <c r="J81" s="207"/>
      <c r="K81" s="204">
        <f>SUM(K82:K112)</f>
        <v>3415</v>
      </c>
      <c r="L81" s="205">
        <f>AVERAGE(L82:L112)</f>
        <v>3.8127221661089949</v>
      </c>
      <c r="M81" s="206">
        <v>3.88</v>
      </c>
      <c r="N81" s="207"/>
      <c r="O81" s="204">
        <f>SUM(O82:O112)</f>
        <v>3302</v>
      </c>
      <c r="P81" s="205">
        <f>AVERAGE(P82:P112)</f>
        <v>3.8755301291372408</v>
      </c>
      <c r="Q81" s="206">
        <v>3.94</v>
      </c>
      <c r="R81" s="207"/>
      <c r="S81" s="204">
        <f>SUM(S82:S112)</f>
        <v>3100</v>
      </c>
      <c r="T81" s="205">
        <f>AVERAGE(T82:T112)</f>
        <v>3.5627993938320852</v>
      </c>
      <c r="U81" s="206">
        <v>3.67</v>
      </c>
      <c r="V81" s="207"/>
      <c r="W81" s="167"/>
    </row>
    <row r="82" spans="1:23" ht="15" customHeight="1" x14ac:dyDescent="0.25">
      <c r="A82" s="189">
        <v>1</v>
      </c>
      <c r="B82" s="26" t="s">
        <v>182</v>
      </c>
      <c r="C82" s="311">
        <v>113</v>
      </c>
      <c r="D82" s="252">
        <v>3.4690265486725664</v>
      </c>
      <c r="E82" s="442">
        <v>3.52</v>
      </c>
      <c r="F82" s="312">
        <v>61</v>
      </c>
      <c r="G82" s="311">
        <v>90</v>
      </c>
      <c r="H82" s="252">
        <v>3.7333333333333334</v>
      </c>
      <c r="I82" s="442">
        <v>3.76</v>
      </c>
      <c r="J82" s="312">
        <v>50</v>
      </c>
      <c r="K82" s="311">
        <v>70</v>
      </c>
      <c r="L82" s="252">
        <v>3.5714285714285716</v>
      </c>
      <c r="M82" s="442">
        <v>3.88</v>
      </c>
      <c r="N82" s="312">
        <v>95</v>
      </c>
      <c r="O82" s="311">
        <v>68</v>
      </c>
      <c r="P82" s="252">
        <v>4.0294117647058822</v>
      </c>
      <c r="Q82" s="442">
        <v>3.94</v>
      </c>
      <c r="R82" s="312">
        <v>38</v>
      </c>
      <c r="S82" s="311">
        <v>77</v>
      </c>
      <c r="T82" s="252">
        <v>3.6623376623376624</v>
      </c>
      <c r="U82" s="442">
        <v>3.67</v>
      </c>
      <c r="V82" s="312">
        <v>48</v>
      </c>
      <c r="W82" s="158">
        <f t="shared" ref="W82:W112" si="5">V82+R82+N82+J82+F82</f>
        <v>292</v>
      </c>
    </row>
    <row r="83" spans="1:23" ht="15" customHeight="1" x14ac:dyDescent="0.25">
      <c r="A83" s="159">
        <v>2</v>
      </c>
      <c r="B83" s="28" t="s">
        <v>64</v>
      </c>
      <c r="C83" s="271">
        <v>69</v>
      </c>
      <c r="D83" s="246">
        <v>3.36231884057971</v>
      </c>
      <c r="E83" s="437">
        <v>3.52</v>
      </c>
      <c r="F83" s="272">
        <v>80</v>
      </c>
      <c r="G83" s="271">
        <v>66</v>
      </c>
      <c r="H83" s="246">
        <v>3.5303030303030303</v>
      </c>
      <c r="I83" s="437">
        <v>3.76</v>
      </c>
      <c r="J83" s="272">
        <v>85</v>
      </c>
      <c r="K83" s="271">
        <v>44</v>
      </c>
      <c r="L83" s="246">
        <v>3.6590909090909092</v>
      </c>
      <c r="M83" s="437">
        <v>3.88</v>
      </c>
      <c r="N83" s="272">
        <v>86</v>
      </c>
      <c r="O83" s="271">
        <v>42</v>
      </c>
      <c r="P83" s="246">
        <v>3.7857142857142856</v>
      </c>
      <c r="Q83" s="437">
        <v>3.94</v>
      </c>
      <c r="R83" s="272">
        <v>70</v>
      </c>
      <c r="S83" s="271">
        <v>43</v>
      </c>
      <c r="T83" s="246">
        <v>2.9534883720930232</v>
      </c>
      <c r="U83" s="437">
        <v>3.67</v>
      </c>
      <c r="V83" s="272">
        <v>107</v>
      </c>
      <c r="W83" s="158">
        <f t="shared" si="5"/>
        <v>428</v>
      </c>
    </row>
    <row r="84" spans="1:23" ht="15" customHeight="1" x14ac:dyDescent="0.25">
      <c r="A84" s="159">
        <v>3</v>
      </c>
      <c r="B84" s="26" t="s">
        <v>187</v>
      </c>
      <c r="C84" s="311">
        <v>103</v>
      </c>
      <c r="D84" s="252">
        <v>3.5533980582524274</v>
      </c>
      <c r="E84" s="442">
        <v>3.52</v>
      </c>
      <c r="F84" s="312">
        <v>44</v>
      </c>
      <c r="G84" s="311">
        <v>100</v>
      </c>
      <c r="H84" s="252">
        <v>3.66</v>
      </c>
      <c r="I84" s="442">
        <v>3.76</v>
      </c>
      <c r="J84" s="312">
        <v>69</v>
      </c>
      <c r="K84" s="311">
        <v>100</v>
      </c>
      <c r="L84" s="252">
        <v>3.9</v>
      </c>
      <c r="M84" s="442">
        <v>3.88</v>
      </c>
      <c r="N84" s="312">
        <v>40</v>
      </c>
      <c r="O84" s="311">
        <v>102</v>
      </c>
      <c r="P84" s="252">
        <v>3.7058823529411766</v>
      </c>
      <c r="Q84" s="442">
        <v>3.94</v>
      </c>
      <c r="R84" s="312">
        <v>81</v>
      </c>
      <c r="S84" s="311">
        <v>103</v>
      </c>
      <c r="T84" s="252">
        <v>3.5728155339805827</v>
      </c>
      <c r="U84" s="442">
        <v>3.67</v>
      </c>
      <c r="V84" s="312">
        <v>58</v>
      </c>
      <c r="W84" s="158">
        <f t="shared" si="5"/>
        <v>292</v>
      </c>
    </row>
    <row r="85" spans="1:23" ht="15" customHeight="1" x14ac:dyDescent="0.25">
      <c r="A85" s="159">
        <v>4</v>
      </c>
      <c r="B85" s="26" t="s">
        <v>184</v>
      </c>
      <c r="C85" s="311">
        <v>125</v>
      </c>
      <c r="D85" s="252">
        <v>3.56</v>
      </c>
      <c r="E85" s="442">
        <v>3.52</v>
      </c>
      <c r="F85" s="312">
        <v>43</v>
      </c>
      <c r="G85" s="311">
        <v>122</v>
      </c>
      <c r="H85" s="252">
        <v>3.762295081967213</v>
      </c>
      <c r="I85" s="442">
        <v>3.76</v>
      </c>
      <c r="J85" s="312">
        <v>46</v>
      </c>
      <c r="K85" s="311">
        <v>113</v>
      </c>
      <c r="L85" s="252">
        <v>3.9823008849557522</v>
      </c>
      <c r="M85" s="442">
        <v>3.88</v>
      </c>
      <c r="N85" s="312">
        <v>27</v>
      </c>
      <c r="O85" s="311">
        <v>97</v>
      </c>
      <c r="P85" s="252">
        <v>3.9793814432989691</v>
      </c>
      <c r="Q85" s="442">
        <v>3.94</v>
      </c>
      <c r="R85" s="312">
        <v>42</v>
      </c>
      <c r="S85" s="311">
        <v>97</v>
      </c>
      <c r="T85" s="252">
        <v>3.7731958762886597</v>
      </c>
      <c r="U85" s="442">
        <v>3.67</v>
      </c>
      <c r="V85" s="312">
        <v>35</v>
      </c>
      <c r="W85" s="158">
        <f t="shared" si="5"/>
        <v>193</v>
      </c>
    </row>
    <row r="86" spans="1:23" ht="15" customHeight="1" x14ac:dyDescent="0.25">
      <c r="A86" s="159">
        <v>5</v>
      </c>
      <c r="B86" s="26" t="s">
        <v>189</v>
      </c>
      <c r="C86" s="311">
        <v>128</v>
      </c>
      <c r="D86" s="252">
        <v>3.65625</v>
      </c>
      <c r="E86" s="442">
        <v>3.52</v>
      </c>
      <c r="F86" s="312">
        <v>27</v>
      </c>
      <c r="G86" s="311">
        <v>138</v>
      </c>
      <c r="H86" s="252">
        <v>3.7971014492753623</v>
      </c>
      <c r="I86" s="442">
        <v>3.76</v>
      </c>
      <c r="J86" s="312">
        <v>38</v>
      </c>
      <c r="K86" s="311">
        <v>121</v>
      </c>
      <c r="L86" s="252">
        <v>3.8181818181818183</v>
      </c>
      <c r="M86" s="442">
        <v>3.88</v>
      </c>
      <c r="N86" s="312">
        <v>58</v>
      </c>
      <c r="O86" s="311">
        <v>89</v>
      </c>
      <c r="P86" s="252">
        <v>3.9101123595505616</v>
      </c>
      <c r="Q86" s="442">
        <v>3.94</v>
      </c>
      <c r="R86" s="312">
        <v>53</v>
      </c>
      <c r="S86" s="311">
        <v>111</v>
      </c>
      <c r="T86" s="252">
        <v>3.5045045045045047</v>
      </c>
      <c r="U86" s="442">
        <v>3.67</v>
      </c>
      <c r="V86" s="312">
        <v>68</v>
      </c>
      <c r="W86" s="158">
        <f t="shared" si="5"/>
        <v>244</v>
      </c>
    </row>
    <row r="87" spans="1:23" ht="15" customHeight="1" x14ac:dyDescent="0.25">
      <c r="A87" s="159">
        <v>6</v>
      </c>
      <c r="B87" s="26" t="s">
        <v>188</v>
      </c>
      <c r="C87" s="311">
        <v>173</v>
      </c>
      <c r="D87" s="252">
        <v>3.3930635838150289</v>
      </c>
      <c r="E87" s="442">
        <v>3.52</v>
      </c>
      <c r="F87" s="312">
        <v>74</v>
      </c>
      <c r="G87" s="311">
        <v>156</v>
      </c>
      <c r="H87" s="252">
        <v>3.75</v>
      </c>
      <c r="I87" s="442">
        <v>3.76</v>
      </c>
      <c r="J87" s="312">
        <v>48</v>
      </c>
      <c r="K87" s="311">
        <v>159</v>
      </c>
      <c r="L87" s="252">
        <v>3.6792452830188678</v>
      </c>
      <c r="M87" s="442">
        <v>3.88</v>
      </c>
      <c r="N87" s="312">
        <v>82</v>
      </c>
      <c r="O87" s="311">
        <v>142</v>
      </c>
      <c r="P87" s="252">
        <v>3.880281690140845</v>
      </c>
      <c r="Q87" s="442">
        <v>3.94</v>
      </c>
      <c r="R87" s="312">
        <v>60</v>
      </c>
      <c r="S87" s="311">
        <v>144</v>
      </c>
      <c r="T87" s="252">
        <v>3.6111111111111112</v>
      </c>
      <c r="U87" s="442">
        <v>3.67</v>
      </c>
      <c r="V87" s="312">
        <v>55</v>
      </c>
      <c r="W87" s="158">
        <f t="shared" si="5"/>
        <v>319</v>
      </c>
    </row>
    <row r="88" spans="1:23" ht="15" customHeight="1" x14ac:dyDescent="0.25">
      <c r="A88" s="159">
        <v>7</v>
      </c>
      <c r="B88" s="26" t="s">
        <v>21</v>
      </c>
      <c r="C88" s="311">
        <v>44</v>
      </c>
      <c r="D88" s="252">
        <v>3.5</v>
      </c>
      <c r="E88" s="442">
        <v>3.52</v>
      </c>
      <c r="F88" s="312">
        <v>53</v>
      </c>
      <c r="G88" s="311">
        <v>50</v>
      </c>
      <c r="H88" s="252">
        <v>3.78</v>
      </c>
      <c r="I88" s="442">
        <v>3.76</v>
      </c>
      <c r="J88" s="312">
        <v>39</v>
      </c>
      <c r="K88" s="311">
        <v>50</v>
      </c>
      <c r="L88" s="252">
        <v>3.56</v>
      </c>
      <c r="M88" s="442">
        <v>3.88</v>
      </c>
      <c r="N88" s="312">
        <v>97</v>
      </c>
      <c r="O88" s="311">
        <v>26</v>
      </c>
      <c r="P88" s="252">
        <v>3.4615384615384617</v>
      </c>
      <c r="Q88" s="442">
        <v>3.94</v>
      </c>
      <c r="R88" s="312">
        <v>104</v>
      </c>
      <c r="S88" s="311">
        <v>42</v>
      </c>
      <c r="T88" s="252">
        <v>3.4761904761904763</v>
      </c>
      <c r="U88" s="442">
        <v>3.67</v>
      </c>
      <c r="V88" s="312">
        <v>69</v>
      </c>
      <c r="W88" s="158">
        <f t="shared" si="5"/>
        <v>362</v>
      </c>
    </row>
    <row r="89" spans="1:23" ht="15" customHeight="1" x14ac:dyDescent="0.25">
      <c r="A89" s="159">
        <v>8</v>
      </c>
      <c r="B89" s="26" t="s">
        <v>186</v>
      </c>
      <c r="C89" s="311">
        <v>59</v>
      </c>
      <c r="D89" s="252">
        <v>3.6271186440677967</v>
      </c>
      <c r="E89" s="442">
        <v>3.52</v>
      </c>
      <c r="F89" s="312">
        <v>32</v>
      </c>
      <c r="G89" s="311">
        <v>51</v>
      </c>
      <c r="H89" s="252">
        <v>3.607843137254902</v>
      </c>
      <c r="I89" s="442">
        <v>3.76</v>
      </c>
      <c r="J89" s="312">
        <v>73</v>
      </c>
      <c r="K89" s="311">
        <v>51</v>
      </c>
      <c r="L89" s="252">
        <v>3.6862745098039214</v>
      </c>
      <c r="M89" s="442">
        <v>3.88</v>
      </c>
      <c r="N89" s="312">
        <v>80</v>
      </c>
      <c r="O89" s="311">
        <v>69</v>
      </c>
      <c r="P89" s="252">
        <v>3.7391304347826089</v>
      </c>
      <c r="Q89" s="442">
        <v>3.94</v>
      </c>
      <c r="R89" s="312">
        <v>76</v>
      </c>
      <c r="S89" s="311">
        <v>27</v>
      </c>
      <c r="T89" s="252">
        <v>3.5185185185185186</v>
      </c>
      <c r="U89" s="442">
        <v>3.67</v>
      </c>
      <c r="V89" s="312">
        <v>63</v>
      </c>
      <c r="W89" s="158">
        <f t="shared" si="5"/>
        <v>324</v>
      </c>
    </row>
    <row r="90" spans="1:23" ht="15" customHeight="1" x14ac:dyDescent="0.25">
      <c r="A90" s="159">
        <v>9</v>
      </c>
      <c r="B90" s="26" t="s">
        <v>185</v>
      </c>
      <c r="C90" s="311">
        <v>91</v>
      </c>
      <c r="D90" s="252">
        <v>3.4725274725274726</v>
      </c>
      <c r="E90" s="442">
        <v>3.52</v>
      </c>
      <c r="F90" s="312">
        <v>60</v>
      </c>
      <c r="G90" s="311">
        <v>76</v>
      </c>
      <c r="H90" s="252">
        <v>3.7105263157894739</v>
      </c>
      <c r="I90" s="442">
        <v>3.76</v>
      </c>
      <c r="J90" s="312">
        <v>58</v>
      </c>
      <c r="K90" s="311">
        <v>78</v>
      </c>
      <c r="L90" s="252">
        <v>3.9487179487179489</v>
      </c>
      <c r="M90" s="442">
        <v>3.88</v>
      </c>
      <c r="N90" s="312">
        <v>31</v>
      </c>
      <c r="O90" s="311">
        <v>79</v>
      </c>
      <c r="P90" s="252">
        <v>3.6202531645569622</v>
      </c>
      <c r="Q90" s="442">
        <v>3.94</v>
      </c>
      <c r="R90" s="312">
        <v>89</v>
      </c>
      <c r="S90" s="311">
        <v>76</v>
      </c>
      <c r="T90" s="252">
        <v>3.5</v>
      </c>
      <c r="U90" s="442">
        <v>3.67</v>
      </c>
      <c r="V90" s="312">
        <v>67</v>
      </c>
      <c r="W90" s="158">
        <f t="shared" si="5"/>
        <v>305</v>
      </c>
    </row>
    <row r="91" spans="1:23" ht="15" customHeight="1" x14ac:dyDescent="0.25">
      <c r="A91" s="159">
        <v>10</v>
      </c>
      <c r="B91" s="208" t="s">
        <v>183</v>
      </c>
      <c r="C91" s="315">
        <v>97</v>
      </c>
      <c r="D91" s="253">
        <v>3.4226804123711339</v>
      </c>
      <c r="E91" s="444">
        <v>3.52</v>
      </c>
      <c r="F91" s="316">
        <v>68</v>
      </c>
      <c r="G91" s="315">
        <v>107</v>
      </c>
      <c r="H91" s="253">
        <v>3.514018691588785</v>
      </c>
      <c r="I91" s="444">
        <v>3.76</v>
      </c>
      <c r="J91" s="316">
        <v>88</v>
      </c>
      <c r="K91" s="315">
        <v>102</v>
      </c>
      <c r="L91" s="253">
        <v>3.784313725490196</v>
      </c>
      <c r="M91" s="444">
        <v>3.88</v>
      </c>
      <c r="N91" s="316">
        <v>65</v>
      </c>
      <c r="O91" s="315">
        <v>81</v>
      </c>
      <c r="P91" s="253">
        <v>4.0864197530864201</v>
      </c>
      <c r="Q91" s="444">
        <v>3.94</v>
      </c>
      <c r="R91" s="316">
        <v>29</v>
      </c>
      <c r="S91" s="315">
        <v>79</v>
      </c>
      <c r="T91" s="253">
        <v>3.4177215189873418</v>
      </c>
      <c r="U91" s="444">
        <v>3.67</v>
      </c>
      <c r="V91" s="316">
        <v>77</v>
      </c>
      <c r="W91" s="158">
        <f t="shared" si="5"/>
        <v>327</v>
      </c>
    </row>
    <row r="92" spans="1:23" ht="15" customHeight="1" x14ac:dyDescent="0.25">
      <c r="A92" s="159">
        <v>11</v>
      </c>
      <c r="B92" s="26" t="s">
        <v>200</v>
      </c>
      <c r="C92" s="311">
        <v>79</v>
      </c>
      <c r="D92" s="252">
        <v>3.481012658227848</v>
      </c>
      <c r="E92" s="442">
        <v>3.52</v>
      </c>
      <c r="F92" s="312">
        <v>57</v>
      </c>
      <c r="G92" s="311">
        <v>95</v>
      </c>
      <c r="H92" s="252">
        <v>3.5473684210526315</v>
      </c>
      <c r="I92" s="442">
        <v>3.76</v>
      </c>
      <c r="J92" s="312">
        <v>84</v>
      </c>
      <c r="K92" s="311">
        <v>77</v>
      </c>
      <c r="L92" s="252">
        <v>3.6753246753246751</v>
      </c>
      <c r="M92" s="442">
        <v>3.88</v>
      </c>
      <c r="N92" s="312">
        <v>83</v>
      </c>
      <c r="O92" s="311">
        <v>79</v>
      </c>
      <c r="P92" s="252">
        <v>3.9493670886075951</v>
      </c>
      <c r="Q92" s="442">
        <v>3.94</v>
      </c>
      <c r="R92" s="312">
        <v>49</v>
      </c>
      <c r="S92" s="311">
        <v>75</v>
      </c>
      <c r="T92" s="252">
        <v>3.4666666666666668</v>
      </c>
      <c r="U92" s="442">
        <v>3.67</v>
      </c>
      <c r="V92" s="312">
        <v>71</v>
      </c>
      <c r="W92" s="158">
        <f t="shared" si="5"/>
        <v>344</v>
      </c>
    </row>
    <row r="93" spans="1:23" ht="15" customHeight="1" x14ac:dyDescent="0.25">
      <c r="A93" s="159">
        <v>12</v>
      </c>
      <c r="B93" s="26" t="s">
        <v>199</v>
      </c>
      <c r="C93" s="311">
        <v>98</v>
      </c>
      <c r="D93" s="252">
        <v>3.4591836734693877</v>
      </c>
      <c r="E93" s="442">
        <v>3.52</v>
      </c>
      <c r="F93" s="312">
        <v>63</v>
      </c>
      <c r="G93" s="311">
        <v>84</v>
      </c>
      <c r="H93" s="252">
        <v>3.8095238095238093</v>
      </c>
      <c r="I93" s="442">
        <v>3.76</v>
      </c>
      <c r="J93" s="312">
        <v>33</v>
      </c>
      <c r="K93" s="311">
        <v>57</v>
      </c>
      <c r="L93" s="252">
        <v>3.5964912280701755</v>
      </c>
      <c r="M93" s="442">
        <v>3.88</v>
      </c>
      <c r="N93" s="312">
        <v>93</v>
      </c>
      <c r="O93" s="311">
        <v>72</v>
      </c>
      <c r="P93" s="252">
        <v>3.5694444444444446</v>
      </c>
      <c r="Q93" s="442">
        <v>3.94</v>
      </c>
      <c r="R93" s="312">
        <v>93</v>
      </c>
      <c r="S93" s="311">
        <v>74</v>
      </c>
      <c r="T93" s="252">
        <v>3.5675675675675675</v>
      </c>
      <c r="U93" s="442">
        <v>3.67</v>
      </c>
      <c r="V93" s="312">
        <v>57</v>
      </c>
      <c r="W93" s="158">
        <f t="shared" si="5"/>
        <v>339</v>
      </c>
    </row>
    <row r="94" spans="1:23" ht="15" customHeight="1" x14ac:dyDescent="0.25">
      <c r="A94" s="159">
        <v>13</v>
      </c>
      <c r="B94" s="26" t="s">
        <v>196</v>
      </c>
      <c r="C94" s="311">
        <v>189</v>
      </c>
      <c r="D94" s="252">
        <v>3.3121693121693121</v>
      </c>
      <c r="E94" s="442">
        <v>3.52</v>
      </c>
      <c r="F94" s="312">
        <v>88</v>
      </c>
      <c r="G94" s="311">
        <v>150</v>
      </c>
      <c r="H94" s="252">
        <v>3.5933333333333333</v>
      </c>
      <c r="I94" s="442">
        <v>3.76</v>
      </c>
      <c r="J94" s="312">
        <v>75</v>
      </c>
      <c r="K94" s="311">
        <v>154</v>
      </c>
      <c r="L94" s="252">
        <v>3.883116883116883</v>
      </c>
      <c r="M94" s="442">
        <v>3.88</v>
      </c>
      <c r="N94" s="312">
        <v>44</v>
      </c>
      <c r="O94" s="311">
        <v>148</v>
      </c>
      <c r="P94" s="252">
        <v>3.8445945945945947</v>
      </c>
      <c r="Q94" s="442">
        <v>3.94</v>
      </c>
      <c r="R94" s="312">
        <v>65</v>
      </c>
      <c r="S94" s="311">
        <v>136</v>
      </c>
      <c r="T94" s="252">
        <v>3.4191176470588234</v>
      </c>
      <c r="U94" s="442">
        <v>3.67</v>
      </c>
      <c r="V94" s="312">
        <v>79</v>
      </c>
      <c r="W94" s="158">
        <f t="shared" si="5"/>
        <v>351</v>
      </c>
    </row>
    <row r="95" spans="1:23" ht="15" customHeight="1" x14ac:dyDescent="0.25">
      <c r="A95" s="159">
        <v>14</v>
      </c>
      <c r="B95" s="26" t="s">
        <v>195</v>
      </c>
      <c r="C95" s="311">
        <v>103</v>
      </c>
      <c r="D95" s="252">
        <v>3.5728155339805827</v>
      </c>
      <c r="E95" s="442">
        <v>3.52</v>
      </c>
      <c r="F95" s="312">
        <v>42</v>
      </c>
      <c r="G95" s="311">
        <v>86</v>
      </c>
      <c r="H95" s="252">
        <v>3.7209302325581395</v>
      </c>
      <c r="I95" s="442">
        <v>3.76</v>
      </c>
      <c r="J95" s="312">
        <v>54</v>
      </c>
      <c r="K95" s="311">
        <v>80</v>
      </c>
      <c r="L95" s="252">
        <v>3.7875000000000001</v>
      </c>
      <c r="M95" s="442">
        <v>3.88</v>
      </c>
      <c r="N95" s="312">
        <v>62</v>
      </c>
      <c r="O95" s="311">
        <v>69</v>
      </c>
      <c r="P95" s="252">
        <v>3.9710144927536231</v>
      </c>
      <c r="Q95" s="442">
        <v>3.94</v>
      </c>
      <c r="R95" s="312">
        <v>45</v>
      </c>
      <c r="S95" s="311">
        <v>105</v>
      </c>
      <c r="T95" s="252">
        <v>3.4380952380952383</v>
      </c>
      <c r="U95" s="442">
        <v>3.67</v>
      </c>
      <c r="V95" s="312">
        <v>74</v>
      </c>
      <c r="W95" s="174">
        <f t="shared" si="5"/>
        <v>277</v>
      </c>
    </row>
    <row r="96" spans="1:23" ht="15" customHeight="1" x14ac:dyDescent="0.25">
      <c r="A96" s="136">
        <v>15</v>
      </c>
      <c r="B96" s="26" t="s">
        <v>194</v>
      </c>
      <c r="C96" s="311">
        <v>74</v>
      </c>
      <c r="D96" s="252">
        <v>3.2297297297297298</v>
      </c>
      <c r="E96" s="442">
        <v>3.52</v>
      </c>
      <c r="F96" s="312">
        <v>99</v>
      </c>
      <c r="G96" s="311">
        <v>80</v>
      </c>
      <c r="H96" s="252">
        <v>3.5249999999999999</v>
      </c>
      <c r="I96" s="442">
        <v>3.76</v>
      </c>
      <c r="J96" s="312">
        <v>87</v>
      </c>
      <c r="K96" s="311">
        <v>76</v>
      </c>
      <c r="L96" s="252">
        <v>3.6578947368421053</v>
      </c>
      <c r="M96" s="442">
        <v>3.88</v>
      </c>
      <c r="N96" s="312">
        <v>87</v>
      </c>
      <c r="O96" s="311">
        <v>56</v>
      </c>
      <c r="P96" s="252">
        <v>3.7857142857142856</v>
      </c>
      <c r="Q96" s="442">
        <v>3.94</v>
      </c>
      <c r="R96" s="312">
        <v>71</v>
      </c>
      <c r="S96" s="311">
        <v>59</v>
      </c>
      <c r="T96" s="252">
        <v>3.2711864406779663</v>
      </c>
      <c r="U96" s="442">
        <v>3.67</v>
      </c>
      <c r="V96" s="312">
        <v>91</v>
      </c>
      <c r="W96" s="158">
        <f t="shared" si="5"/>
        <v>435</v>
      </c>
    </row>
    <row r="97" spans="1:23" ht="15" customHeight="1" x14ac:dyDescent="0.25">
      <c r="A97" s="159">
        <v>16</v>
      </c>
      <c r="B97" s="26" t="s">
        <v>198</v>
      </c>
      <c r="C97" s="311">
        <v>73</v>
      </c>
      <c r="D97" s="252">
        <v>3.1369863013698631</v>
      </c>
      <c r="E97" s="442">
        <v>3.52</v>
      </c>
      <c r="F97" s="312">
        <v>107</v>
      </c>
      <c r="G97" s="311">
        <v>81</v>
      </c>
      <c r="H97" s="252">
        <v>3.3333333333333335</v>
      </c>
      <c r="I97" s="442">
        <v>3.76</v>
      </c>
      <c r="J97" s="312">
        <v>104</v>
      </c>
      <c r="K97" s="311">
        <v>72</v>
      </c>
      <c r="L97" s="252">
        <v>3.6944444444444446</v>
      </c>
      <c r="M97" s="442">
        <v>3.88</v>
      </c>
      <c r="N97" s="312">
        <v>76</v>
      </c>
      <c r="O97" s="311">
        <v>70</v>
      </c>
      <c r="P97" s="252">
        <v>3.7142857142857144</v>
      </c>
      <c r="Q97" s="442">
        <v>3.94</v>
      </c>
      <c r="R97" s="312">
        <v>80</v>
      </c>
      <c r="S97" s="311">
        <v>68</v>
      </c>
      <c r="T97" s="252">
        <v>3.4264705882352939</v>
      </c>
      <c r="U97" s="442">
        <v>3.67</v>
      </c>
      <c r="V97" s="312">
        <v>75</v>
      </c>
      <c r="W97" s="158">
        <f t="shared" si="5"/>
        <v>442</v>
      </c>
    </row>
    <row r="98" spans="1:23" ht="15" customHeight="1" x14ac:dyDescent="0.25">
      <c r="A98" s="159">
        <v>17</v>
      </c>
      <c r="B98" s="26" t="s">
        <v>193</v>
      </c>
      <c r="C98" s="311">
        <v>140</v>
      </c>
      <c r="D98" s="252">
        <v>3.1214285714285714</v>
      </c>
      <c r="E98" s="442">
        <v>3.52</v>
      </c>
      <c r="F98" s="312">
        <v>108</v>
      </c>
      <c r="G98" s="311">
        <v>143</v>
      </c>
      <c r="H98" s="252">
        <v>3.3776223776223775</v>
      </c>
      <c r="I98" s="442">
        <v>3.76</v>
      </c>
      <c r="J98" s="312">
        <v>97</v>
      </c>
      <c r="K98" s="311">
        <v>117</v>
      </c>
      <c r="L98" s="252">
        <v>3.6666666666666665</v>
      </c>
      <c r="M98" s="442">
        <v>3.88</v>
      </c>
      <c r="N98" s="312">
        <v>85</v>
      </c>
      <c r="O98" s="311">
        <v>115</v>
      </c>
      <c r="P98" s="252">
        <v>3.6434782608695651</v>
      </c>
      <c r="Q98" s="442">
        <v>3.94</v>
      </c>
      <c r="R98" s="312">
        <v>88</v>
      </c>
      <c r="S98" s="311">
        <v>86</v>
      </c>
      <c r="T98" s="252">
        <v>3.2906976744186047</v>
      </c>
      <c r="U98" s="442">
        <v>3.67</v>
      </c>
      <c r="V98" s="312">
        <v>90</v>
      </c>
      <c r="W98" s="158">
        <f t="shared" si="5"/>
        <v>468</v>
      </c>
    </row>
    <row r="99" spans="1:23" ht="15" customHeight="1" x14ac:dyDescent="0.25">
      <c r="A99" s="159">
        <v>18</v>
      </c>
      <c r="B99" s="26" t="s">
        <v>192</v>
      </c>
      <c r="C99" s="311">
        <v>101</v>
      </c>
      <c r="D99" s="252">
        <v>3.0495049504950495</v>
      </c>
      <c r="E99" s="442">
        <v>3.52</v>
      </c>
      <c r="F99" s="312">
        <v>109</v>
      </c>
      <c r="G99" s="311">
        <v>74</v>
      </c>
      <c r="H99" s="252">
        <v>3.4594594594594597</v>
      </c>
      <c r="I99" s="442">
        <v>3.76</v>
      </c>
      <c r="J99" s="312">
        <v>91</v>
      </c>
      <c r="K99" s="311">
        <v>77</v>
      </c>
      <c r="L99" s="252">
        <v>3.5454545454545454</v>
      </c>
      <c r="M99" s="442">
        <v>3.88</v>
      </c>
      <c r="N99" s="312">
        <v>99</v>
      </c>
      <c r="O99" s="311">
        <v>79</v>
      </c>
      <c r="P99" s="252">
        <v>3.6075949367088609</v>
      </c>
      <c r="Q99" s="442">
        <v>3.94</v>
      </c>
      <c r="R99" s="312">
        <v>91</v>
      </c>
      <c r="S99" s="311">
        <v>66</v>
      </c>
      <c r="T99" s="252">
        <v>3.2575757575757578</v>
      </c>
      <c r="U99" s="442">
        <v>3.67</v>
      </c>
      <c r="V99" s="312">
        <v>94</v>
      </c>
      <c r="W99" s="158">
        <f t="shared" si="5"/>
        <v>484</v>
      </c>
    </row>
    <row r="100" spans="1:23" ht="15" customHeight="1" x14ac:dyDescent="0.25">
      <c r="A100" s="159">
        <v>19</v>
      </c>
      <c r="B100" s="26" t="s">
        <v>191</v>
      </c>
      <c r="C100" s="311">
        <v>94</v>
      </c>
      <c r="D100" s="252">
        <v>3.5425531914893615</v>
      </c>
      <c r="E100" s="442">
        <v>3.52</v>
      </c>
      <c r="F100" s="312">
        <v>46</v>
      </c>
      <c r="G100" s="311">
        <v>102</v>
      </c>
      <c r="H100" s="252">
        <v>3.8039215686274508</v>
      </c>
      <c r="I100" s="442">
        <v>3.76</v>
      </c>
      <c r="J100" s="312">
        <v>36</v>
      </c>
      <c r="K100" s="311">
        <v>82</v>
      </c>
      <c r="L100" s="252">
        <v>3.8780487804878048</v>
      </c>
      <c r="M100" s="442">
        <v>3.88</v>
      </c>
      <c r="N100" s="312">
        <v>45</v>
      </c>
      <c r="O100" s="311">
        <v>64</v>
      </c>
      <c r="P100" s="252">
        <v>3.71875</v>
      </c>
      <c r="Q100" s="442">
        <v>3.94</v>
      </c>
      <c r="R100" s="312">
        <v>79</v>
      </c>
      <c r="S100" s="311">
        <v>90</v>
      </c>
      <c r="T100" s="252">
        <v>3.6555555555555554</v>
      </c>
      <c r="U100" s="442">
        <v>3.67</v>
      </c>
      <c r="V100" s="312">
        <v>49</v>
      </c>
      <c r="W100" s="158">
        <f t="shared" si="5"/>
        <v>255</v>
      </c>
    </row>
    <row r="101" spans="1:23" ht="15" customHeight="1" x14ac:dyDescent="0.25">
      <c r="A101" s="159">
        <v>20</v>
      </c>
      <c r="B101" s="26" t="s">
        <v>133</v>
      </c>
      <c r="C101" s="311">
        <v>229</v>
      </c>
      <c r="D101" s="252">
        <v>3.6200873362445414</v>
      </c>
      <c r="E101" s="442">
        <v>3.52</v>
      </c>
      <c r="F101" s="312">
        <v>34</v>
      </c>
      <c r="G101" s="311">
        <v>232</v>
      </c>
      <c r="H101" s="252">
        <v>3.7672413793103448</v>
      </c>
      <c r="I101" s="442">
        <v>3.76</v>
      </c>
      <c r="J101" s="312">
        <v>43</v>
      </c>
      <c r="K101" s="311">
        <v>191</v>
      </c>
      <c r="L101" s="252">
        <v>3.9005235602094239</v>
      </c>
      <c r="M101" s="442">
        <v>3.88</v>
      </c>
      <c r="N101" s="312">
        <v>39</v>
      </c>
      <c r="O101" s="311">
        <v>213</v>
      </c>
      <c r="P101" s="252">
        <v>3.9107981220657275</v>
      </c>
      <c r="Q101" s="442">
        <v>3.94</v>
      </c>
      <c r="R101" s="312">
        <v>52</v>
      </c>
      <c r="S101" s="311">
        <v>182</v>
      </c>
      <c r="T101" s="252">
        <v>3.8461538461538463</v>
      </c>
      <c r="U101" s="442">
        <v>3.67</v>
      </c>
      <c r="V101" s="312">
        <v>28</v>
      </c>
      <c r="W101" s="158">
        <f t="shared" si="5"/>
        <v>196</v>
      </c>
    </row>
    <row r="102" spans="1:23" ht="15" customHeight="1" x14ac:dyDescent="0.25">
      <c r="A102" s="159">
        <v>21</v>
      </c>
      <c r="B102" s="26" t="s">
        <v>190</v>
      </c>
      <c r="C102" s="311">
        <v>265</v>
      </c>
      <c r="D102" s="252">
        <v>3.611320754716981</v>
      </c>
      <c r="E102" s="442">
        <v>3.52</v>
      </c>
      <c r="F102" s="312">
        <v>37</v>
      </c>
      <c r="G102" s="311">
        <v>212</v>
      </c>
      <c r="H102" s="252">
        <v>4.0283018867924527</v>
      </c>
      <c r="I102" s="442">
        <v>3.76</v>
      </c>
      <c r="J102" s="312">
        <v>16</v>
      </c>
      <c r="K102" s="311">
        <v>200</v>
      </c>
      <c r="L102" s="252">
        <v>3.9449999999999998</v>
      </c>
      <c r="M102" s="442">
        <v>3.88</v>
      </c>
      <c r="N102" s="312">
        <v>33</v>
      </c>
      <c r="O102" s="311">
        <v>180</v>
      </c>
      <c r="P102" s="252">
        <v>4.1722222222222225</v>
      </c>
      <c r="Q102" s="442">
        <v>3.94</v>
      </c>
      <c r="R102" s="312">
        <v>15</v>
      </c>
      <c r="S102" s="311">
        <v>157</v>
      </c>
      <c r="T102" s="252">
        <v>3.6496815286624202</v>
      </c>
      <c r="U102" s="442">
        <v>3.67</v>
      </c>
      <c r="V102" s="312">
        <v>51</v>
      </c>
      <c r="W102" s="158">
        <f t="shared" si="5"/>
        <v>152</v>
      </c>
    </row>
    <row r="103" spans="1:23" ht="15" customHeight="1" x14ac:dyDescent="0.25">
      <c r="A103" s="159">
        <v>22</v>
      </c>
      <c r="B103" s="254" t="s">
        <v>134</v>
      </c>
      <c r="C103" s="313">
        <v>158</v>
      </c>
      <c r="D103" s="251">
        <v>3.7151898734177213</v>
      </c>
      <c r="E103" s="443">
        <v>3.52</v>
      </c>
      <c r="F103" s="314">
        <v>17</v>
      </c>
      <c r="G103" s="313">
        <v>166</v>
      </c>
      <c r="H103" s="251">
        <v>3.7771084337349397</v>
      </c>
      <c r="I103" s="443">
        <v>3.76</v>
      </c>
      <c r="J103" s="314">
        <v>41</v>
      </c>
      <c r="K103" s="313">
        <v>137</v>
      </c>
      <c r="L103" s="251">
        <v>3.8613138686131387</v>
      </c>
      <c r="M103" s="443">
        <v>3.88</v>
      </c>
      <c r="N103" s="314">
        <v>46</v>
      </c>
      <c r="O103" s="313">
        <v>135</v>
      </c>
      <c r="P103" s="251">
        <v>4.1407407407407408</v>
      </c>
      <c r="Q103" s="443">
        <v>3.94</v>
      </c>
      <c r="R103" s="314">
        <v>17</v>
      </c>
      <c r="S103" s="313">
        <v>138</v>
      </c>
      <c r="T103" s="251">
        <v>3.7463768115942031</v>
      </c>
      <c r="U103" s="443">
        <v>3.67</v>
      </c>
      <c r="V103" s="314">
        <v>39</v>
      </c>
      <c r="W103" s="160">
        <f t="shared" si="5"/>
        <v>160</v>
      </c>
    </row>
    <row r="104" spans="1:23" ht="15" customHeight="1" x14ac:dyDescent="0.25">
      <c r="A104" s="159">
        <v>23</v>
      </c>
      <c r="B104" s="26" t="s">
        <v>197</v>
      </c>
      <c r="C104" s="311">
        <v>157</v>
      </c>
      <c r="D104" s="252">
        <v>3.3821656050955413</v>
      </c>
      <c r="E104" s="442">
        <v>3.52</v>
      </c>
      <c r="F104" s="312">
        <v>77</v>
      </c>
      <c r="G104" s="311">
        <v>131</v>
      </c>
      <c r="H104" s="252">
        <v>3.7328244274809159</v>
      </c>
      <c r="I104" s="442">
        <v>3.76</v>
      </c>
      <c r="J104" s="312">
        <v>51</v>
      </c>
      <c r="K104" s="311">
        <v>97</v>
      </c>
      <c r="L104" s="252">
        <v>3.7216494845360826</v>
      </c>
      <c r="M104" s="442">
        <v>3.88</v>
      </c>
      <c r="N104" s="312">
        <v>69</v>
      </c>
      <c r="O104" s="311">
        <v>101</v>
      </c>
      <c r="P104" s="252">
        <v>3.6831683168316833</v>
      </c>
      <c r="Q104" s="442">
        <v>3.94</v>
      </c>
      <c r="R104" s="312">
        <v>85</v>
      </c>
      <c r="S104" s="311">
        <v>120</v>
      </c>
      <c r="T104" s="252">
        <v>3.7250000000000001</v>
      </c>
      <c r="U104" s="442">
        <v>3.67</v>
      </c>
      <c r="V104" s="312">
        <v>41</v>
      </c>
      <c r="W104" s="158">
        <f t="shared" si="5"/>
        <v>323</v>
      </c>
    </row>
    <row r="105" spans="1:23" ht="15" customHeight="1" x14ac:dyDescent="0.25">
      <c r="A105" s="159">
        <v>24</v>
      </c>
      <c r="B105" s="254" t="s">
        <v>135</v>
      </c>
      <c r="C105" s="313">
        <v>239</v>
      </c>
      <c r="D105" s="251">
        <v>3.6903765690376571</v>
      </c>
      <c r="E105" s="443">
        <v>3.52</v>
      </c>
      <c r="F105" s="314">
        <v>22</v>
      </c>
      <c r="G105" s="313">
        <v>244</v>
      </c>
      <c r="H105" s="251">
        <v>3.9385245901639343</v>
      </c>
      <c r="I105" s="443">
        <v>3.76</v>
      </c>
      <c r="J105" s="314">
        <v>23</v>
      </c>
      <c r="K105" s="313">
        <v>213</v>
      </c>
      <c r="L105" s="251">
        <v>4.07981220657277</v>
      </c>
      <c r="M105" s="443">
        <v>3.88</v>
      </c>
      <c r="N105" s="314">
        <v>19</v>
      </c>
      <c r="O105" s="313">
        <v>235</v>
      </c>
      <c r="P105" s="251">
        <v>4.1361702127659576</v>
      </c>
      <c r="Q105" s="443">
        <v>3.94</v>
      </c>
      <c r="R105" s="314">
        <v>19</v>
      </c>
      <c r="S105" s="313">
        <v>195</v>
      </c>
      <c r="T105" s="251">
        <v>3.9897435897435898</v>
      </c>
      <c r="U105" s="443">
        <v>3.67</v>
      </c>
      <c r="V105" s="314">
        <v>12</v>
      </c>
      <c r="W105" s="158">
        <f t="shared" si="5"/>
        <v>95</v>
      </c>
    </row>
    <row r="106" spans="1:23" ht="15" customHeight="1" x14ac:dyDescent="0.25">
      <c r="A106" s="159">
        <v>25</v>
      </c>
      <c r="B106" s="26" t="s">
        <v>136</v>
      </c>
      <c r="C106" s="311">
        <v>240</v>
      </c>
      <c r="D106" s="252">
        <v>3.75</v>
      </c>
      <c r="E106" s="442">
        <v>3.52</v>
      </c>
      <c r="F106" s="312">
        <v>12</v>
      </c>
      <c r="G106" s="311">
        <v>247</v>
      </c>
      <c r="H106" s="252">
        <v>3.8987854251012144</v>
      </c>
      <c r="I106" s="442">
        <v>3.76</v>
      </c>
      <c r="J106" s="312">
        <v>28</v>
      </c>
      <c r="K106" s="311">
        <v>213</v>
      </c>
      <c r="L106" s="252">
        <v>3.9577464788732395</v>
      </c>
      <c r="M106" s="442">
        <v>3.88</v>
      </c>
      <c r="N106" s="312">
        <v>30</v>
      </c>
      <c r="O106" s="311">
        <v>233</v>
      </c>
      <c r="P106" s="252">
        <v>4.0901287553648071</v>
      </c>
      <c r="Q106" s="442">
        <v>3.94</v>
      </c>
      <c r="R106" s="312">
        <v>27</v>
      </c>
      <c r="S106" s="311">
        <v>234</v>
      </c>
      <c r="T106" s="252">
        <v>3.7222222222222223</v>
      </c>
      <c r="U106" s="442">
        <v>3.67</v>
      </c>
      <c r="V106" s="312">
        <v>43</v>
      </c>
      <c r="W106" s="158">
        <f t="shared" si="5"/>
        <v>140</v>
      </c>
    </row>
    <row r="107" spans="1:23" ht="15" customHeight="1" x14ac:dyDescent="0.25">
      <c r="A107" s="159">
        <v>26</v>
      </c>
      <c r="B107" s="254" t="s">
        <v>14</v>
      </c>
      <c r="C107" s="313">
        <v>131</v>
      </c>
      <c r="D107" s="251">
        <v>3.6259541984732824</v>
      </c>
      <c r="E107" s="443">
        <v>3.52</v>
      </c>
      <c r="F107" s="314">
        <v>33</v>
      </c>
      <c r="G107" s="313">
        <v>154</v>
      </c>
      <c r="H107" s="251">
        <v>4.1038961038961039</v>
      </c>
      <c r="I107" s="443">
        <v>3.76</v>
      </c>
      <c r="J107" s="314">
        <v>12</v>
      </c>
      <c r="K107" s="313">
        <v>142</v>
      </c>
      <c r="L107" s="251">
        <v>4.035211267605634</v>
      </c>
      <c r="M107" s="443">
        <v>3.88</v>
      </c>
      <c r="N107" s="314">
        <v>21</v>
      </c>
      <c r="O107" s="313">
        <v>181</v>
      </c>
      <c r="P107" s="251">
        <v>3.7900552486187844</v>
      </c>
      <c r="Q107" s="443">
        <v>3.94</v>
      </c>
      <c r="R107" s="314">
        <v>69</v>
      </c>
      <c r="S107" s="313">
        <v>107</v>
      </c>
      <c r="T107" s="251">
        <v>4.08411214953271</v>
      </c>
      <c r="U107" s="443">
        <v>3.67</v>
      </c>
      <c r="V107" s="314">
        <v>7</v>
      </c>
      <c r="W107" s="158">
        <f t="shared" si="5"/>
        <v>142</v>
      </c>
    </row>
    <row r="108" spans="1:23" ht="15" customHeight="1" x14ac:dyDescent="0.25">
      <c r="A108" s="159">
        <v>27</v>
      </c>
      <c r="B108" s="254" t="s">
        <v>97</v>
      </c>
      <c r="C108" s="313">
        <v>202</v>
      </c>
      <c r="D108" s="251">
        <v>3.7376237623762378</v>
      </c>
      <c r="E108" s="443">
        <v>3.52</v>
      </c>
      <c r="F108" s="314">
        <v>14</v>
      </c>
      <c r="G108" s="313">
        <v>204</v>
      </c>
      <c r="H108" s="251">
        <v>3.9460784313725492</v>
      </c>
      <c r="I108" s="443">
        <v>3.76</v>
      </c>
      <c r="J108" s="314">
        <v>21</v>
      </c>
      <c r="K108" s="313">
        <v>181</v>
      </c>
      <c r="L108" s="251">
        <v>4.1546961325966851</v>
      </c>
      <c r="M108" s="443">
        <v>3.88</v>
      </c>
      <c r="N108" s="314">
        <v>14</v>
      </c>
      <c r="O108" s="313">
        <v>191</v>
      </c>
      <c r="P108" s="251">
        <v>4.1361256544502618</v>
      </c>
      <c r="Q108" s="443">
        <v>3.94</v>
      </c>
      <c r="R108" s="314">
        <v>20</v>
      </c>
      <c r="S108" s="313">
        <v>131</v>
      </c>
      <c r="T108" s="251">
        <v>3.6335877862595418</v>
      </c>
      <c r="U108" s="443">
        <v>3.67</v>
      </c>
      <c r="V108" s="314">
        <v>53</v>
      </c>
      <c r="W108" s="158">
        <f t="shared" si="5"/>
        <v>122</v>
      </c>
    </row>
    <row r="109" spans="1:23" ht="15" customHeight="1" x14ac:dyDescent="0.25">
      <c r="A109" s="159">
        <v>28</v>
      </c>
      <c r="B109" s="26" t="s">
        <v>139</v>
      </c>
      <c r="C109" s="311">
        <v>145</v>
      </c>
      <c r="D109" s="252">
        <v>3.5517241379310347</v>
      </c>
      <c r="E109" s="442">
        <v>3.52</v>
      </c>
      <c r="F109" s="312">
        <v>45</v>
      </c>
      <c r="G109" s="311">
        <v>135</v>
      </c>
      <c r="H109" s="252">
        <v>4.0888888888888886</v>
      </c>
      <c r="I109" s="442">
        <v>3.76</v>
      </c>
      <c r="J109" s="312">
        <v>13</v>
      </c>
      <c r="K109" s="311">
        <v>111</v>
      </c>
      <c r="L109" s="252">
        <v>4.0630630630630629</v>
      </c>
      <c r="M109" s="442">
        <v>3.88</v>
      </c>
      <c r="N109" s="312">
        <v>20</v>
      </c>
      <c r="O109" s="311">
        <v>81</v>
      </c>
      <c r="P109" s="252">
        <v>4.1604938271604937</v>
      </c>
      <c r="Q109" s="442">
        <v>3.94</v>
      </c>
      <c r="R109" s="312">
        <v>16</v>
      </c>
      <c r="S109" s="311">
        <v>160</v>
      </c>
      <c r="T109" s="252">
        <v>3.7625000000000002</v>
      </c>
      <c r="U109" s="442">
        <v>3.67</v>
      </c>
      <c r="V109" s="312">
        <v>36</v>
      </c>
      <c r="W109" s="158">
        <f t="shared" si="5"/>
        <v>130</v>
      </c>
    </row>
    <row r="110" spans="1:23" ht="15" customHeight="1" x14ac:dyDescent="0.25">
      <c r="A110" s="175">
        <v>29</v>
      </c>
      <c r="B110" s="25" t="s">
        <v>149</v>
      </c>
      <c r="C110" s="264">
        <v>195</v>
      </c>
      <c r="D110" s="243">
        <v>3.1487179487179486</v>
      </c>
      <c r="E110" s="435">
        <v>3.52</v>
      </c>
      <c r="F110" s="265">
        <v>106</v>
      </c>
      <c r="G110" s="264">
        <v>220</v>
      </c>
      <c r="H110" s="243">
        <v>3.6045454545454545</v>
      </c>
      <c r="I110" s="435">
        <v>3.76</v>
      </c>
      <c r="J110" s="265">
        <v>74</v>
      </c>
      <c r="K110" s="264">
        <v>168</v>
      </c>
      <c r="L110" s="243">
        <v>3.7857142857142856</v>
      </c>
      <c r="M110" s="435">
        <v>3.88</v>
      </c>
      <c r="N110" s="265">
        <v>63</v>
      </c>
      <c r="O110" s="264">
        <v>147</v>
      </c>
      <c r="P110" s="243">
        <v>3.8367346938775508</v>
      </c>
      <c r="Q110" s="435">
        <v>3.94</v>
      </c>
      <c r="R110" s="265">
        <v>67</v>
      </c>
      <c r="S110" s="264">
        <v>87</v>
      </c>
      <c r="T110" s="243">
        <v>3.264367816091954</v>
      </c>
      <c r="U110" s="435">
        <v>3.67</v>
      </c>
      <c r="V110" s="265">
        <v>95</v>
      </c>
      <c r="W110" s="158">
        <f t="shared" si="5"/>
        <v>405</v>
      </c>
    </row>
    <row r="111" spans="1:23" ht="15" customHeight="1" x14ac:dyDescent="0.25">
      <c r="A111" s="175">
        <v>30</v>
      </c>
      <c r="B111" s="25" t="s">
        <v>151</v>
      </c>
      <c r="C111" s="264">
        <v>166</v>
      </c>
      <c r="D111" s="243">
        <v>3.6506024096385543</v>
      </c>
      <c r="E111" s="435">
        <v>3.52</v>
      </c>
      <c r="F111" s="265">
        <v>29</v>
      </c>
      <c r="G111" s="264">
        <v>127</v>
      </c>
      <c r="H111" s="243">
        <v>3.7165354330708662</v>
      </c>
      <c r="I111" s="435">
        <v>3.76</v>
      </c>
      <c r="J111" s="265">
        <v>56</v>
      </c>
      <c r="K111" s="264">
        <v>82</v>
      </c>
      <c r="L111" s="243">
        <v>3.9024390243902438</v>
      </c>
      <c r="M111" s="435">
        <v>3.88</v>
      </c>
      <c r="N111" s="265">
        <v>38</v>
      </c>
      <c r="O111" s="264">
        <v>58</v>
      </c>
      <c r="P111" s="243">
        <v>4.2068965517241379</v>
      </c>
      <c r="Q111" s="435">
        <v>3.94</v>
      </c>
      <c r="R111" s="265">
        <v>13</v>
      </c>
      <c r="S111" s="264">
        <v>31</v>
      </c>
      <c r="T111" s="243">
        <v>3.6774193548387095</v>
      </c>
      <c r="U111" s="435">
        <v>3.67</v>
      </c>
      <c r="V111" s="265">
        <v>45</v>
      </c>
      <c r="W111" s="158">
        <f t="shared" si="5"/>
        <v>181</v>
      </c>
    </row>
    <row r="112" spans="1:23" ht="15" customHeight="1" thickBot="1" x14ac:dyDescent="0.3">
      <c r="A112" s="159">
        <v>31</v>
      </c>
      <c r="B112" s="849" t="s">
        <v>207</v>
      </c>
      <c r="C112" s="264">
        <v>30</v>
      </c>
      <c r="D112" s="243">
        <v>3.3</v>
      </c>
      <c r="E112" s="435">
        <v>3.52</v>
      </c>
      <c r="F112" s="265">
        <v>90</v>
      </c>
      <c r="G112" s="264"/>
      <c r="H112" s="243"/>
      <c r="I112" s="435">
        <v>3.76</v>
      </c>
      <c r="J112" s="265">
        <v>111</v>
      </c>
      <c r="K112" s="264"/>
      <c r="L112" s="243"/>
      <c r="M112" s="435">
        <v>3.88</v>
      </c>
      <c r="N112" s="265">
        <v>110</v>
      </c>
      <c r="O112" s="264"/>
      <c r="P112" s="243"/>
      <c r="Q112" s="435">
        <v>3.94</v>
      </c>
      <c r="R112" s="265">
        <v>110</v>
      </c>
      <c r="S112" s="264"/>
      <c r="T112" s="243"/>
      <c r="U112" s="435">
        <v>3.67</v>
      </c>
      <c r="V112" s="265">
        <v>109</v>
      </c>
      <c r="W112" s="158">
        <f t="shared" si="5"/>
        <v>530</v>
      </c>
    </row>
    <row r="113" spans="1:23" ht="15" customHeight="1" thickBot="1" x14ac:dyDescent="0.3">
      <c r="A113" s="209"/>
      <c r="B113" s="210" t="s">
        <v>116</v>
      </c>
      <c r="C113" s="211">
        <f>SUM(C114:C122)</f>
        <v>1067</v>
      </c>
      <c r="D113" s="154">
        <f>AVERAGE(D114:D122)</f>
        <v>3.7063864182219257</v>
      </c>
      <c r="E113" s="212">
        <v>3.52</v>
      </c>
      <c r="F113" s="213"/>
      <c r="G113" s="211">
        <f>SUM(G114:G122)</f>
        <v>973</v>
      </c>
      <c r="H113" s="154">
        <f>AVERAGE(H114:H122)</f>
        <v>3.8606308942005239</v>
      </c>
      <c r="I113" s="212">
        <v>3.76</v>
      </c>
      <c r="J113" s="213"/>
      <c r="K113" s="211">
        <f>SUM(K114:K122)</f>
        <v>753</v>
      </c>
      <c r="L113" s="154">
        <f>AVERAGE(L114:L122)</f>
        <v>3.9829174722585541</v>
      </c>
      <c r="M113" s="212">
        <v>3.88</v>
      </c>
      <c r="N113" s="213"/>
      <c r="O113" s="211">
        <f>SUM(O114:O122)</f>
        <v>761</v>
      </c>
      <c r="P113" s="154">
        <f>AVERAGE(P114:P122)</f>
        <v>4.1227236647742735</v>
      </c>
      <c r="Q113" s="212">
        <v>3.94</v>
      </c>
      <c r="R113" s="213"/>
      <c r="S113" s="211">
        <f>SUM(S114:S122)</f>
        <v>800</v>
      </c>
      <c r="T113" s="154">
        <f>AVERAGE(T114:T122)</f>
        <v>3.8265466884021055</v>
      </c>
      <c r="U113" s="212">
        <v>3.67</v>
      </c>
      <c r="V113" s="213"/>
      <c r="W113" s="167"/>
    </row>
    <row r="114" spans="1:23" ht="15" customHeight="1" x14ac:dyDescent="0.25">
      <c r="A114" s="214">
        <v>1</v>
      </c>
      <c r="B114" s="35" t="s">
        <v>88</v>
      </c>
      <c r="C114" s="317">
        <v>104</v>
      </c>
      <c r="D114" s="319">
        <v>4.1442307692307692</v>
      </c>
      <c r="E114" s="463">
        <v>3.52</v>
      </c>
      <c r="F114" s="318">
        <v>2</v>
      </c>
      <c r="G114" s="317">
        <v>101</v>
      </c>
      <c r="H114" s="319">
        <v>4.3069306930693072</v>
      </c>
      <c r="I114" s="463">
        <v>3.76</v>
      </c>
      <c r="J114" s="318">
        <v>1</v>
      </c>
      <c r="K114" s="317">
        <v>68</v>
      </c>
      <c r="L114" s="319">
        <v>4.6029411764705879</v>
      </c>
      <c r="M114" s="463">
        <v>3.88</v>
      </c>
      <c r="N114" s="318">
        <v>1</v>
      </c>
      <c r="O114" s="317">
        <v>102</v>
      </c>
      <c r="P114" s="319">
        <v>4.5196078431372548</v>
      </c>
      <c r="Q114" s="463">
        <v>3.94</v>
      </c>
      <c r="R114" s="318">
        <v>1</v>
      </c>
      <c r="S114" s="317">
        <v>84</v>
      </c>
      <c r="T114" s="319">
        <v>4.3928571428571432</v>
      </c>
      <c r="U114" s="463">
        <v>3.67</v>
      </c>
      <c r="V114" s="318">
        <v>1</v>
      </c>
      <c r="W114" s="169">
        <f t="shared" ref="W114:W122" si="6">V114+R114+N114+J114+F114</f>
        <v>6</v>
      </c>
    </row>
    <row r="115" spans="1:23" ht="15" customHeight="1" x14ac:dyDescent="0.25">
      <c r="A115" s="215">
        <v>2</v>
      </c>
      <c r="B115" s="81" t="s">
        <v>98</v>
      </c>
      <c r="C115" s="266">
        <v>78</v>
      </c>
      <c r="D115" s="244">
        <v>3.7051282051282053</v>
      </c>
      <c r="E115" s="436">
        <v>3.52</v>
      </c>
      <c r="F115" s="267">
        <v>19</v>
      </c>
      <c r="G115" s="266">
        <v>83</v>
      </c>
      <c r="H115" s="244">
        <v>4.2168674698795181</v>
      </c>
      <c r="I115" s="436">
        <v>3.76</v>
      </c>
      <c r="J115" s="267">
        <v>5</v>
      </c>
      <c r="K115" s="266">
        <v>82</v>
      </c>
      <c r="L115" s="244">
        <v>4.3292682926829267</v>
      </c>
      <c r="M115" s="436">
        <v>3.88</v>
      </c>
      <c r="N115" s="267">
        <v>5</v>
      </c>
      <c r="O115" s="266">
        <v>73</v>
      </c>
      <c r="P115" s="244">
        <v>4.3150684931506849</v>
      </c>
      <c r="Q115" s="436">
        <v>3.94</v>
      </c>
      <c r="R115" s="267">
        <v>7</v>
      </c>
      <c r="S115" s="266">
        <v>101</v>
      </c>
      <c r="T115" s="244">
        <v>3.9702970297029703</v>
      </c>
      <c r="U115" s="436">
        <v>3.67</v>
      </c>
      <c r="V115" s="267">
        <v>13</v>
      </c>
      <c r="W115" s="158">
        <f t="shared" si="6"/>
        <v>49</v>
      </c>
    </row>
    <row r="116" spans="1:23" ht="15" customHeight="1" x14ac:dyDescent="0.25">
      <c r="A116" s="216">
        <v>3</v>
      </c>
      <c r="B116" s="25" t="s">
        <v>87</v>
      </c>
      <c r="C116" s="264">
        <v>85</v>
      </c>
      <c r="D116" s="243">
        <v>3.6941176470588237</v>
      </c>
      <c r="E116" s="435">
        <v>3.52</v>
      </c>
      <c r="F116" s="265">
        <v>21</v>
      </c>
      <c r="G116" s="264">
        <v>76</v>
      </c>
      <c r="H116" s="243">
        <v>4.25</v>
      </c>
      <c r="I116" s="435">
        <v>3.76</v>
      </c>
      <c r="J116" s="265">
        <v>3</v>
      </c>
      <c r="K116" s="264">
        <v>71</v>
      </c>
      <c r="L116" s="243">
        <v>4.295774647887324</v>
      </c>
      <c r="M116" s="435">
        <v>3.88</v>
      </c>
      <c r="N116" s="265">
        <v>7</v>
      </c>
      <c r="O116" s="264">
        <v>101</v>
      </c>
      <c r="P116" s="243">
        <v>4.3168316831683171</v>
      </c>
      <c r="Q116" s="435">
        <v>3.94</v>
      </c>
      <c r="R116" s="265">
        <v>6</v>
      </c>
      <c r="S116" s="264">
        <v>76</v>
      </c>
      <c r="T116" s="243">
        <v>4.0131578947368425</v>
      </c>
      <c r="U116" s="435">
        <v>3.67</v>
      </c>
      <c r="V116" s="265">
        <v>10</v>
      </c>
      <c r="W116" s="158">
        <f t="shared" si="6"/>
        <v>47</v>
      </c>
    </row>
    <row r="117" spans="1:23" ht="15" customHeight="1" x14ac:dyDescent="0.25">
      <c r="A117" s="216">
        <v>4</v>
      </c>
      <c r="B117" s="25" t="s">
        <v>63</v>
      </c>
      <c r="C117" s="264">
        <v>71</v>
      </c>
      <c r="D117" s="243">
        <v>3.6056338028169015</v>
      </c>
      <c r="E117" s="435">
        <v>3.52</v>
      </c>
      <c r="F117" s="265">
        <v>39</v>
      </c>
      <c r="G117" s="264">
        <v>52</v>
      </c>
      <c r="H117" s="243">
        <v>3.6923076923076925</v>
      </c>
      <c r="I117" s="435">
        <v>3.76</v>
      </c>
      <c r="J117" s="265">
        <v>61</v>
      </c>
      <c r="K117" s="264">
        <v>26</v>
      </c>
      <c r="L117" s="243">
        <v>3.6153846153846154</v>
      </c>
      <c r="M117" s="435">
        <v>3.88</v>
      </c>
      <c r="N117" s="265">
        <v>92</v>
      </c>
      <c r="O117" s="264">
        <v>43</v>
      </c>
      <c r="P117" s="243">
        <v>3.9302325581395348</v>
      </c>
      <c r="Q117" s="435">
        <v>3.94</v>
      </c>
      <c r="R117" s="265">
        <v>50</v>
      </c>
      <c r="S117" s="264">
        <v>50</v>
      </c>
      <c r="T117" s="243">
        <v>3.74</v>
      </c>
      <c r="U117" s="435">
        <v>3.67</v>
      </c>
      <c r="V117" s="265">
        <v>40</v>
      </c>
      <c r="W117" s="158">
        <f t="shared" si="6"/>
        <v>282</v>
      </c>
    </row>
    <row r="118" spans="1:23" ht="15" customHeight="1" x14ac:dyDescent="0.25">
      <c r="A118" s="216">
        <v>5</v>
      </c>
      <c r="B118" s="28" t="s">
        <v>206</v>
      </c>
      <c r="C118" s="271">
        <v>81</v>
      </c>
      <c r="D118" s="246">
        <v>4.333333333333333</v>
      </c>
      <c r="E118" s="437">
        <v>3.52</v>
      </c>
      <c r="F118" s="272">
        <v>1</v>
      </c>
      <c r="G118" s="271">
        <v>106</v>
      </c>
      <c r="H118" s="246">
        <v>4.216981132075472</v>
      </c>
      <c r="I118" s="437">
        <v>3.76</v>
      </c>
      <c r="J118" s="272">
        <v>4</v>
      </c>
      <c r="K118" s="271">
        <v>104</v>
      </c>
      <c r="L118" s="246">
        <v>4.4711538461538458</v>
      </c>
      <c r="M118" s="437">
        <v>3.88</v>
      </c>
      <c r="N118" s="272">
        <v>2</v>
      </c>
      <c r="O118" s="271">
        <v>81</v>
      </c>
      <c r="P118" s="246">
        <v>4.4320987654320989</v>
      </c>
      <c r="Q118" s="437">
        <v>3.94</v>
      </c>
      <c r="R118" s="272">
        <v>2</v>
      </c>
      <c r="S118" s="271">
        <v>104</v>
      </c>
      <c r="T118" s="246">
        <v>4.0384615384615383</v>
      </c>
      <c r="U118" s="437">
        <v>3.67</v>
      </c>
      <c r="V118" s="272">
        <v>9</v>
      </c>
      <c r="W118" s="174">
        <f t="shared" si="6"/>
        <v>18</v>
      </c>
    </row>
    <row r="119" spans="1:23" ht="15" customHeight="1" x14ac:dyDescent="0.25">
      <c r="A119" s="216">
        <v>6</v>
      </c>
      <c r="B119" s="81" t="s">
        <v>89</v>
      </c>
      <c r="C119" s="266">
        <v>87</v>
      </c>
      <c r="D119" s="244">
        <v>3.3333333333333335</v>
      </c>
      <c r="E119" s="436">
        <v>3.52</v>
      </c>
      <c r="F119" s="267">
        <v>85</v>
      </c>
      <c r="G119" s="266">
        <v>84</v>
      </c>
      <c r="H119" s="244">
        <v>3.3095238095238093</v>
      </c>
      <c r="I119" s="436">
        <v>3.76</v>
      </c>
      <c r="J119" s="267">
        <v>106</v>
      </c>
      <c r="K119" s="266">
        <v>53</v>
      </c>
      <c r="L119" s="244">
        <v>3.5471698113207548</v>
      </c>
      <c r="M119" s="436">
        <v>3.88</v>
      </c>
      <c r="N119" s="267">
        <v>98</v>
      </c>
      <c r="O119" s="266">
        <v>46</v>
      </c>
      <c r="P119" s="244">
        <v>3.847826086956522</v>
      </c>
      <c r="Q119" s="436">
        <v>3.94</v>
      </c>
      <c r="R119" s="267">
        <v>64</v>
      </c>
      <c r="S119" s="266">
        <v>51</v>
      </c>
      <c r="T119" s="244">
        <v>3.7450980392156863</v>
      </c>
      <c r="U119" s="436">
        <v>3.67</v>
      </c>
      <c r="V119" s="267">
        <v>38</v>
      </c>
      <c r="W119" s="158">
        <f t="shared" si="6"/>
        <v>391</v>
      </c>
    </row>
    <row r="120" spans="1:23" ht="15" customHeight="1" x14ac:dyDescent="0.25">
      <c r="A120" s="216">
        <v>7</v>
      </c>
      <c r="B120" s="81" t="s">
        <v>62</v>
      </c>
      <c r="C120" s="266">
        <v>41</v>
      </c>
      <c r="D120" s="244">
        <v>3.1707317073170733</v>
      </c>
      <c r="E120" s="436">
        <v>3.52</v>
      </c>
      <c r="F120" s="267">
        <v>104</v>
      </c>
      <c r="G120" s="266">
        <v>41</v>
      </c>
      <c r="H120" s="244">
        <v>3.2926829268292681</v>
      </c>
      <c r="I120" s="436">
        <v>3.76</v>
      </c>
      <c r="J120" s="267">
        <v>107</v>
      </c>
      <c r="K120" s="266">
        <v>30</v>
      </c>
      <c r="L120" s="244">
        <v>3.2333333333333334</v>
      </c>
      <c r="M120" s="436">
        <v>3.88</v>
      </c>
      <c r="N120" s="267">
        <v>109</v>
      </c>
      <c r="O120" s="266">
        <v>41</v>
      </c>
      <c r="P120" s="244">
        <v>3.7317073170731709</v>
      </c>
      <c r="Q120" s="436">
        <v>3.94</v>
      </c>
      <c r="R120" s="267">
        <v>78</v>
      </c>
      <c r="S120" s="266">
        <v>43</v>
      </c>
      <c r="T120" s="244">
        <v>3.2558139534883721</v>
      </c>
      <c r="U120" s="436">
        <v>3.67</v>
      </c>
      <c r="V120" s="267">
        <v>93</v>
      </c>
      <c r="W120" s="158">
        <f t="shared" si="6"/>
        <v>491</v>
      </c>
    </row>
    <row r="121" spans="1:23" ht="15" customHeight="1" x14ac:dyDescent="0.25">
      <c r="A121" s="216">
        <v>8</v>
      </c>
      <c r="B121" s="25" t="s">
        <v>138</v>
      </c>
      <c r="C121" s="264">
        <v>382</v>
      </c>
      <c r="D121" s="243">
        <v>3.4869109947643979</v>
      </c>
      <c r="E121" s="435">
        <v>3.52</v>
      </c>
      <c r="F121" s="265">
        <v>55</v>
      </c>
      <c r="G121" s="264">
        <v>278</v>
      </c>
      <c r="H121" s="243">
        <v>3.6906474820143886</v>
      </c>
      <c r="I121" s="435">
        <v>3.76</v>
      </c>
      <c r="J121" s="265">
        <v>62</v>
      </c>
      <c r="K121" s="264">
        <v>203</v>
      </c>
      <c r="L121" s="243">
        <v>3.8029556650246303</v>
      </c>
      <c r="M121" s="435">
        <v>3.88</v>
      </c>
      <c r="N121" s="265">
        <v>59</v>
      </c>
      <c r="O121" s="264">
        <v>218</v>
      </c>
      <c r="P121" s="243">
        <v>4.0825688073394497</v>
      </c>
      <c r="Q121" s="435">
        <v>3.94</v>
      </c>
      <c r="R121" s="265">
        <v>30</v>
      </c>
      <c r="S121" s="264">
        <v>211</v>
      </c>
      <c r="T121" s="243">
        <v>3.8957345971563981</v>
      </c>
      <c r="U121" s="435">
        <v>3.67</v>
      </c>
      <c r="V121" s="265">
        <v>20</v>
      </c>
      <c r="W121" s="158">
        <f t="shared" si="6"/>
        <v>226</v>
      </c>
    </row>
    <row r="122" spans="1:23" ht="15" customHeight="1" thickBot="1" x14ac:dyDescent="0.3">
      <c r="A122" s="217">
        <v>9</v>
      </c>
      <c r="B122" s="255" t="s">
        <v>150</v>
      </c>
      <c r="C122" s="464">
        <v>138</v>
      </c>
      <c r="D122" s="468">
        <v>3.8840579710144927</v>
      </c>
      <c r="E122" s="465">
        <v>3.52</v>
      </c>
      <c r="F122" s="466">
        <v>5</v>
      </c>
      <c r="G122" s="464">
        <v>152</v>
      </c>
      <c r="H122" s="468">
        <v>3.7697368421052633</v>
      </c>
      <c r="I122" s="465">
        <v>3.76</v>
      </c>
      <c r="J122" s="466">
        <v>42</v>
      </c>
      <c r="K122" s="464">
        <v>116</v>
      </c>
      <c r="L122" s="468">
        <v>3.9482758620689653</v>
      </c>
      <c r="M122" s="465">
        <v>3.88</v>
      </c>
      <c r="N122" s="466">
        <v>32</v>
      </c>
      <c r="O122" s="464">
        <v>56</v>
      </c>
      <c r="P122" s="468">
        <v>3.9285714285714284</v>
      </c>
      <c r="Q122" s="465">
        <v>3.94</v>
      </c>
      <c r="R122" s="466">
        <v>51</v>
      </c>
      <c r="S122" s="464">
        <v>80</v>
      </c>
      <c r="T122" s="468">
        <v>3.3875000000000002</v>
      </c>
      <c r="U122" s="465">
        <v>3.67</v>
      </c>
      <c r="V122" s="466">
        <v>84</v>
      </c>
      <c r="W122" s="218">
        <f t="shared" si="6"/>
        <v>214</v>
      </c>
    </row>
    <row r="123" spans="1:23" ht="15" customHeight="1" x14ac:dyDescent="0.25">
      <c r="A123" s="219" t="s">
        <v>145</v>
      </c>
      <c r="B123" s="220"/>
      <c r="C123" s="220"/>
      <c r="D123" s="848">
        <f>$D$4</f>
        <v>3.4995835232434893</v>
      </c>
      <c r="E123" s="220"/>
      <c r="F123" s="220"/>
      <c r="G123" s="220"/>
      <c r="H123" s="447">
        <f>$H$4</f>
        <v>3.7233408567908017</v>
      </c>
      <c r="I123" s="446"/>
      <c r="J123" s="446"/>
      <c r="K123" s="220"/>
      <c r="L123" s="448">
        <f>$L$4</f>
        <v>3.8379094966871237</v>
      </c>
      <c r="M123" s="446"/>
      <c r="N123" s="446"/>
      <c r="O123" s="220"/>
      <c r="P123" s="448">
        <f>$P$4</f>
        <v>3.8918245054091867</v>
      </c>
      <c r="Q123" s="446"/>
      <c r="R123" s="446"/>
      <c r="S123" s="220"/>
      <c r="T123" s="448">
        <f>$T$4</f>
        <v>3.6099312017948311</v>
      </c>
      <c r="U123" s="446"/>
      <c r="V123" s="446"/>
    </row>
    <row r="124" spans="1:23" x14ac:dyDescent="0.25">
      <c r="A124" s="221" t="s">
        <v>146</v>
      </c>
      <c r="D124" s="222">
        <v>3.52</v>
      </c>
      <c r="H124" s="222">
        <v>3.76</v>
      </c>
      <c r="L124" s="222">
        <v>3.88</v>
      </c>
      <c r="P124" s="222">
        <v>3.94</v>
      </c>
      <c r="T124" s="222">
        <v>3.67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4">
    <cfRule type="containsBlanks" dxfId="28" priority="15">
      <formula>LEN(TRIM(T4))=0</formula>
    </cfRule>
    <cfRule type="cellIs" dxfId="27" priority="996" operator="between">
      <formula>$T$123</formula>
      <formula>3.607</formula>
    </cfRule>
    <cfRule type="cellIs" dxfId="26" priority="997" operator="lessThan">
      <formula>3.5</formula>
    </cfRule>
    <cfRule type="cellIs" dxfId="25" priority="998" operator="between">
      <formula>$T$123</formula>
      <formula>3.5</formula>
    </cfRule>
    <cfRule type="cellIs" dxfId="24" priority="999" operator="between">
      <formula>4.5</formula>
      <formula>$T$123</formula>
    </cfRule>
    <cfRule type="cellIs" dxfId="23" priority="1000" operator="greaterThanOrEqual">
      <formula>4.5</formula>
    </cfRule>
  </conditionalFormatting>
  <conditionalFormatting sqref="L4:L124">
    <cfRule type="containsBlanks" dxfId="22" priority="13">
      <formula>LEN(TRIM(L4))=0</formula>
    </cfRule>
    <cfRule type="cellIs" dxfId="21" priority="21" operator="between">
      <formula>$L$123</formula>
      <formula>3.837</formula>
    </cfRule>
    <cfRule type="cellIs" dxfId="20" priority="22" operator="lessThan">
      <formula>3.5</formula>
    </cfRule>
    <cfRule type="cellIs" dxfId="19" priority="23" operator="between">
      <formula>$L$123</formula>
      <formula>3.5</formula>
    </cfRule>
    <cfRule type="cellIs" dxfId="18" priority="24" operator="between">
      <formula>4.5</formula>
      <formula>$L$123</formula>
    </cfRule>
    <cfRule type="cellIs" dxfId="17" priority="25" operator="greaterThanOrEqual">
      <formula>4.5</formula>
    </cfRule>
  </conditionalFormatting>
  <conditionalFormatting sqref="P4:P124">
    <cfRule type="containsBlanks" dxfId="16" priority="14">
      <formula>LEN(TRIM(P4))=0</formula>
    </cfRule>
    <cfRule type="cellIs" dxfId="15" priority="16" operator="between">
      <formula>$P$123</formula>
      <formula>3.887</formula>
    </cfRule>
    <cfRule type="cellIs" dxfId="14" priority="17" operator="lessThan">
      <formula>3.5</formula>
    </cfRule>
    <cfRule type="cellIs" dxfId="13" priority="18" operator="between">
      <formula>$P$123</formula>
      <formula>3.5</formula>
    </cfRule>
    <cfRule type="cellIs" dxfId="12" priority="19" operator="between">
      <formula>4.5</formula>
      <formula>$P$123</formula>
    </cfRule>
    <cfRule type="cellIs" dxfId="11" priority="20" operator="greaterThanOrEqual">
      <formula>4.5</formula>
    </cfRule>
  </conditionalFormatting>
  <conditionalFormatting sqref="H4:H124">
    <cfRule type="containsBlanks" dxfId="10" priority="7">
      <formula>LEN(TRIM(H4))=0</formula>
    </cfRule>
    <cfRule type="cellIs" dxfId="9" priority="8" operator="between">
      <formula>$H$123</formula>
      <formula>3.716</formula>
    </cfRule>
    <cfRule type="cellIs" dxfId="8" priority="9" operator="lessThan">
      <formula>3.5</formula>
    </cfRule>
    <cfRule type="cellIs" dxfId="7" priority="10" operator="between">
      <formula>$H$123</formula>
      <formula>3.5</formula>
    </cfRule>
    <cfRule type="cellIs" dxfId="6" priority="11" operator="between">
      <formula>4.5</formula>
      <formula>$H$123</formula>
    </cfRule>
    <cfRule type="cellIs" dxfId="5" priority="12" operator="greaterThanOrEqual">
      <formula>4.5</formula>
    </cfRule>
  </conditionalFormatting>
  <conditionalFormatting sqref="D4:D122">
    <cfRule type="containsBlanks" dxfId="4" priority="1">
      <formula>LEN(TRIM(D4))=0</formula>
    </cfRule>
  </conditionalFormatting>
  <conditionalFormatting sqref="D4:D124">
    <cfRule type="cellIs" dxfId="0" priority="3" operator="lessThan">
      <formula>3.495</formula>
    </cfRule>
    <cfRule type="cellIs" dxfId="1" priority="4" operator="between">
      <formula>3.503</formula>
      <formula>3.495</formula>
    </cfRule>
    <cfRule type="cellIs" dxfId="3" priority="5" operator="between">
      <formula>4.5</formula>
      <formula>3.503</formula>
    </cfRule>
    <cfRule type="cellIs" dxfId="2" priority="6" operator="greaterThanOrEqual">
      <formula>4.5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zoomScale="90" zoomScaleNormal="90" workbookViewId="0">
      <selection activeCell="B113" sqref="B113"/>
    </sheetView>
  </sheetViews>
  <sheetFormatPr defaultColWidth="9.140625" defaultRowHeight="15" x14ac:dyDescent="0.25"/>
  <cols>
    <col min="1" max="1" width="5.7109375" style="136" customWidth="1"/>
    <col min="2" max="2" width="33.7109375" style="136" customWidth="1"/>
    <col min="3" max="22" width="7.7109375" style="136" customWidth="1"/>
    <col min="23" max="23" width="8.7109375" style="136" customWidth="1"/>
    <col min="24" max="24" width="7.7109375" style="136" customWidth="1"/>
    <col min="25" max="25" width="9.5703125" style="136" customWidth="1"/>
    <col min="26" max="16384" width="9.140625" style="136"/>
  </cols>
  <sheetData>
    <row r="1" spans="1:26" ht="409.5" customHeight="1" thickBot="1" x14ac:dyDescent="0.3"/>
    <row r="2" spans="1:26" ht="15" customHeight="1" x14ac:dyDescent="0.25">
      <c r="A2" s="852" t="s">
        <v>61</v>
      </c>
      <c r="B2" s="854" t="s">
        <v>140</v>
      </c>
      <c r="C2" s="856">
        <v>2025</v>
      </c>
      <c r="D2" s="857"/>
      <c r="E2" s="857"/>
      <c r="F2" s="858"/>
      <c r="G2" s="856">
        <v>2024</v>
      </c>
      <c r="H2" s="857"/>
      <c r="I2" s="857"/>
      <c r="J2" s="858"/>
      <c r="K2" s="856">
        <v>2023</v>
      </c>
      <c r="L2" s="857"/>
      <c r="M2" s="857"/>
      <c r="N2" s="858"/>
      <c r="O2" s="856">
        <v>2022</v>
      </c>
      <c r="P2" s="857"/>
      <c r="Q2" s="857"/>
      <c r="R2" s="858"/>
      <c r="S2" s="856">
        <v>2021</v>
      </c>
      <c r="T2" s="857"/>
      <c r="U2" s="857"/>
      <c r="V2" s="858"/>
      <c r="W2" s="850" t="s">
        <v>93</v>
      </c>
    </row>
    <row r="3" spans="1:26" ht="40.5" customHeight="1" thickBot="1" x14ac:dyDescent="0.3">
      <c r="A3" s="853"/>
      <c r="B3" s="855"/>
      <c r="C3" s="137" t="s">
        <v>102</v>
      </c>
      <c r="D3" s="138" t="s">
        <v>142</v>
      </c>
      <c r="E3" s="139" t="s">
        <v>143</v>
      </c>
      <c r="F3" s="140" t="s">
        <v>144</v>
      </c>
      <c r="G3" s="137" t="s">
        <v>102</v>
      </c>
      <c r="H3" s="138" t="s">
        <v>142</v>
      </c>
      <c r="I3" s="139" t="s">
        <v>143</v>
      </c>
      <c r="J3" s="140" t="s">
        <v>144</v>
      </c>
      <c r="K3" s="137" t="s">
        <v>102</v>
      </c>
      <c r="L3" s="138" t="s">
        <v>142</v>
      </c>
      <c r="M3" s="139" t="s">
        <v>143</v>
      </c>
      <c r="N3" s="140" t="s">
        <v>144</v>
      </c>
      <c r="O3" s="137" t="s">
        <v>102</v>
      </c>
      <c r="P3" s="138" t="s">
        <v>142</v>
      </c>
      <c r="Q3" s="139" t="s">
        <v>143</v>
      </c>
      <c r="R3" s="140" t="s">
        <v>144</v>
      </c>
      <c r="S3" s="137" t="s">
        <v>102</v>
      </c>
      <c r="T3" s="138" t="s">
        <v>142</v>
      </c>
      <c r="U3" s="139" t="s">
        <v>143</v>
      </c>
      <c r="V3" s="140" t="s">
        <v>144</v>
      </c>
      <c r="W3" s="851"/>
    </row>
    <row r="4" spans="1:26" ht="15" customHeight="1" thickBot="1" x14ac:dyDescent="0.3">
      <c r="A4" s="141"/>
      <c r="B4" s="142" t="s">
        <v>123</v>
      </c>
      <c r="C4" s="143">
        <f>C5+C14+C27+C45+C66+C81+C113</f>
        <v>12361</v>
      </c>
      <c r="D4" s="144">
        <f>AVERAGE(D6:D13,D15:D26,D28:D44,D46:D65,D67:D80,D82:D112,D114:D122)</f>
        <v>3.4995835232434889</v>
      </c>
      <c r="E4" s="145">
        <v>3.52</v>
      </c>
      <c r="F4" s="146"/>
      <c r="G4" s="143">
        <f>G5+G14+G27+G45+G66+G81+G113</f>
        <v>11690</v>
      </c>
      <c r="H4" s="144">
        <f>AVERAGE(H6:H13,H15:H26,H28:H44,H46:H65,H67:H80,H82:H112,H114:H122)</f>
        <v>3.7233408567908017</v>
      </c>
      <c r="I4" s="145">
        <v>3.76</v>
      </c>
      <c r="J4" s="146"/>
      <c r="K4" s="143">
        <f>K5+K14+K27+K45+K66+K81+K113</f>
        <v>10072</v>
      </c>
      <c r="L4" s="144">
        <f>AVERAGE(L6:L13,L15:L26,L28:L44,L46:L65,L67:L80,L82:L112,L114:L122)</f>
        <v>3.8379094966871237</v>
      </c>
      <c r="M4" s="145">
        <v>3.88</v>
      </c>
      <c r="N4" s="146"/>
      <c r="O4" s="143">
        <f>O5+O14+O27+O45+O66+O81+O113</f>
        <v>9900</v>
      </c>
      <c r="P4" s="144">
        <f>AVERAGE(P6:P13,P15:P26,P28:P44,P46:P65,P67:P80,P82:P112,P114:P122)</f>
        <v>3.8918245054091867</v>
      </c>
      <c r="Q4" s="145">
        <v>3.94</v>
      </c>
      <c r="R4" s="146"/>
      <c r="S4" s="143">
        <f>S5+S14+S27+S45+S66+S81+S113</f>
        <v>9506</v>
      </c>
      <c r="T4" s="144">
        <f>AVERAGE(T6:T13,T15:T26,T28:T44,T46:T65,T67:T80,T82:T112,T114:T122)</f>
        <v>3.6099312017948306</v>
      </c>
      <c r="U4" s="145">
        <v>3.67</v>
      </c>
      <c r="V4" s="146"/>
      <c r="W4" s="147"/>
      <c r="Y4" s="631"/>
      <c r="Z4" s="37" t="s">
        <v>104</v>
      </c>
    </row>
    <row r="5" spans="1:26" ht="15" customHeight="1" thickBot="1" x14ac:dyDescent="0.3">
      <c r="A5" s="148"/>
      <c r="B5" s="149" t="s">
        <v>122</v>
      </c>
      <c r="C5" s="150">
        <f>SUM(C6:C13)</f>
        <v>901</v>
      </c>
      <c r="D5" s="151">
        <f>AVERAGE(D6:D13)</f>
        <v>3.5316104600336544</v>
      </c>
      <c r="E5" s="152">
        <v>3.52</v>
      </c>
      <c r="F5" s="153"/>
      <c r="G5" s="150">
        <f>SUM(G6:G13)</f>
        <v>839</v>
      </c>
      <c r="H5" s="151">
        <f>AVERAGE(H6:H13)</f>
        <v>3.7605571053954931</v>
      </c>
      <c r="I5" s="152">
        <v>3.76</v>
      </c>
      <c r="J5" s="153"/>
      <c r="K5" s="150">
        <f>SUM(K6:K13)</f>
        <v>748</v>
      </c>
      <c r="L5" s="151">
        <f>AVERAGE(L6:L13)</f>
        <v>3.8859671086554957</v>
      </c>
      <c r="M5" s="152">
        <v>3.88</v>
      </c>
      <c r="N5" s="153"/>
      <c r="O5" s="150">
        <f>SUM(O6:O13)</f>
        <v>720</v>
      </c>
      <c r="P5" s="151">
        <f>AVERAGE(P6:P13)</f>
        <v>3.878936611601127</v>
      </c>
      <c r="Q5" s="152">
        <v>3.94</v>
      </c>
      <c r="R5" s="153"/>
      <c r="S5" s="150">
        <f>SUM(S6:S13)</f>
        <v>719</v>
      </c>
      <c r="T5" s="151">
        <f>AVERAGE(T6:T13)</f>
        <v>3.7975628823199195</v>
      </c>
      <c r="U5" s="152">
        <v>3.67</v>
      </c>
      <c r="V5" s="153"/>
      <c r="W5" s="155"/>
      <c r="Y5" s="54"/>
      <c r="Z5" s="37" t="s">
        <v>105</v>
      </c>
    </row>
    <row r="6" spans="1:26" ht="15" customHeight="1" x14ac:dyDescent="0.25">
      <c r="A6" s="156">
        <v>1</v>
      </c>
      <c r="B6" s="474" t="s">
        <v>204</v>
      </c>
      <c r="C6" s="475">
        <v>81</v>
      </c>
      <c r="D6" s="245">
        <v>3.8271604938271606</v>
      </c>
      <c r="E6" s="476">
        <v>3.52</v>
      </c>
      <c r="F6" s="477">
        <v>6</v>
      </c>
      <c r="G6" s="475">
        <v>54</v>
      </c>
      <c r="H6" s="245">
        <v>4.2777777777777777</v>
      </c>
      <c r="I6" s="476">
        <v>3.76</v>
      </c>
      <c r="J6" s="477">
        <v>2</v>
      </c>
      <c r="K6" s="475">
        <v>55</v>
      </c>
      <c r="L6" s="245">
        <v>4.1090909090909093</v>
      </c>
      <c r="M6" s="476">
        <v>3.88</v>
      </c>
      <c r="N6" s="477">
        <v>18</v>
      </c>
      <c r="O6" s="475">
        <v>62</v>
      </c>
      <c r="P6" s="245">
        <v>4.129032258064516</v>
      </c>
      <c r="Q6" s="476">
        <v>3.94</v>
      </c>
      <c r="R6" s="477">
        <v>21</v>
      </c>
      <c r="S6" s="475">
        <v>74</v>
      </c>
      <c r="T6" s="245">
        <v>4.0540540540540544</v>
      </c>
      <c r="U6" s="476">
        <v>3.67</v>
      </c>
      <c r="V6" s="477">
        <v>8</v>
      </c>
      <c r="W6" s="478">
        <f t="shared" ref="W6:W13" si="0">V6+R6+N6+J6+F6</f>
        <v>55</v>
      </c>
      <c r="Y6" s="226"/>
      <c r="Z6" s="37" t="s">
        <v>106</v>
      </c>
    </row>
    <row r="7" spans="1:26" ht="15" customHeight="1" x14ac:dyDescent="0.25">
      <c r="A7" s="159">
        <v>2</v>
      </c>
      <c r="B7" s="479" t="s">
        <v>73</v>
      </c>
      <c r="C7" s="475">
        <v>169</v>
      </c>
      <c r="D7" s="245">
        <v>3.8165680473372783</v>
      </c>
      <c r="E7" s="476">
        <v>3.52</v>
      </c>
      <c r="F7" s="477">
        <v>8</v>
      </c>
      <c r="G7" s="475">
        <v>177</v>
      </c>
      <c r="H7" s="245">
        <v>4.1920903954802258</v>
      </c>
      <c r="I7" s="476">
        <v>3.76</v>
      </c>
      <c r="J7" s="477">
        <v>7</v>
      </c>
      <c r="K7" s="475">
        <v>117</v>
      </c>
      <c r="L7" s="245">
        <v>4.3675213675213671</v>
      </c>
      <c r="M7" s="476">
        <v>3.88</v>
      </c>
      <c r="N7" s="477">
        <v>4</v>
      </c>
      <c r="O7" s="475">
        <v>121</v>
      </c>
      <c r="P7" s="245">
        <v>4.115702479338843</v>
      </c>
      <c r="Q7" s="476">
        <v>3.94</v>
      </c>
      <c r="R7" s="477">
        <v>25</v>
      </c>
      <c r="S7" s="475">
        <v>109</v>
      </c>
      <c r="T7" s="245">
        <v>4.2110091743119265</v>
      </c>
      <c r="U7" s="476">
        <v>3.67</v>
      </c>
      <c r="V7" s="477">
        <v>4</v>
      </c>
      <c r="W7" s="183">
        <f t="shared" si="0"/>
        <v>48</v>
      </c>
      <c r="Y7" s="38"/>
      <c r="Z7" s="37" t="s">
        <v>107</v>
      </c>
    </row>
    <row r="8" spans="1:26" ht="15" customHeight="1" x14ac:dyDescent="0.25">
      <c r="A8" s="159">
        <v>3</v>
      </c>
      <c r="B8" s="474" t="s">
        <v>155</v>
      </c>
      <c r="C8" s="475">
        <v>109</v>
      </c>
      <c r="D8" s="245">
        <v>3.5137614678899101</v>
      </c>
      <c r="E8" s="476">
        <v>3.52</v>
      </c>
      <c r="F8" s="477">
        <v>50</v>
      </c>
      <c r="G8" s="475">
        <v>110</v>
      </c>
      <c r="H8" s="245">
        <v>3.7181818181818183</v>
      </c>
      <c r="I8" s="476">
        <v>3.76</v>
      </c>
      <c r="J8" s="477">
        <v>55</v>
      </c>
      <c r="K8" s="475">
        <v>108</v>
      </c>
      <c r="L8" s="245">
        <v>3.8425925925925926</v>
      </c>
      <c r="M8" s="476">
        <v>3.88</v>
      </c>
      <c r="N8" s="477">
        <v>53</v>
      </c>
      <c r="O8" s="475">
        <v>107</v>
      </c>
      <c r="P8" s="245">
        <v>4</v>
      </c>
      <c r="Q8" s="476">
        <v>3.94</v>
      </c>
      <c r="R8" s="477">
        <v>39</v>
      </c>
      <c r="S8" s="475">
        <v>111</v>
      </c>
      <c r="T8" s="245">
        <v>3.9189189189189189</v>
      </c>
      <c r="U8" s="476">
        <v>3.67</v>
      </c>
      <c r="V8" s="477">
        <v>15</v>
      </c>
      <c r="W8" s="183">
        <f t="shared" si="0"/>
        <v>212</v>
      </c>
    </row>
    <row r="9" spans="1:26" ht="15" customHeight="1" x14ac:dyDescent="0.25">
      <c r="A9" s="159">
        <v>4</v>
      </c>
      <c r="B9" s="480" t="s">
        <v>77</v>
      </c>
      <c r="C9" s="481">
        <v>164</v>
      </c>
      <c r="D9" s="482">
        <v>3.475609756097561</v>
      </c>
      <c r="E9" s="483">
        <v>3.52</v>
      </c>
      <c r="F9" s="484">
        <v>58</v>
      </c>
      <c r="G9" s="481">
        <v>143</v>
      </c>
      <c r="H9" s="482">
        <v>3.6153846153846154</v>
      </c>
      <c r="I9" s="483">
        <v>3.76</v>
      </c>
      <c r="J9" s="484">
        <v>71</v>
      </c>
      <c r="K9" s="481">
        <v>146</v>
      </c>
      <c r="L9" s="482">
        <v>3.9383561643835616</v>
      </c>
      <c r="M9" s="483">
        <v>3.88</v>
      </c>
      <c r="N9" s="484">
        <v>35</v>
      </c>
      <c r="O9" s="481">
        <v>146</v>
      </c>
      <c r="P9" s="482">
        <v>4.0410958904109586</v>
      </c>
      <c r="Q9" s="483">
        <v>3.94</v>
      </c>
      <c r="R9" s="484">
        <v>36</v>
      </c>
      <c r="S9" s="481">
        <v>145</v>
      </c>
      <c r="T9" s="482">
        <v>3.8137931034482757</v>
      </c>
      <c r="U9" s="483">
        <v>3.67</v>
      </c>
      <c r="V9" s="484">
        <v>30</v>
      </c>
      <c r="W9" s="183">
        <f t="shared" si="0"/>
        <v>230</v>
      </c>
    </row>
    <row r="10" spans="1:26" ht="15" customHeight="1" x14ac:dyDescent="0.25">
      <c r="A10" s="159">
        <v>5</v>
      </c>
      <c r="B10" s="474" t="s">
        <v>78</v>
      </c>
      <c r="C10" s="475">
        <v>103</v>
      </c>
      <c r="D10" s="245">
        <v>3.4466019417475726</v>
      </c>
      <c r="E10" s="476">
        <v>3.52</v>
      </c>
      <c r="F10" s="477">
        <v>65</v>
      </c>
      <c r="G10" s="475">
        <v>98</v>
      </c>
      <c r="H10" s="245">
        <v>3.5816326530612246</v>
      </c>
      <c r="I10" s="476">
        <v>3.76</v>
      </c>
      <c r="J10" s="477">
        <v>76</v>
      </c>
      <c r="K10" s="475">
        <v>69</v>
      </c>
      <c r="L10" s="245">
        <v>3.8260869565217392</v>
      </c>
      <c r="M10" s="476">
        <v>3.88</v>
      </c>
      <c r="N10" s="477">
        <v>56</v>
      </c>
      <c r="O10" s="475">
        <v>60</v>
      </c>
      <c r="P10" s="245">
        <v>3.6166666666666667</v>
      </c>
      <c r="Q10" s="476">
        <v>3.94</v>
      </c>
      <c r="R10" s="477">
        <v>90</v>
      </c>
      <c r="S10" s="475">
        <v>46</v>
      </c>
      <c r="T10" s="245">
        <v>3.4130434782608696</v>
      </c>
      <c r="U10" s="476">
        <v>3.67</v>
      </c>
      <c r="V10" s="477">
        <v>80</v>
      </c>
      <c r="W10" s="183">
        <f t="shared" si="0"/>
        <v>367</v>
      </c>
    </row>
    <row r="11" spans="1:26" ht="15" customHeight="1" x14ac:dyDescent="0.25">
      <c r="A11" s="159">
        <v>6</v>
      </c>
      <c r="B11" s="474" t="s">
        <v>156</v>
      </c>
      <c r="C11" s="475">
        <v>101</v>
      </c>
      <c r="D11" s="245">
        <v>3.4059405940594059</v>
      </c>
      <c r="E11" s="476">
        <v>3.52</v>
      </c>
      <c r="F11" s="477">
        <v>71</v>
      </c>
      <c r="G11" s="475">
        <v>82</v>
      </c>
      <c r="H11" s="245">
        <v>3.5731707317073171</v>
      </c>
      <c r="I11" s="476">
        <v>3.76</v>
      </c>
      <c r="J11" s="477">
        <v>78</v>
      </c>
      <c r="K11" s="475">
        <v>71</v>
      </c>
      <c r="L11" s="245">
        <v>3.507042253521127</v>
      </c>
      <c r="M11" s="476">
        <v>3.88</v>
      </c>
      <c r="N11" s="477">
        <v>101</v>
      </c>
      <c r="O11" s="475">
        <v>47</v>
      </c>
      <c r="P11" s="245">
        <v>3.7446808510638299</v>
      </c>
      <c r="Q11" s="476">
        <v>3.94</v>
      </c>
      <c r="R11" s="477">
        <v>75</v>
      </c>
      <c r="S11" s="475">
        <v>69</v>
      </c>
      <c r="T11" s="245">
        <v>3.4637681159420288</v>
      </c>
      <c r="U11" s="476">
        <v>3.67</v>
      </c>
      <c r="V11" s="477">
        <v>72</v>
      </c>
      <c r="W11" s="183">
        <f t="shared" si="0"/>
        <v>397</v>
      </c>
    </row>
    <row r="12" spans="1:26" ht="15" customHeight="1" x14ac:dyDescent="0.25">
      <c r="A12" s="159">
        <v>7</v>
      </c>
      <c r="B12" s="474" t="s">
        <v>157</v>
      </c>
      <c r="C12" s="475">
        <v>116</v>
      </c>
      <c r="D12" s="245">
        <v>3.4051724137931036</v>
      </c>
      <c r="E12" s="476">
        <v>3.52</v>
      </c>
      <c r="F12" s="477">
        <v>72</v>
      </c>
      <c r="G12" s="475">
        <v>104</v>
      </c>
      <c r="H12" s="245">
        <v>3.5769230769230771</v>
      </c>
      <c r="I12" s="476">
        <v>3.76</v>
      </c>
      <c r="J12" s="477">
        <v>77</v>
      </c>
      <c r="K12" s="475">
        <v>109</v>
      </c>
      <c r="L12" s="245">
        <v>3.8532110091743119</v>
      </c>
      <c r="M12" s="476">
        <v>3.88</v>
      </c>
      <c r="N12" s="477">
        <v>51</v>
      </c>
      <c r="O12" s="475">
        <v>101</v>
      </c>
      <c r="P12" s="245">
        <v>3.8316831683168315</v>
      </c>
      <c r="Q12" s="476">
        <v>3.94</v>
      </c>
      <c r="R12" s="477">
        <v>68</v>
      </c>
      <c r="S12" s="475">
        <v>106</v>
      </c>
      <c r="T12" s="245">
        <v>3.641509433962264</v>
      </c>
      <c r="U12" s="476">
        <v>3.67</v>
      </c>
      <c r="V12" s="477">
        <v>52</v>
      </c>
      <c r="W12" s="183">
        <f t="shared" si="0"/>
        <v>320</v>
      </c>
    </row>
    <row r="13" spans="1:26" ht="15" customHeight="1" thickBot="1" x14ac:dyDescent="0.3">
      <c r="A13" s="159">
        <v>8</v>
      </c>
      <c r="B13" s="474" t="s">
        <v>124</v>
      </c>
      <c r="C13" s="475">
        <v>58</v>
      </c>
      <c r="D13" s="245">
        <v>3.3620689655172415</v>
      </c>
      <c r="E13" s="476">
        <v>3.52</v>
      </c>
      <c r="F13" s="477">
        <v>81</v>
      </c>
      <c r="G13" s="475">
        <v>71</v>
      </c>
      <c r="H13" s="245">
        <v>3.5492957746478875</v>
      </c>
      <c r="I13" s="476">
        <v>3.76</v>
      </c>
      <c r="J13" s="477">
        <v>82</v>
      </c>
      <c r="K13" s="475">
        <v>73</v>
      </c>
      <c r="L13" s="245">
        <v>3.6438356164383561</v>
      </c>
      <c r="M13" s="476">
        <v>3.88</v>
      </c>
      <c r="N13" s="477">
        <v>89</v>
      </c>
      <c r="O13" s="475">
        <v>76</v>
      </c>
      <c r="P13" s="245">
        <v>3.5526315789473686</v>
      </c>
      <c r="Q13" s="476">
        <v>3.94</v>
      </c>
      <c r="R13" s="477">
        <v>95</v>
      </c>
      <c r="S13" s="475">
        <v>59</v>
      </c>
      <c r="T13" s="245">
        <v>3.8644067796610169</v>
      </c>
      <c r="U13" s="476">
        <v>3.67</v>
      </c>
      <c r="V13" s="477">
        <v>25</v>
      </c>
      <c r="W13" s="183">
        <f t="shared" si="0"/>
        <v>372</v>
      </c>
    </row>
    <row r="14" spans="1:26" ht="15" customHeight="1" thickBot="1" x14ac:dyDescent="0.3">
      <c r="A14" s="162"/>
      <c r="B14" s="163" t="s">
        <v>121</v>
      </c>
      <c r="C14" s="164">
        <f>SUM(C15:C26)</f>
        <v>1109</v>
      </c>
      <c r="D14" s="165">
        <f>AVERAGE(D15:D26)</f>
        <v>3.4914954446038404</v>
      </c>
      <c r="E14" s="166">
        <v>3.52</v>
      </c>
      <c r="F14" s="155"/>
      <c r="G14" s="164">
        <f>SUM(G15:G26)</f>
        <v>1107</v>
      </c>
      <c r="H14" s="165">
        <f>AVERAGE(H15:H26)</f>
        <v>3.7077437364021417</v>
      </c>
      <c r="I14" s="166">
        <v>3.76</v>
      </c>
      <c r="J14" s="155"/>
      <c r="K14" s="164">
        <f>SUM(K15:K26)</f>
        <v>980</v>
      </c>
      <c r="L14" s="165">
        <f>AVERAGE(L15:L26)</f>
        <v>3.8709244882402216</v>
      </c>
      <c r="M14" s="166">
        <v>3.88</v>
      </c>
      <c r="N14" s="155"/>
      <c r="O14" s="164">
        <f>SUM(O15:O26)</f>
        <v>985</v>
      </c>
      <c r="P14" s="165">
        <f>AVERAGE(P15:P26)</f>
        <v>3.8495914619119076</v>
      </c>
      <c r="Q14" s="166">
        <v>3.94</v>
      </c>
      <c r="R14" s="155"/>
      <c r="S14" s="164">
        <f>SUM(S15:S26)</f>
        <v>1016</v>
      </c>
      <c r="T14" s="165">
        <f>AVERAGE(T15:T26)</f>
        <v>3.5876578801287278</v>
      </c>
      <c r="U14" s="166">
        <v>3.67</v>
      </c>
      <c r="V14" s="155"/>
      <c r="W14" s="167"/>
    </row>
    <row r="15" spans="1:26" ht="15" customHeight="1" x14ac:dyDescent="0.25">
      <c r="A15" s="189">
        <v>1</v>
      </c>
      <c r="B15" s="474" t="s">
        <v>55</v>
      </c>
      <c r="C15" s="475">
        <v>78</v>
      </c>
      <c r="D15" s="245">
        <v>3.7820512820512819</v>
      </c>
      <c r="E15" s="476">
        <v>3.52</v>
      </c>
      <c r="F15" s="477">
        <v>10</v>
      </c>
      <c r="G15" s="475">
        <v>105</v>
      </c>
      <c r="H15" s="245">
        <v>4.0095238095238095</v>
      </c>
      <c r="I15" s="476">
        <v>3.76</v>
      </c>
      <c r="J15" s="477">
        <v>18</v>
      </c>
      <c r="K15" s="475">
        <v>94</v>
      </c>
      <c r="L15" s="245">
        <v>4.1382978723404253</v>
      </c>
      <c r="M15" s="476">
        <v>3.88</v>
      </c>
      <c r="N15" s="477">
        <v>15</v>
      </c>
      <c r="O15" s="475">
        <v>100</v>
      </c>
      <c r="P15" s="245">
        <v>4.34</v>
      </c>
      <c r="Q15" s="476">
        <v>3.94</v>
      </c>
      <c r="R15" s="477">
        <v>5</v>
      </c>
      <c r="S15" s="475">
        <v>78</v>
      </c>
      <c r="T15" s="245">
        <v>3.858974358974359</v>
      </c>
      <c r="U15" s="476">
        <v>3.67</v>
      </c>
      <c r="V15" s="477">
        <v>26</v>
      </c>
      <c r="W15" s="485">
        <f t="shared" ref="W15:W26" si="1">V15+R15+N15+J15+F15</f>
        <v>74</v>
      </c>
    </row>
    <row r="16" spans="1:26" ht="15" customHeight="1" x14ac:dyDescent="0.25">
      <c r="A16" s="159">
        <v>2</v>
      </c>
      <c r="B16" s="474" t="s">
        <v>53</v>
      </c>
      <c r="C16" s="475">
        <v>70</v>
      </c>
      <c r="D16" s="245">
        <v>3.7285714285714286</v>
      </c>
      <c r="E16" s="476">
        <v>3.52</v>
      </c>
      <c r="F16" s="477">
        <v>15</v>
      </c>
      <c r="G16" s="475">
        <v>51</v>
      </c>
      <c r="H16" s="245">
        <v>3.9215686274509802</v>
      </c>
      <c r="I16" s="476">
        <v>3.76</v>
      </c>
      <c r="J16" s="477">
        <v>25</v>
      </c>
      <c r="K16" s="475">
        <v>50</v>
      </c>
      <c r="L16" s="245">
        <v>4.22</v>
      </c>
      <c r="M16" s="476">
        <v>3.88</v>
      </c>
      <c r="N16" s="477">
        <v>10</v>
      </c>
      <c r="O16" s="475">
        <v>47</v>
      </c>
      <c r="P16" s="245">
        <v>3.9574468085106385</v>
      </c>
      <c r="Q16" s="476">
        <v>3.94</v>
      </c>
      <c r="R16" s="477">
        <v>47</v>
      </c>
      <c r="S16" s="475">
        <v>59</v>
      </c>
      <c r="T16" s="245">
        <v>4.1355932203389827</v>
      </c>
      <c r="U16" s="476">
        <v>3.67</v>
      </c>
      <c r="V16" s="477">
        <v>5</v>
      </c>
      <c r="W16" s="183">
        <f t="shared" si="1"/>
        <v>102</v>
      </c>
    </row>
    <row r="17" spans="1:23" ht="15" customHeight="1" x14ac:dyDescent="0.25">
      <c r="A17" s="159">
        <v>3</v>
      </c>
      <c r="B17" s="474" t="s">
        <v>57</v>
      </c>
      <c r="C17" s="475">
        <v>112</v>
      </c>
      <c r="D17" s="245">
        <v>3.7053571428571428</v>
      </c>
      <c r="E17" s="476">
        <v>3.52</v>
      </c>
      <c r="F17" s="477">
        <v>18</v>
      </c>
      <c r="G17" s="475">
        <v>103</v>
      </c>
      <c r="H17" s="245">
        <v>3.6990291262135924</v>
      </c>
      <c r="I17" s="476">
        <v>3.76</v>
      </c>
      <c r="J17" s="477">
        <v>60</v>
      </c>
      <c r="K17" s="475">
        <v>89</v>
      </c>
      <c r="L17" s="245">
        <v>3.8539325842696628</v>
      </c>
      <c r="M17" s="476">
        <v>3.88</v>
      </c>
      <c r="N17" s="477">
        <v>50</v>
      </c>
      <c r="O17" s="475">
        <v>125</v>
      </c>
      <c r="P17" s="245">
        <v>3.976</v>
      </c>
      <c r="Q17" s="476">
        <v>3.94</v>
      </c>
      <c r="R17" s="477">
        <v>43</v>
      </c>
      <c r="S17" s="475">
        <v>120</v>
      </c>
      <c r="T17" s="245">
        <v>3.8</v>
      </c>
      <c r="U17" s="476">
        <v>3.67</v>
      </c>
      <c r="V17" s="477">
        <v>31</v>
      </c>
      <c r="W17" s="183">
        <f t="shared" si="1"/>
        <v>202</v>
      </c>
    </row>
    <row r="18" spans="1:23" ht="15" customHeight="1" x14ac:dyDescent="0.25">
      <c r="A18" s="159">
        <v>4</v>
      </c>
      <c r="B18" s="107" t="s">
        <v>56</v>
      </c>
      <c r="C18" s="273">
        <v>164</v>
      </c>
      <c r="D18" s="247">
        <v>3.6585365853658538</v>
      </c>
      <c r="E18" s="438">
        <v>3.52</v>
      </c>
      <c r="F18" s="274">
        <v>26</v>
      </c>
      <c r="G18" s="273">
        <v>155</v>
      </c>
      <c r="H18" s="247">
        <v>3.903225806451613</v>
      </c>
      <c r="I18" s="438">
        <v>3.76</v>
      </c>
      <c r="J18" s="274">
        <v>27</v>
      </c>
      <c r="K18" s="273">
        <v>149</v>
      </c>
      <c r="L18" s="247">
        <v>4.1879194630872485</v>
      </c>
      <c r="M18" s="438">
        <v>3.88</v>
      </c>
      <c r="N18" s="274">
        <v>11</v>
      </c>
      <c r="O18" s="273">
        <v>153</v>
      </c>
      <c r="P18" s="247">
        <v>4.0653594771241828</v>
      </c>
      <c r="Q18" s="438">
        <v>3.94</v>
      </c>
      <c r="R18" s="274">
        <v>34</v>
      </c>
      <c r="S18" s="273">
        <v>154</v>
      </c>
      <c r="T18" s="247">
        <v>3.8506493506493507</v>
      </c>
      <c r="U18" s="438">
        <v>3.67</v>
      </c>
      <c r="V18" s="274">
        <v>27</v>
      </c>
      <c r="W18" s="183">
        <f t="shared" si="1"/>
        <v>125</v>
      </c>
    </row>
    <row r="19" spans="1:23" ht="15" customHeight="1" x14ac:dyDescent="0.25">
      <c r="A19" s="159">
        <v>5</v>
      </c>
      <c r="B19" s="107" t="s">
        <v>54</v>
      </c>
      <c r="C19" s="273">
        <v>81</v>
      </c>
      <c r="D19" s="247">
        <v>3.6543209876543208</v>
      </c>
      <c r="E19" s="438">
        <v>3.52</v>
      </c>
      <c r="F19" s="274">
        <v>28</v>
      </c>
      <c r="G19" s="273">
        <v>86</v>
      </c>
      <c r="H19" s="247">
        <v>4.1511627906976747</v>
      </c>
      <c r="I19" s="438">
        <v>3.76</v>
      </c>
      <c r="J19" s="274">
        <v>11</v>
      </c>
      <c r="K19" s="273">
        <v>83</v>
      </c>
      <c r="L19" s="247">
        <v>3.8313253012048194</v>
      </c>
      <c r="M19" s="438">
        <v>3.88</v>
      </c>
      <c r="N19" s="274">
        <v>55</v>
      </c>
      <c r="O19" s="273">
        <v>96</v>
      </c>
      <c r="P19" s="247">
        <v>4.072916666666667</v>
      </c>
      <c r="Q19" s="438">
        <v>3.94</v>
      </c>
      <c r="R19" s="274">
        <v>31</v>
      </c>
      <c r="S19" s="273">
        <v>112</v>
      </c>
      <c r="T19" s="247">
        <v>3.6607142857142856</v>
      </c>
      <c r="U19" s="438">
        <v>3.67</v>
      </c>
      <c r="V19" s="274">
        <v>50</v>
      </c>
      <c r="W19" s="183">
        <f t="shared" si="1"/>
        <v>175</v>
      </c>
    </row>
    <row r="20" spans="1:23" ht="15" customHeight="1" x14ac:dyDescent="0.25">
      <c r="A20" s="159">
        <v>6</v>
      </c>
      <c r="B20" s="107" t="s">
        <v>158</v>
      </c>
      <c r="C20" s="273">
        <v>64</v>
      </c>
      <c r="D20" s="247">
        <v>3.515625</v>
      </c>
      <c r="E20" s="438">
        <v>3.52</v>
      </c>
      <c r="F20" s="274">
        <v>49</v>
      </c>
      <c r="G20" s="273">
        <v>73</v>
      </c>
      <c r="H20" s="247">
        <v>3.7671232876712328</v>
      </c>
      <c r="I20" s="438">
        <v>3.76</v>
      </c>
      <c r="J20" s="274">
        <v>44</v>
      </c>
      <c r="K20" s="273">
        <v>44</v>
      </c>
      <c r="L20" s="247">
        <v>4.0227272727272725</v>
      </c>
      <c r="M20" s="438">
        <v>3.88</v>
      </c>
      <c r="N20" s="274">
        <v>22</v>
      </c>
      <c r="O20" s="273">
        <v>60</v>
      </c>
      <c r="P20" s="247">
        <v>3.5166666666666666</v>
      </c>
      <c r="Q20" s="438">
        <v>3.94</v>
      </c>
      <c r="R20" s="274">
        <v>100</v>
      </c>
      <c r="S20" s="273">
        <v>46</v>
      </c>
      <c r="T20" s="247">
        <v>3.5217391304347827</v>
      </c>
      <c r="U20" s="438">
        <v>3.67</v>
      </c>
      <c r="V20" s="274">
        <v>64</v>
      </c>
      <c r="W20" s="183">
        <f t="shared" si="1"/>
        <v>279</v>
      </c>
    </row>
    <row r="21" spans="1:23" ht="15" customHeight="1" x14ac:dyDescent="0.25">
      <c r="A21" s="159">
        <v>7</v>
      </c>
      <c r="B21" s="107" t="s">
        <v>51</v>
      </c>
      <c r="C21" s="273">
        <v>46</v>
      </c>
      <c r="D21" s="247">
        <v>3.5</v>
      </c>
      <c r="E21" s="438">
        <v>3.52</v>
      </c>
      <c r="F21" s="274">
        <v>52</v>
      </c>
      <c r="G21" s="273">
        <v>55</v>
      </c>
      <c r="H21" s="247">
        <v>3.5636363636363635</v>
      </c>
      <c r="I21" s="438">
        <v>3.76</v>
      </c>
      <c r="J21" s="274">
        <v>80</v>
      </c>
      <c r="K21" s="273">
        <v>58</v>
      </c>
      <c r="L21" s="247">
        <v>3.6551724137931036</v>
      </c>
      <c r="M21" s="438">
        <v>3.88</v>
      </c>
      <c r="N21" s="274">
        <v>88</v>
      </c>
      <c r="O21" s="273">
        <v>42</v>
      </c>
      <c r="P21" s="247">
        <v>3.7619047619047619</v>
      </c>
      <c r="Q21" s="438">
        <v>3.94</v>
      </c>
      <c r="R21" s="274">
        <v>73</v>
      </c>
      <c r="S21" s="273">
        <v>58</v>
      </c>
      <c r="T21" s="247">
        <v>3.4482758620689653</v>
      </c>
      <c r="U21" s="438">
        <v>3.67</v>
      </c>
      <c r="V21" s="274">
        <v>73</v>
      </c>
      <c r="W21" s="183">
        <f t="shared" si="1"/>
        <v>366</v>
      </c>
    </row>
    <row r="22" spans="1:23" ht="15" customHeight="1" x14ac:dyDescent="0.25">
      <c r="A22" s="159">
        <v>8</v>
      </c>
      <c r="B22" s="107" t="s">
        <v>159</v>
      </c>
      <c r="C22" s="273">
        <v>110</v>
      </c>
      <c r="D22" s="247">
        <v>3.4454545454545453</v>
      </c>
      <c r="E22" s="438">
        <v>3.52</v>
      </c>
      <c r="F22" s="274">
        <v>66</v>
      </c>
      <c r="G22" s="273">
        <v>85</v>
      </c>
      <c r="H22" s="247">
        <v>3.3647058823529412</v>
      </c>
      <c r="I22" s="438">
        <v>3.76</v>
      </c>
      <c r="J22" s="274">
        <v>99</v>
      </c>
      <c r="K22" s="273">
        <v>77</v>
      </c>
      <c r="L22" s="247">
        <v>3.7922077922077921</v>
      </c>
      <c r="M22" s="438">
        <v>3.88</v>
      </c>
      <c r="N22" s="274">
        <v>60</v>
      </c>
      <c r="O22" s="273">
        <v>78</v>
      </c>
      <c r="P22" s="247">
        <v>3.6794871794871793</v>
      </c>
      <c r="Q22" s="438">
        <v>3.94</v>
      </c>
      <c r="R22" s="274">
        <v>86</v>
      </c>
      <c r="S22" s="273">
        <v>80</v>
      </c>
      <c r="T22" s="247">
        <v>3.4</v>
      </c>
      <c r="U22" s="438">
        <v>3.67</v>
      </c>
      <c r="V22" s="274">
        <v>83</v>
      </c>
      <c r="W22" s="183">
        <f t="shared" si="1"/>
        <v>394</v>
      </c>
    </row>
    <row r="23" spans="1:23" ht="15" customHeight="1" x14ac:dyDescent="0.25">
      <c r="A23" s="159">
        <v>9</v>
      </c>
      <c r="B23" s="107" t="s">
        <v>160</v>
      </c>
      <c r="C23" s="273">
        <v>75</v>
      </c>
      <c r="D23" s="247">
        <v>3.4</v>
      </c>
      <c r="E23" s="438">
        <v>3.52</v>
      </c>
      <c r="F23" s="274">
        <v>73</v>
      </c>
      <c r="G23" s="273">
        <v>94</v>
      </c>
      <c r="H23" s="247">
        <v>3.6702127659574466</v>
      </c>
      <c r="I23" s="438">
        <v>3.76</v>
      </c>
      <c r="J23" s="274">
        <v>68</v>
      </c>
      <c r="K23" s="273">
        <v>73</v>
      </c>
      <c r="L23" s="247">
        <v>3.7808219178082192</v>
      </c>
      <c r="M23" s="438">
        <v>3.88</v>
      </c>
      <c r="N23" s="274">
        <v>66</v>
      </c>
      <c r="O23" s="273">
        <v>71</v>
      </c>
      <c r="P23" s="247">
        <v>3.887323943661972</v>
      </c>
      <c r="Q23" s="438">
        <v>3.94</v>
      </c>
      <c r="R23" s="274">
        <v>59</v>
      </c>
      <c r="S23" s="273">
        <v>54</v>
      </c>
      <c r="T23" s="247">
        <v>3.5</v>
      </c>
      <c r="U23" s="438">
        <v>3.67</v>
      </c>
      <c r="V23" s="274">
        <v>66</v>
      </c>
      <c r="W23" s="183">
        <f t="shared" si="1"/>
        <v>332</v>
      </c>
    </row>
    <row r="24" spans="1:23" ht="15" customHeight="1" x14ac:dyDescent="0.25">
      <c r="A24" s="159">
        <v>10</v>
      </c>
      <c r="B24" s="107" t="s">
        <v>162</v>
      </c>
      <c r="C24" s="273">
        <v>148</v>
      </c>
      <c r="D24" s="247">
        <v>3.3581081081081079</v>
      </c>
      <c r="E24" s="438">
        <v>3.52</v>
      </c>
      <c r="F24" s="274">
        <v>82</v>
      </c>
      <c r="G24" s="273">
        <v>134</v>
      </c>
      <c r="H24" s="247">
        <v>3.6865671641791047</v>
      </c>
      <c r="I24" s="438">
        <v>3.76</v>
      </c>
      <c r="J24" s="274">
        <v>63</v>
      </c>
      <c r="K24" s="273">
        <v>134</v>
      </c>
      <c r="L24" s="247">
        <v>3.8880597014925371</v>
      </c>
      <c r="M24" s="438">
        <v>3.88</v>
      </c>
      <c r="N24" s="274">
        <v>42</v>
      </c>
      <c r="O24" s="273">
        <v>105</v>
      </c>
      <c r="P24" s="247">
        <v>3.7047619047619049</v>
      </c>
      <c r="Q24" s="438">
        <v>3.94</v>
      </c>
      <c r="R24" s="274">
        <v>82</v>
      </c>
      <c r="S24" s="273">
        <v>121</v>
      </c>
      <c r="T24" s="247">
        <v>3.4214876033057853</v>
      </c>
      <c r="U24" s="438">
        <v>3.67</v>
      </c>
      <c r="V24" s="274">
        <v>78</v>
      </c>
      <c r="W24" s="183">
        <f t="shared" si="1"/>
        <v>347</v>
      </c>
    </row>
    <row r="25" spans="1:23" ht="15" customHeight="1" x14ac:dyDescent="0.25">
      <c r="A25" s="159">
        <v>11</v>
      </c>
      <c r="B25" s="107" t="s">
        <v>203</v>
      </c>
      <c r="C25" s="273">
        <v>95</v>
      </c>
      <c r="D25" s="247">
        <v>3.2105263157894739</v>
      </c>
      <c r="E25" s="438">
        <v>3.52</v>
      </c>
      <c r="F25" s="274">
        <v>100</v>
      </c>
      <c r="G25" s="273">
        <v>74</v>
      </c>
      <c r="H25" s="247">
        <v>3.3648648648648649</v>
      </c>
      <c r="I25" s="438">
        <v>3.76</v>
      </c>
      <c r="J25" s="274">
        <v>98</v>
      </c>
      <c r="K25" s="273">
        <v>59</v>
      </c>
      <c r="L25" s="247">
        <v>3.6949152542372881</v>
      </c>
      <c r="M25" s="438">
        <v>3.88</v>
      </c>
      <c r="N25" s="274">
        <v>75</v>
      </c>
      <c r="O25" s="273">
        <v>57</v>
      </c>
      <c r="P25" s="247">
        <v>3.6842105263157894</v>
      </c>
      <c r="Q25" s="438">
        <v>3.94</v>
      </c>
      <c r="R25" s="274">
        <v>84</v>
      </c>
      <c r="S25" s="273">
        <v>53</v>
      </c>
      <c r="T25" s="247">
        <v>3.2075471698113209</v>
      </c>
      <c r="U25" s="438">
        <v>3.67</v>
      </c>
      <c r="V25" s="274">
        <v>99</v>
      </c>
      <c r="W25" s="183">
        <f t="shared" si="1"/>
        <v>456</v>
      </c>
    </row>
    <row r="26" spans="1:23" ht="15" customHeight="1" thickBot="1" x14ac:dyDescent="0.3">
      <c r="A26" s="159">
        <v>12</v>
      </c>
      <c r="B26" s="107" t="s">
        <v>161</v>
      </c>
      <c r="C26" s="273">
        <v>66</v>
      </c>
      <c r="D26" s="247">
        <v>2.9393939393939394</v>
      </c>
      <c r="E26" s="438">
        <v>3.52</v>
      </c>
      <c r="F26" s="274">
        <v>111</v>
      </c>
      <c r="G26" s="273">
        <v>92</v>
      </c>
      <c r="H26" s="247">
        <v>3.3913043478260869</v>
      </c>
      <c r="I26" s="438">
        <v>3.76</v>
      </c>
      <c r="J26" s="274">
        <v>96</v>
      </c>
      <c r="K26" s="273">
        <v>70</v>
      </c>
      <c r="L26" s="247">
        <v>3.3857142857142857</v>
      </c>
      <c r="M26" s="438">
        <v>3.88</v>
      </c>
      <c r="N26" s="274">
        <v>105</v>
      </c>
      <c r="O26" s="273">
        <v>51</v>
      </c>
      <c r="P26" s="247">
        <v>3.5490196078431371</v>
      </c>
      <c r="Q26" s="438">
        <v>3.94</v>
      </c>
      <c r="R26" s="274">
        <v>96</v>
      </c>
      <c r="S26" s="273">
        <v>81</v>
      </c>
      <c r="T26" s="247">
        <v>3.2469135802469138</v>
      </c>
      <c r="U26" s="438">
        <v>3.67</v>
      </c>
      <c r="V26" s="274">
        <v>96</v>
      </c>
      <c r="W26" s="183">
        <f t="shared" si="1"/>
        <v>504</v>
      </c>
    </row>
    <row r="27" spans="1:23" ht="15" customHeight="1" thickBot="1" x14ac:dyDescent="0.3">
      <c r="A27" s="162"/>
      <c r="B27" s="176" t="s">
        <v>120</v>
      </c>
      <c r="C27" s="177">
        <f>SUM(C28:C44)</f>
        <v>1596</v>
      </c>
      <c r="D27" s="178">
        <f>AVERAGE(D28:D44)</f>
        <v>3.3581387918352492</v>
      </c>
      <c r="E27" s="179">
        <v>3.52</v>
      </c>
      <c r="F27" s="180"/>
      <c r="G27" s="177">
        <f>SUM(G28:G44)</f>
        <v>1585</v>
      </c>
      <c r="H27" s="178">
        <f>AVERAGE(H28:H44)</f>
        <v>3.5087915252951545</v>
      </c>
      <c r="I27" s="179">
        <v>3.76</v>
      </c>
      <c r="J27" s="180"/>
      <c r="K27" s="177">
        <f>SUM(K28:K44)</f>
        <v>1347</v>
      </c>
      <c r="L27" s="178">
        <f>AVERAGE(L28:L44)</f>
        <v>3.709588922806847</v>
      </c>
      <c r="M27" s="179">
        <v>3.88</v>
      </c>
      <c r="N27" s="180"/>
      <c r="O27" s="177">
        <f>SUM(O28:O44)</f>
        <v>1348</v>
      </c>
      <c r="P27" s="178">
        <f>AVERAGE(P28:P44)</f>
        <v>3.7665807620691187</v>
      </c>
      <c r="Q27" s="179">
        <v>3.94</v>
      </c>
      <c r="R27" s="180"/>
      <c r="S27" s="177">
        <f>SUM(S28:S44)</f>
        <v>1288</v>
      </c>
      <c r="T27" s="178">
        <f>AVERAGE(T28:T44)</f>
        <v>3.4071356038231015</v>
      </c>
      <c r="U27" s="179">
        <v>3.67</v>
      </c>
      <c r="V27" s="180"/>
      <c r="W27" s="167"/>
    </row>
    <row r="28" spans="1:23" ht="15" customHeight="1" x14ac:dyDescent="0.25">
      <c r="A28" s="189">
        <v>1</v>
      </c>
      <c r="B28" s="474" t="s">
        <v>126</v>
      </c>
      <c r="C28" s="475">
        <v>112</v>
      </c>
      <c r="D28" s="245">
        <v>3.6696428571428572</v>
      </c>
      <c r="E28" s="476">
        <v>3.52</v>
      </c>
      <c r="F28" s="477">
        <v>25</v>
      </c>
      <c r="G28" s="475">
        <v>137</v>
      </c>
      <c r="H28" s="245">
        <v>3.8613138686131387</v>
      </c>
      <c r="I28" s="476">
        <v>3.76</v>
      </c>
      <c r="J28" s="477">
        <v>30</v>
      </c>
      <c r="K28" s="475">
        <v>77</v>
      </c>
      <c r="L28" s="245">
        <v>3.6883116883116882</v>
      </c>
      <c r="M28" s="476">
        <v>3.88</v>
      </c>
      <c r="N28" s="477">
        <v>79</v>
      </c>
      <c r="O28" s="475">
        <v>84</v>
      </c>
      <c r="P28" s="245">
        <v>4.2380952380952381</v>
      </c>
      <c r="Q28" s="476">
        <v>3.94</v>
      </c>
      <c r="R28" s="477">
        <v>9</v>
      </c>
      <c r="S28" s="475">
        <v>92</v>
      </c>
      <c r="T28" s="245">
        <v>3.7934782608695654</v>
      </c>
      <c r="U28" s="476">
        <v>3.67</v>
      </c>
      <c r="V28" s="477">
        <v>32</v>
      </c>
      <c r="W28" s="485">
        <f t="shared" ref="W28:W44" si="2">V28+R28+N28+J28+F28</f>
        <v>175</v>
      </c>
    </row>
    <row r="29" spans="1:23" ht="15" customHeight="1" x14ac:dyDescent="0.25">
      <c r="A29" s="159">
        <v>2</v>
      </c>
      <c r="B29" s="474" t="s">
        <v>80</v>
      </c>
      <c r="C29" s="475">
        <v>121</v>
      </c>
      <c r="D29" s="245">
        <v>3.6198347107438016</v>
      </c>
      <c r="E29" s="476">
        <v>3.52</v>
      </c>
      <c r="F29" s="477">
        <v>36</v>
      </c>
      <c r="G29" s="475">
        <v>136</v>
      </c>
      <c r="H29" s="245">
        <v>3.6764705882352939</v>
      </c>
      <c r="I29" s="476">
        <v>3.76</v>
      </c>
      <c r="J29" s="477">
        <v>66</v>
      </c>
      <c r="K29" s="475">
        <v>119</v>
      </c>
      <c r="L29" s="245">
        <v>3.9747899159663866</v>
      </c>
      <c r="M29" s="476">
        <v>3.88</v>
      </c>
      <c r="N29" s="477">
        <v>28</v>
      </c>
      <c r="O29" s="475">
        <v>122</v>
      </c>
      <c r="P29" s="245">
        <v>3.959016393442623</v>
      </c>
      <c r="Q29" s="476">
        <v>3.94</v>
      </c>
      <c r="R29" s="477">
        <v>46</v>
      </c>
      <c r="S29" s="475">
        <v>119</v>
      </c>
      <c r="T29" s="245">
        <v>3.7142857142857144</v>
      </c>
      <c r="U29" s="476">
        <v>3.67</v>
      </c>
      <c r="V29" s="477">
        <v>44</v>
      </c>
      <c r="W29" s="183">
        <f t="shared" si="2"/>
        <v>220</v>
      </c>
    </row>
    <row r="30" spans="1:23" ht="15" customHeight="1" x14ac:dyDescent="0.25">
      <c r="A30" s="159">
        <v>3</v>
      </c>
      <c r="B30" s="480" t="s">
        <v>72</v>
      </c>
      <c r="C30" s="481">
        <v>126</v>
      </c>
      <c r="D30" s="482">
        <v>3.5158730158730158</v>
      </c>
      <c r="E30" s="483">
        <v>3.52</v>
      </c>
      <c r="F30" s="484">
        <v>48</v>
      </c>
      <c r="G30" s="481">
        <v>114</v>
      </c>
      <c r="H30" s="482">
        <v>3.763157894736842</v>
      </c>
      <c r="I30" s="483">
        <v>3.76</v>
      </c>
      <c r="J30" s="484">
        <v>45</v>
      </c>
      <c r="K30" s="481">
        <v>102</v>
      </c>
      <c r="L30" s="482">
        <v>3.9901960784313726</v>
      </c>
      <c r="M30" s="483">
        <v>3.88</v>
      </c>
      <c r="N30" s="484">
        <v>26</v>
      </c>
      <c r="O30" s="481">
        <v>100</v>
      </c>
      <c r="P30" s="482">
        <v>4.1399999999999997</v>
      </c>
      <c r="Q30" s="483">
        <v>3.94</v>
      </c>
      <c r="R30" s="484">
        <v>18</v>
      </c>
      <c r="S30" s="481">
        <v>75</v>
      </c>
      <c r="T30" s="482">
        <v>3.4133333333333336</v>
      </c>
      <c r="U30" s="483">
        <v>3.67</v>
      </c>
      <c r="V30" s="484">
        <v>81</v>
      </c>
      <c r="W30" s="183">
        <f t="shared" si="2"/>
        <v>218</v>
      </c>
    </row>
    <row r="31" spans="1:23" ht="15" customHeight="1" x14ac:dyDescent="0.25">
      <c r="A31" s="159">
        <v>4</v>
      </c>
      <c r="B31" s="486" t="s">
        <v>163</v>
      </c>
      <c r="C31" s="487">
        <v>79</v>
      </c>
      <c r="D31" s="488">
        <v>3.4303797468354431</v>
      </c>
      <c r="E31" s="489">
        <v>3.52</v>
      </c>
      <c r="F31" s="490">
        <v>67</v>
      </c>
      <c r="G31" s="487">
        <v>98</v>
      </c>
      <c r="H31" s="488">
        <v>3.7448979591836733</v>
      </c>
      <c r="I31" s="489">
        <v>3.76</v>
      </c>
      <c r="J31" s="490">
        <v>49</v>
      </c>
      <c r="K31" s="487">
        <v>78</v>
      </c>
      <c r="L31" s="488">
        <v>4</v>
      </c>
      <c r="M31" s="489">
        <v>3.88</v>
      </c>
      <c r="N31" s="490">
        <v>23</v>
      </c>
      <c r="O31" s="487">
        <v>83</v>
      </c>
      <c r="P31" s="488">
        <v>4.072289156626506</v>
      </c>
      <c r="Q31" s="489">
        <v>3.94</v>
      </c>
      <c r="R31" s="490">
        <v>32</v>
      </c>
      <c r="S31" s="487">
        <v>26</v>
      </c>
      <c r="T31" s="488">
        <v>3.3846153846153846</v>
      </c>
      <c r="U31" s="489">
        <v>3.67</v>
      </c>
      <c r="V31" s="490">
        <v>85</v>
      </c>
      <c r="W31" s="183">
        <f t="shared" si="2"/>
        <v>256</v>
      </c>
    </row>
    <row r="32" spans="1:23" ht="15" customHeight="1" x14ac:dyDescent="0.25">
      <c r="A32" s="159">
        <v>5</v>
      </c>
      <c r="B32" s="486" t="s">
        <v>37</v>
      </c>
      <c r="C32" s="487">
        <v>114</v>
      </c>
      <c r="D32" s="488">
        <v>3.4210526315789473</v>
      </c>
      <c r="E32" s="489">
        <v>3.52</v>
      </c>
      <c r="F32" s="490">
        <v>69</v>
      </c>
      <c r="G32" s="487">
        <v>102</v>
      </c>
      <c r="H32" s="488">
        <v>3.5294117647058822</v>
      </c>
      <c r="I32" s="489">
        <v>3.76</v>
      </c>
      <c r="J32" s="490">
        <v>86</v>
      </c>
      <c r="K32" s="487">
        <v>88</v>
      </c>
      <c r="L32" s="488">
        <v>3.6931818181818183</v>
      </c>
      <c r="M32" s="489">
        <v>3.88</v>
      </c>
      <c r="N32" s="490">
        <v>77</v>
      </c>
      <c r="O32" s="487">
        <v>126</v>
      </c>
      <c r="P32" s="488">
        <v>3.7380952380952381</v>
      </c>
      <c r="Q32" s="489">
        <v>3.94</v>
      </c>
      <c r="R32" s="490">
        <v>77</v>
      </c>
      <c r="S32" s="487">
        <v>109</v>
      </c>
      <c r="T32" s="488">
        <v>3.6146788990825689</v>
      </c>
      <c r="U32" s="489">
        <v>3.67</v>
      </c>
      <c r="V32" s="490">
        <v>54</v>
      </c>
      <c r="W32" s="183">
        <f t="shared" si="2"/>
        <v>363</v>
      </c>
    </row>
    <row r="33" spans="1:23" ht="15" customHeight="1" x14ac:dyDescent="0.25">
      <c r="A33" s="159">
        <v>6</v>
      </c>
      <c r="B33" s="474" t="s">
        <v>47</v>
      </c>
      <c r="C33" s="475">
        <v>79</v>
      </c>
      <c r="D33" s="245">
        <v>3.3924050632911391</v>
      </c>
      <c r="E33" s="476">
        <v>3.52</v>
      </c>
      <c r="F33" s="477">
        <v>75</v>
      </c>
      <c r="G33" s="475">
        <v>106</v>
      </c>
      <c r="H33" s="245">
        <v>3.7264150943396226</v>
      </c>
      <c r="I33" s="476">
        <v>3.76</v>
      </c>
      <c r="J33" s="477">
        <v>52</v>
      </c>
      <c r="K33" s="475">
        <v>98</v>
      </c>
      <c r="L33" s="245">
        <v>3.8469387755102042</v>
      </c>
      <c r="M33" s="476">
        <v>3.88</v>
      </c>
      <c r="N33" s="477">
        <v>52</v>
      </c>
      <c r="O33" s="475">
        <v>74</v>
      </c>
      <c r="P33" s="245">
        <v>3.9054054054054053</v>
      </c>
      <c r="Q33" s="476">
        <v>3.94</v>
      </c>
      <c r="R33" s="477">
        <v>55</v>
      </c>
      <c r="S33" s="475">
        <v>77</v>
      </c>
      <c r="T33" s="245">
        <v>3.6753246753246751</v>
      </c>
      <c r="U33" s="476">
        <v>3.67</v>
      </c>
      <c r="V33" s="477">
        <v>46</v>
      </c>
      <c r="W33" s="183">
        <f t="shared" si="2"/>
        <v>280</v>
      </c>
    </row>
    <row r="34" spans="1:23" ht="15" customHeight="1" x14ac:dyDescent="0.25">
      <c r="A34" s="159">
        <v>7</v>
      </c>
      <c r="B34" s="474" t="s">
        <v>70</v>
      </c>
      <c r="C34" s="475">
        <v>99</v>
      </c>
      <c r="D34" s="245">
        <v>3.3737373737373737</v>
      </c>
      <c r="E34" s="476">
        <v>3.52</v>
      </c>
      <c r="F34" s="477">
        <v>79</v>
      </c>
      <c r="G34" s="475">
        <v>101</v>
      </c>
      <c r="H34" s="245">
        <v>3.722772277227723</v>
      </c>
      <c r="I34" s="476">
        <v>3.76</v>
      </c>
      <c r="J34" s="477">
        <v>53</v>
      </c>
      <c r="K34" s="475">
        <v>101</v>
      </c>
      <c r="L34" s="245">
        <v>3.9702970297029703</v>
      </c>
      <c r="M34" s="476">
        <v>3.88</v>
      </c>
      <c r="N34" s="477">
        <v>29</v>
      </c>
      <c r="O34" s="475">
        <v>88</v>
      </c>
      <c r="P34" s="245">
        <v>3.9090909090909092</v>
      </c>
      <c r="Q34" s="476">
        <v>3.94</v>
      </c>
      <c r="R34" s="477">
        <v>54</v>
      </c>
      <c r="S34" s="475">
        <v>103</v>
      </c>
      <c r="T34" s="245">
        <v>3.4757281553398056</v>
      </c>
      <c r="U34" s="476">
        <v>3.67</v>
      </c>
      <c r="V34" s="477">
        <v>70</v>
      </c>
      <c r="W34" s="183">
        <f t="shared" si="2"/>
        <v>285</v>
      </c>
    </row>
    <row r="35" spans="1:23" ht="15" customHeight="1" x14ac:dyDescent="0.25">
      <c r="A35" s="159">
        <v>8</v>
      </c>
      <c r="B35" s="486" t="s">
        <v>168</v>
      </c>
      <c r="C35" s="487">
        <v>57</v>
      </c>
      <c r="D35" s="488">
        <v>3.3333333333333335</v>
      </c>
      <c r="E35" s="489">
        <v>3.52</v>
      </c>
      <c r="F35" s="490">
        <v>84</v>
      </c>
      <c r="G35" s="487">
        <v>76</v>
      </c>
      <c r="H35" s="488">
        <v>3.5657894736842106</v>
      </c>
      <c r="I35" s="489">
        <v>3.76</v>
      </c>
      <c r="J35" s="490">
        <v>79</v>
      </c>
      <c r="K35" s="487">
        <v>78</v>
      </c>
      <c r="L35" s="488">
        <v>3.5128205128205128</v>
      </c>
      <c r="M35" s="489">
        <v>3.88</v>
      </c>
      <c r="N35" s="490">
        <v>100</v>
      </c>
      <c r="O35" s="487">
        <v>60</v>
      </c>
      <c r="P35" s="488">
        <v>3.5</v>
      </c>
      <c r="Q35" s="489">
        <v>3.94</v>
      </c>
      <c r="R35" s="490">
        <v>102</v>
      </c>
      <c r="S35" s="487">
        <v>51</v>
      </c>
      <c r="T35" s="488">
        <v>3.2352941176470589</v>
      </c>
      <c r="U35" s="489">
        <v>3.67</v>
      </c>
      <c r="V35" s="490">
        <v>97</v>
      </c>
      <c r="W35" s="183">
        <f t="shared" si="2"/>
        <v>462</v>
      </c>
    </row>
    <row r="36" spans="1:23" ht="15" customHeight="1" x14ac:dyDescent="0.25">
      <c r="A36" s="159">
        <v>9</v>
      </c>
      <c r="B36" s="486" t="s">
        <v>166</v>
      </c>
      <c r="C36" s="487">
        <v>160</v>
      </c>
      <c r="D36" s="488">
        <v>3.3312499999999998</v>
      </c>
      <c r="E36" s="489">
        <v>3.52</v>
      </c>
      <c r="F36" s="490">
        <v>86</v>
      </c>
      <c r="G36" s="487">
        <v>157</v>
      </c>
      <c r="H36" s="488">
        <v>3.3630573248407645</v>
      </c>
      <c r="I36" s="489">
        <v>3.76</v>
      </c>
      <c r="J36" s="490">
        <v>100</v>
      </c>
      <c r="K36" s="487">
        <v>135</v>
      </c>
      <c r="L36" s="488">
        <v>3.6888888888888891</v>
      </c>
      <c r="M36" s="489">
        <v>3.88</v>
      </c>
      <c r="N36" s="490">
        <v>78</v>
      </c>
      <c r="O36" s="487">
        <v>122</v>
      </c>
      <c r="P36" s="488">
        <v>3.6475409836065573</v>
      </c>
      <c r="Q36" s="489">
        <v>3.94</v>
      </c>
      <c r="R36" s="490">
        <v>87</v>
      </c>
      <c r="S36" s="487">
        <v>96</v>
      </c>
      <c r="T36" s="488">
        <v>3.5208333333333335</v>
      </c>
      <c r="U36" s="489">
        <v>3.67</v>
      </c>
      <c r="V36" s="490">
        <v>65</v>
      </c>
      <c r="W36" s="183">
        <f t="shared" si="2"/>
        <v>416</v>
      </c>
    </row>
    <row r="37" spans="1:23" ht="15" customHeight="1" x14ac:dyDescent="0.25">
      <c r="A37" s="159">
        <v>10</v>
      </c>
      <c r="B37" s="496" t="s">
        <v>167</v>
      </c>
      <c r="C37" s="497">
        <v>75</v>
      </c>
      <c r="D37" s="498">
        <v>3.3066666666666666</v>
      </c>
      <c r="E37" s="499">
        <v>3.52</v>
      </c>
      <c r="F37" s="500">
        <v>89</v>
      </c>
      <c r="G37" s="497">
        <v>106</v>
      </c>
      <c r="H37" s="498">
        <v>3.3301886792452828</v>
      </c>
      <c r="I37" s="499">
        <v>3.76</v>
      </c>
      <c r="J37" s="500">
        <v>105</v>
      </c>
      <c r="K37" s="497">
        <v>56</v>
      </c>
      <c r="L37" s="498">
        <v>3.5714285714285716</v>
      </c>
      <c r="M37" s="499">
        <v>3.88</v>
      </c>
      <c r="N37" s="500">
        <v>94</v>
      </c>
      <c r="O37" s="497">
        <v>54</v>
      </c>
      <c r="P37" s="498">
        <v>3.5</v>
      </c>
      <c r="Q37" s="499">
        <v>3.94</v>
      </c>
      <c r="R37" s="500">
        <v>101</v>
      </c>
      <c r="S37" s="497">
        <v>54</v>
      </c>
      <c r="T37" s="498">
        <v>3.0370370370370372</v>
      </c>
      <c r="U37" s="499">
        <v>3.67</v>
      </c>
      <c r="V37" s="500">
        <v>105</v>
      </c>
      <c r="W37" s="183">
        <f t="shared" si="2"/>
        <v>494</v>
      </c>
    </row>
    <row r="38" spans="1:23" ht="15" customHeight="1" x14ac:dyDescent="0.25">
      <c r="A38" s="159">
        <v>11</v>
      </c>
      <c r="B38" s="474" t="s">
        <v>69</v>
      </c>
      <c r="C38" s="475">
        <v>67</v>
      </c>
      <c r="D38" s="245">
        <v>3.2985074626865671</v>
      </c>
      <c r="E38" s="476">
        <v>3.52</v>
      </c>
      <c r="F38" s="477">
        <v>91</v>
      </c>
      <c r="G38" s="475">
        <v>53</v>
      </c>
      <c r="H38" s="245">
        <v>3.358490566037736</v>
      </c>
      <c r="I38" s="476">
        <v>3.76</v>
      </c>
      <c r="J38" s="477">
        <v>101</v>
      </c>
      <c r="K38" s="475">
        <v>53</v>
      </c>
      <c r="L38" s="245">
        <v>3.6792452830188678</v>
      </c>
      <c r="M38" s="476">
        <v>3.88</v>
      </c>
      <c r="N38" s="477">
        <v>81</v>
      </c>
      <c r="O38" s="475">
        <v>50</v>
      </c>
      <c r="P38" s="245">
        <v>3.56</v>
      </c>
      <c r="Q38" s="476">
        <v>3.94</v>
      </c>
      <c r="R38" s="477">
        <v>94</v>
      </c>
      <c r="S38" s="475">
        <v>40</v>
      </c>
      <c r="T38" s="245">
        <v>3.5249999999999999</v>
      </c>
      <c r="U38" s="476">
        <v>3.67</v>
      </c>
      <c r="V38" s="477">
        <v>61</v>
      </c>
      <c r="W38" s="183">
        <f t="shared" si="2"/>
        <v>428</v>
      </c>
    </row>
    <row r="39" spans="1:23" ht="15" customHeight="1" x14ac:dyDescent="0.25">
      <c r="A39" s="159">
        <v>12</v>
      </c>
      <c r="B39" s="491" t="s">
        <v>42</v>
      </c>
      <c r="C39" s="492">
        <v>77</v>
      </c>
      <c r="D39" s="493">
        <v>3.2857142857142856</v>
      </c>
      <c r="E39" s="494">
        <v>3.52</v>
      </c>
      <c r="F39" s="495">
        <v>93</v>
      </c>
      <c r="G39" s="492">
        <v>69</v>
      </c>
      <c r="H39" s="493">
        <v>3.2898550724637681</v>
      </c>
      <c r="I39" s="494">
        <v>3.76</v>
      </c>
      <c r="J39" s="495">
        <v>108</v>
      </c>
      <c r="K39" s="492">
        <v>54</v>
      </c>
      <c r="L39" s="493">
        <v>3.5</v>
      </c>
      <c r="M39" s="494">
        <v>3.88</v>
      </c>
      <c r="N39" s="495">
        <v>102</v>
      </c>
      <c r="O39" s="492">
        <v>52</v>
      </c>
      <c r="P39" s="493">
        <v>3.3846153846153846</v>
      </c>
      <c r="Q39" s="494">
        <v>3.94</v>
      </c>
      <c r="R39" s="495">
        <v>107</v>
      </c>
      <c r="S39" s="492">
        <v>70</v>
      </c>
      <c r="T39" s="493">
        <v>3.2714285714285714</v>
      </c>
      <c r="U39" s="494">
        <v>3.67</v>
      </c>
      <c r="V39" s="495">
        <v>92</v>
      </c>
      <c r="W39" s="183">
        <f t="shared" si="2"/>
        <v>502</v>
      </c>
    </row>
    <row r="40" spans="1:23" ht="15" customHeight="1" x14ac:dyDescent="0.25">
      <c r="A40" s="159">
        <v>13</v>
      </c>
      <c r="B40" s="474" t="s">
        <v>44</v>
      </c>
      <c r="C40" s="475">
        <v>47</v>
      </c>
      <c r="D40" s="245">
        <v>3.2765957446808511</v>
      </c>
      <c r="E40" s="476">
        <v>3.52</v>
      </c>
      <c r="F40" s="477">
        <v>94</v>
      </c>
      <c r="G40" s="475">
        <v>44</v>
      </c>
      <c r="H40" s="245">
        <v>3.0909090909090908</v>
      </c>
      <c r="I40" s="476">
        <v>3.76</v>
      </c>
      <c r="J40" s="477">
        <v>110</v>
      </c>
      <c r="K40" s="475">
        <v>46</v>
      </c>
      <c r="L40" s="245">
        <v>3.347826086956522</v>
      </c>
      <c r="M40" s="476">
        <v>3.88</v>
      </c>
      <c r="N40" s="477">
        <v>106</v>
      </c>
      <c r="O40" s="475">
        <v>49</v>
      </c>
      <c r="P40" s="245">
        <v>3.4693877551020407</v>
      </c>
      <c r="Q40" s="476">
        <v>3.94</v>
      </c>
      <c r="R40" s="477">
        <v>103</v>
      </c>
      <c r="S40" s="475">
        <v>74</v>
      </c>
      <c r="T40" s="245">
        <v>3.3378378378378377</v>
      </c>
      <c r="U40" s="476">
        <v>3.67</v>
      </c>
      <c r="V40" s="477">
        <v>86</v>
      </c>
      <c r="W40" s="183">
        <f t="shared" si="2"/>
        <v>499</v>
      </c>
    </row>
    <row r="41" spans="1:23" ht="15" customHeight="1" x14ac:dyDescent="0.25">
      <c r="A41" s="159">
        <v>14</v>
      </c>
      <c r="B41" s="474" t="s">
        <v>165</v>
      </c>
      <c r="C41" s="475">
        <v>33</v>
      </c>
      <c r="D41" s="245">
        <v>3.2727272727272729</v>
      </c>
      <c r="E41" s="476">
        <v>3.52</v>
      </c>
      <c r="F41" s="477">
        <v>95</v>
      </c>
      <c r="G41" s="475">
        <v>28</v>
      </c>
      <c r="H41" s="245">
        <v>3.2857142857142856</v>
      </c>
      <c r="I41" s="476">
        <v>3.76</v>
      </c>
      <c r="J41" s="477">
        <v>109</v>
      </c>
      <c r="K41" s="475">
        <v>29</v>
      </c>
      <c r="L41" s="245">
        <v>3.4482758620689653</v>
      </c>
      <c r="M41" s="476">
        <v>3.88</v>
      </c>
      <c r="N41" s="477">
        <v>103</v>
      </c>
      <c r="O41" s="475">
        <v>28</v>
      </c>
      <c r="P41" s="245">
        <v>3.8571428571428572</v>
      </c>
      <c r="Q41" s="476">
        <v>3.94</v>
      </c>
      <c r="R41" s="477">
        <v>63</v>
      </c>
      <c r="S41" s="475">
        <v>35</v>
      </c>
      <c r="T41" s="245">
        <v>3.0285714285714285</v>
      </c>
      <c r="U41" s="476">
        <v>3.67</v>
      </c>
      <c r="V41" s="477">
        <v>106</v>
      </c>
      <c r="W41" s="183">
        <f t="shared" si="2"/>
        <v>476</v>
      </c>
    </row>
    <row r="42" spans="1:23" ht="15" customHeight="1" x14ac:dyDescent="0.25">
      <c r="A42" s="159">
        <v>15</v>
      </c>
      <c r="B42" s="486" t="s">
        <v>45</v>
      </c>
      <c r="C42" s="487">
        <v>125</v>
      </c>
      <c r="D42" s="488">
        <v>3.2080000000000002</v>
      </c>
      <c r="E42" s="489">
        <v>3.52</v>
      </c>
      <c r="F42" s="490">
        <v>101</v>
      </c>
      <c r="G42" s="487">
        <v>98</v>
      </c>
      <c r="H42" s="488">
        <v>3.4591836734693877</v>
      </c>
      <c r="I42" s="489">
        <v>3.76</v>
      </c>
      <c r="J42" s="490">
        <v>92</v>
      </c>
      <c r="K42" s="487">
        <v>93</v>
      </c>
      <c r="L42" s="488">
        <v>3.78494623655914</v>
      </c>
      <c r="M42" s="489">
        <v>3.88</v>
      </c>
      <c r="N42" s="490">
        <v>64</v>
      </c>
      <c r="O42" s="487">
        <v>116</v>
      </c>
      <c r="P42" s="488">
        <v>3.6896551724137931</v>
      </c>
      <c r="Q42" s="489">
        <v>3.94</v>
      </c>
      <c r="R42" s="490">
        <v>83</v>
      </c>
      <c r="S42" s="487">
        <v>120</v>
      </c>
      <c r="T42" s="488">
        <v>3.5333333333333332</v>
      </c>
      <c r="U42" s="489">
        <v>3.67</v>
      </c>
      <c r="V42" s="490">
        <v>62</v>
      </c>
      <c r="W42" s="183">
        <f t="shared" si="2"/>
        <v>402</v>
      </c>
    </row>
    <row r="43" spans="1:23" ht="15" customHeight="1" x14ac:dyDescent="0.25">
      <c r="A43" s="159">
        <v>16</v>
      </c>
      <c r="B43" s="474" t="s">
        <v>43</v>
      </c>
      <c r="C43" s="475">
        <v>93</v>
      </c>
      <c r="D43" s="245">
        <v>3.193548387096774</v>
      </c>
      <c r="E43" s="476">
        <v>3.52</v>
      </c>
      <c r="F43" s="477">
        <v>102</v>
      </c>
      <c r="G43" s="475">
        <v>69</v>
      </c>
      <c r="H43" s="245">
        <v>3.4202898550724639</v>
      </c>
      <c r="I43" s="476">
        <v>3.76</v>
      </c>
      <c r="J43" s="477">
        <v>95</v>
      </c>
      <c r="K43" s="475">
        <v>46</v>
      </c>
      <c r="L43" s="245">
        <v>3.6956521739130435</v>
      </c>
      <c r="M43" s="476">
        <v>3.88</v>
      </c>
      <c r="N43" s="477">
        <v>74</v>
      </c>
      <c r="O43" s="475">
        <v>65</v>
      </c>
      <c r="P43" s="245">
        <v>3.8615384615384616</v>
      </c>
      <c r="Q43" s="476">
        <v>3.94</v>
      </c>
      <c r="R43" s="477">
        <v>62</v>
      </c>
      <c r="S43" s="475">
        <v>101</v>
      </c>
      <c r="T43" s="245">
        <v>3.4257425742574257</v>
      </c>
      <c r="U43" s="476">
        <v>3.67</v>
      </c>
      <c r="V43" s="477">
        <v>76</v>
      </c>
      <c r="W43" s="183">
        <f t="shared" si="2"/>
        <v>409</v>
      </c>
    </row>
    <row r="44" spans="1:23" ht="15" customHeight="1" thickBot="1" x14ac:dyDescent="0.3">
      <c r="A44" s="159">
        <v>17</v>
      </c>
      <c r="B44" s="486" t="s">
        <v>164</v>
      </c>
      <c r="C44" s="487">
        <v>132</v>
      </c>
      <c r="D44" s="488">
        <v>3.1590909090909092</v>
      </c>
      <c r="E44" s="489">
        <v>3.52</v>
      </c>
      <c r="F44" s="490">
        <v>105</v>
      </c>
      <c r="G44" s="487">
        <v>91</v>
      </c>
      <c r="H44" s="488">
        <v>3.4615384615384617</v>
      </c>
      <c r="I44" s="489">
        <v>3.76</v>
      </c>
      <c r="J44" s="490">
        <v>90</v>
      </c>
      <c r="K44" s="487">
        <v>94</v>
      </c>
      <c r="L44" s="488">
        <v>3.6702127659574466</v>
      </c>
      <c r="M44" s="489">
        <v>3.88</v>
      </c>
      <c r="N44" s="490">
        <v>84</v>
      </c>
      <c r="O44" s="487">
        <v>75</v>
      </c>
      <c r="P44" s="488">
        <v>3.6</v>
      </c>
      <c r="Q44" s="489">
        <v>3.94</v>
      </c>
      <c r="R44" s="490">
        <v>92</v>
      </c>
      <c r="S44" s="487">
        <v>46</v>
      </c>
      <c r="T44" s="488">
        <v>2.9347826086956523</v>
      </c>
      <c r="U44" s="489">
        <v>3.67</v>
      </c>
      <c r="V44" s="490">
        <v>108</v>
      </c>
      <c r="W44" s="183">
        <f t="shared" si="2"/>
        <v>479</v>
      </c>
    </row>
    <row r="45" spans="1:23" ht="15" customHeight="1" thickBot="1" x14ac:dyDescent="0.3">
      <c r="A45" s="162"/>
      <c r="B45" s="184" t="s">
        <v>119</v>
      </c>
      <c r="C45" s="185">
        <f>SUM(C46:C65)</f>
        <v>1906</v>
      </c>
      <c r="D45" s="186">
        <f>AVERAGE(D46:D65)</f>
        <v>3.4535630832169835</v>
      </c>
      <c r="E45" s="187">
        <v>3.52</v>
      </c>
      <c r="F45" s="188"/>
      <c r="G45" s="185">
        <f>SUM(G46:G65)</f>
        <v>1743</v>
      </c>
      <c r="H45" s="186">
        <f>AVERAGE(H46:H65)</f>
        <v>3.6942908352358175</v>
      </c>
      <c r="I45" s="187">
        <v>3.76</v>
      </c>
      <c r="J45" s="188"/>
      <c r="K45" s="185">
        <f>SUM(K46:K65)</f>
        <v>1503</v>
      </c>
      <c r="L45" s="186">
        <f>AVERAGE(L46:L65)</f>
        <v>3.8342484702901687</v>
      </c>
      <c r="M45" s="187">
        <v>3.88</v>
      </c>
      <c r="N45" s="188"/>
      <c r="O45" s="185">
        <f>SUM(O46:O65)</f>
        <v>1490</v>
      </c>
      <c r="P45" s="186">
        <f>AVERAGE(P46:P65)</f>
        <v>3.8334245572578425</v>
      </c>
      <c r="Q45" s="187">
        <v>3.94</v>
      </c>
      <c r="R45" s="188"/>
      <c r="S45" s="185">
        <f>SUM(S46:S65)</f>
        <v>1426</v>
      </c>
      <c r="T45" s="186">
        <f>AVERAGE(T46:T65)</f>
        <v>3.6459022237724361</v>
      </c>
      <c r="U45" s="187">
        <v>3.67</v>
      </c>
      <c r="V45" s="188"/>
      <c r="W45" s="167"/>
    </row>
    <row r="46" spans="1:23" ht="15" customHeight="1" x14ac:dyDescent="0.25">
      <c r="A46" s="189">
        <v>1</v>
      </c>
      <c r="B46" s="480" t="s">
        <v>153</v>
      </c>
      <c r="C46" s="481">
        <v>47</v>
      </c>
      <c r="D46" s="482">
        <v>3.8085106382978724</v>
      </c>
      <c r="E46" s="483">
        <v>3.52</v>
      </c>
      <c r="F46" s="484">
        <v>9</v>
      </c>
      <c r="G46" s="481">
        <v>55</v>
      </c>
      <c r="H46" s="482">
        <v>4.0545454545454547</v>
      </c>
      <c r="I46" s="483">
        <v>3.76</v>
      </c>
      <c r="J46" s="484">
        <v>15</v>
      </c>
      <c r="K46" s="481">
        <v>54</v>
      </c>
      <c r="L46" s="482">
        <v>4.2962962962962967</v>
      </c>
      <c r="M46" s="483">
        <v>3.88</v>
      </c>
      <c r="N46" s="484">
        <v>6</v>
      </c>
      <c r="O46" s="481">
        <v>52</v>
      </c>
      <c r="P46" s="482">
        <v>4.2692307692307692</v>
      </c>
      <c r="Q46" s="483">
        <v>3.94</v>
      </c>
      <c r="R46" s="484">
        <v>8</v>
      </c>
      <c r="S46" s="481">
        <v>49</v>
      </c>
      <c r="T46" s="482">
        <v>4.2244897959183669</v>
      </c>
      <c r="U46" s="483">
        <v>3.67</v>
      </c>
      <c r="V46" s="484">
        <v>3</v>
      </c>
      <c r="W46" s="485">
        <f t="shared" ref="W46:W65" si="3">V46+R46+N46+J46+F46</f>
        <v>41</v>
      </c>
    </row>
    <row r="47" spans="1:23" ht="15" customHeight="1" x14ac:dyDescent="0.25">
      <c r="A47" s="159">
        <v>2</v>
      </c>
      <c r="B47" s="474" t="s">
        <v>84</v>
      </c>
      <c r="C47" s="475">
        <v>181</v>
      </c>
      <c r="D47" s="245">
        <v>3.7458563535911602</v>
      </c>
      <c r="E47" s="476">
        <v>3.52</v>
      </c>
      <c r="F47" s="477">
        <v>13</v>
      </c>
      <c r="G47" s="475">
        <v>172</v>
      </c>
      <c r="H47" s="245">
        <v>3.8546511627906979</v>
      </c>
      <c r="I47" s="476">
        <v>3.76</v>
      </c>
      <c r="J47" s="477">
        <v>31</v>
      </c>
      <c r="K47" s="475">
        <v>162</v>
      </c>
      <c r="L47" s="245">
        <v>4.2469135802469138</v>
      </c>
      <c r="M47" s="476">
        <v>3.88</v>
      </c>
      <c r="N47" s="477">
        <v>8</v>
      </c>
      <c r="O47" s="475">
        <v>157</v>
      </c>
      <c r="P47" s="245">
        <v>4.1082802547770703</v>
      </c>
      <c r="Q47" s="476">
        <v>3.94</v>
      </c>
      <c r="R47" s="477">
        <v>26</v>
      </c>
      <c r="S47" s="475">
        <v>151</v>
      </c>
      <c r="T47" s="245">
        <v>4.1192052980132452</v>
      </c>
      <c r="U47" s="476">
        <v>3.67</v>
      </c>
      <c r="V47" s="477">
        <v>6</v>
      </c>
      <c r="W47" s="183">
        <f t="shared" si="3"/>
        <v>84</v>
      </c>
    </row>
    <row r="48" spans="1:23" ht="15" customHeight="1" x14ac:dyDescent="0.25">
      <c r="A48" s="159">
        <v>3</v>
      </c>
      <c r="B48" s="480" t="s">
        <v>34</v>
      </c>
      <c r="C48" s="481">
        <v>129</v>
      </c>
      <c r="D48" s="482">
        <v>3.6899224806201549</v>
      </c>
      <c r="E48" s="483">
        <v>3.52</v>
      </c>
      <c r="F48" s="484">
        <v>23</v>
      </c>
      <c r="G48" s="481">
        <v>124</v>
      </c>
      <c r="H48" s="482">
        <v>3.806451612903226</v>
      </c>
      <c r="I48" s="483">
        <v>3.76</v>
      </c>
      <c r="J48" s="484">
        <v>35</v>
      </c>
      <c r="K48" s="481">
        <v>116</v>
      </c>
      <c r="L48" s="482">
        <v>3.9396551724137931</v>
      </c>
      <c r="M48" s="483">
        <v>3.88</v>
      </c>
      <c r="N48" s="484">
        <v>34</v>
      </c>
      <c r="O48" s="481">
        <v>117</v>
      </c>
      <c r="P48" s="482">
        <v>3.9914529914529915</v>
      </c>
      <c r="Q48" s="483">
        <v>3.94</v>
      </c>
      <c r="R48" s="484">
        <v>41</v>
      </c>
      <c r="S48" s="481">
        <v>97</v>
      </c>
      <c r="T48" s="482">
        <v>3.7938144329896906</v>
      </c>
      <c r="U48" s="483">
        <v>3.67</v>
      </c>
      <c r="V48" s="484">
        <v>33</v>
      </c>
      <c r="W48" s="183">
        <f t="shared" si="3"/>
        <v>166</v>
      </c>
    </row>
    <row r="49" spans="1:23" ht="15" customHeight="1" x14ac:dyDescent="0.25">
      <c r="A49" s="159">
        <v>4</v>
      </c>
      <c r="B49" s="474" t="s">
        <v>96</v>
      </c>
      <c r="C49" s="475">
        <v>211</v>
      </c>
      <c r="D49" s="245">
        <v>3.6777251184834121</v>
      </c>
      <c r="E49" s="476">
        <v>3.52</v>
      </c>
      <c r="F49" s="477">
        <v>24</v>
      </c>
      <c r="G49" s="475">
        <v>188</v>
      </c>
      <c r="H49" s="245">
        <v>3.9095744680851063</v>
      </c>
      <c r="I49" s="476">
        <v>3.76</v>
      </c>
      <c r="J49" s="477">
        <v>26</v>
      </c>
      <c r="K49" s="475">
        <v>163</v>
      </c>
      <c r="L49" s="245">
        <v>4</v>
      </c>
      <c r="M49" s="476">
        <v>3.88</v>
      </c>
      <c r="N49" s="477">
        <v>24</v>
      </c>
      <c r="O49" s="475">
        <v>162</v>
      </c>
      <c r="P49" s="245">
        <v>4.0370370370370372</v>
      </c>
      <c r="Q49" s="476">
        <v>3.94</v>
      </c>
      <c r="R49" s="477">
        <v>37</v>
      </c>
      <c r="S49" s="475">
        <v>207</v>
      </c>
      <c r="T49" s="245">
        <v>3.8743961352657004</v>
      </c>
      <c r="U49" s="476">
        <v>3.67</v>
      </c>
      <c r="V49" s="477">
        <v>24</v>
      </c>
      <c r="W49" s="183">
        <f t="shared" si="3"/>
        <v>135</v>
      </c>
    </row>
    <row r="50" spans="1:23" ht="15" customHeight="1" x14ac:dyDescent="0.25">
      <c r="A50" s="159">
        <v>5</v>
      </c>
      <c r="B50" s="474" t="s">
        <v>170</v>
      </c>
      <c r="C50" s="475">
        <v>30</v>
      </c>
      <c r="D50" s="245">
        <v>3.6333333333333333</v>
      </c>
      <c r="E50" s="476">
        <v>3.52</v>
      </c>
      <c r="F50" s="477">
        <v>31</v>
      </c>
      <c r="G50" s="475">
        <v>50</v>
      </c>
      <c r="H50" s="245">
        <v>4.0199999999999996</v>
      </c>
      <c r="I50" s="476">
        <v>3.76</v>
      </c>
      <c r="J50" s="477">
        <v>17</v>
      </c>
      <c r="K50" s="475">
        <v>36</v>
      </c>
      <c r="L50" s="245">
        <v>4.2222222222222223</v>
      </c>
      <c r="M50" s="476">
        <v>3.88</v>
      </c>
      <c r="N50" s="477">
        <v>9</v>
      </c>
      <c r="O50" s="475">
        <v>33</v>
      </c>
      <c r="P50" s="245">
        <v>4.2121212121212119</v>
      </c>
      <c r="Q50" s="476">
        <v>3.94</v>
      </c>
      <c r="R50" s="477">
        <v>11</v>
      </c>
      <c r="S50" s="475">
        <v>13</v>
      </c>
      <c r="T50" s="245">
        <v>4.2307692307692308</v>
      </c>
      <c r="U50" s="476">
        <v>3.67</v>
      </c>
      <c r="V50" s="477">
        <v>2</v>
      </c>
      <c r="W50" s="183">
        <f t="shared" si="3"/>
        <v>70</v>
      </c>
    </row>
    <row r="51" spans="1:23" ht="15" customHeight="1" x14ac:dyDescent="0.25">
      <c r="A51" s="159">
        <v>6</v>
      </c>
      <c r="B51" s="474" t="s">
        <v>202</v>
      </c>
      <c r="C51" s="475">
        <v>100</v>
      </c>
      <c r="D51" s="245">
        <v>3.62</v>
      </c>
      <c r="E51" s="476">
        <v>3.52</v>
      </c>
      <c r="F51" s="477">
        <v>35</v>
      </c>
      <c r="G51" s="475">
        <v>99</v>
      </c>
      <c r="H51" s="245">
        <v>3.6767676767676769</v>
      </c>
      <c r="I51" s="476">
        <v>3.76</v>
      </c>
      <c r="J51" s="477">
        <v>65</v>
      </c>
      <c r="K51" s="475">
        <v>63</v>
      </c>
      <c r="L51" s="245">
        <v>3.8888888888888888</v>
      </c>
      <c r="M51" s="476">
        <v>3.88</v>
      </c>
      <c r="N51" s="477">
        <v>41</v>
      </c>
      <c r="O51" s="475">
        <v>59</v>
      </c>
      <c r="P51" s="245">
        <v>3.8983050847457625</v>
      </c>
      <c r="Q51" s="476">
        <v>3.94</v>
      </c>
      <c r="R51" s="477">
        <v>57</v>
      </c>
      <c r="S51" s="475">
        <v>79</v>
      </c>
      <c r="T51" s="245">
        <v>3.7721518987341773</v>
      </c>
      <c r="U51" s="476">
        <v>3.67</v>
      </c>
      <c r="V51" s="477">
        <v>34</v>
      </c>
      <c r="W51" s="183">
        <f t="shared" si="3"/>
        <v>232</v>
      </c>
    </row>
    <row r="52" spans="1:23" ht="15" customHeight="1" x14ac:dyDescent="0.25">
      <c r="A52" s="159">
        <v>7</v>
      </c>
      <c r="B52" s="474" t="s">
        <v>95</v>
      </c>
      <c r="C52" s="475">
        <v>251</v>
      </c>
      <c r="D52" s="245">
        <v>3.5737051792828685</v>
      </c>
      <c r="E52" s="476">
        <v>3.52</v>
      </c>
      <c r="F52" s="477">
        <v>41</v>
      </c>
      <c r="G52" s="475">
        <v>230</v>
      </c>
      <c r="H52" s="245">
        <v>3.7782608695652176</v>
      </c>
      <c r="I52" s="476">
        <v>3.76</v>
      </c>
      <c r="J52" s="477">
        <v>40</v>
      </c>
      <c r="K52" s="475">
        <v>183</v>
      </c>
      <c r="L52" s="245">
        <v>3.7759562841530054</v>
      </c>
      <c r="M52" s="476">
        <v>3.88</v>
      </c>
      <c r="N52" s="477">
        <v>67</v>
      </c>
      <c r="O52" s="475">
        <v>192</v>
      </c>
      <c r="P52" s="245">
        <v>3.9739583333333335</v>
      </c>
      <c r="Q52" s="476">
        <v>3.94</v>
      </c>
      <c r="R52" s="477">
        <v>44</v>
      </c>
      <c r="S52" s="475">
        <v>156</v>
      </c>
      <c r="T52" s="245">
        <v>3.7243589743589745</v>
      </c>
      <c r="U52" s="476">
        <v>3.67</v>
      </c>
      <c r="V52" s="477">
        <v>42</v>
      </c>
      <c r="W52" s="183">
        <f t="shared" si="3"/>
        <v>234</v>
      </c>
    </row>
    <row r="53" spans="1:23" ht="15" customHeight="1" x14ac:dyDescent="0.25">
      <c r="A53" s="159">
        <v>8</v>
      </c>
      <c r="B53" s="474" t="s">
        <v>35</v>
      </c>
      <c r="C53" s="475">
        <v>100</v>
      </c>
      <c r="D53" s="245">
        <v>3.51</v>
      </c>
      <c r="E53" s="476">
        <v>3.52</v>
      </c>
      <c r="F53" s="477">
        <v>51</v>
      </c>
      <c r="G53" s="475">
        <v>103</v>
      </c>
      <c r="H53" s="245">
        <v>3.9223300970873787</v>
      </c>
      <c r="I53" s="476">
        <v>3.76</v>
      </c>
      <c r="J53" s="477">
        <v>24</v>
      </c>
      <c r="K53" s="475">
        <v>109</v>
      </c>
      <c r="L53" s="245">
        <v>3.6972477064220182</v>
      </c>
      <c r="M53" s="476">
        <v>3.88</v>
      </c>
      <c r="N53" s="477">
        <v>72</v>
      </c>
      <c r="O53" s="475">
        <v>97</v>
      </c>
      <c r="P53" s="245">
        <v>4</v>
      </c>
      <c r="Q53" s="476">
        <v>3.94</v>
      </c>
      <c r="R53" s="477">
        <v>40</v>
      </c>
      <c r="S53" s="475">
        <v>103</v>
      </c>
      <c r="T53" s="245">
        <v>3.8349514563106797</v>
      </c>
      <c r="U53" s="476">
        <v>3.67</v>
      </c>
      <c r="V53" s="477">
        <v>29</v>
      </c>
      <c r="W53" s="183">
        <f t="shared" si="3"/>
        <v>216</v>
      </c>
    </row>
    <row r="54" spans="1:23" ht="15" customHeight="1" x14ac:dyDescent="0.25">
      <c r="A54" s="159">
        <v>9</v>
      </c>
      <c r="B54" s="474" t="s">
        <v>201</v>
      </c>
      <c r="C54" s="475">
        <v>84</v>
      </c>
      <c r="D54" s="245">
        <v>3.4880952380952381</v>
      </c>
      <c r="E54" s="476">
        <v>3.52</v>
      </c>
      <c r="F54" s="477">
        <v>54</v>
      </c>
      <c r="G54" s="475">
        <v>86</v>
      </c>
      <c r="H54" s="245">
        <v>3.6162790697674421</v>
      </c>
      <c r="I54" s="476">
        <v>3.76</v>
      </c>
      <c r="J54" s="477">
        <v>70</v>
      </c>
      <c r="K54" s="475">
        <v>89</v>
      </c>
      <c r="L54" s="245">
        <v>3.696629213483146</v>
      </c>
      <c r="M54" s="476">
        <v>3.88</v>
      </c>
      <c r="N54" s="477">
        <v>73</v>
      </c>
      <c r="O54" s="475">
        <v>80</v>
      </c>
      <c r="P54" s="245">
        <v>4.0875000000000004</v>
      </c>
      <c r="Q54" s="476">
        <v>3.94</v>
      </c>
      <c r="R54" s="477">
        <v>28</v>
      </c>
      <c r="S54" s="475">
        <v>80</v>
      </c>
      <c r="T54" s="245">
        <v>3.55</v>
      </c>
      <c r="U54" s="476">
        <v>3.67</v>
      </c>
      <c r="V54" s="477">
        <v>59</v>
      </c>
      <c r="W54" s="183">
        <f t="shared" si="3"/>
        <v>284</v>
      </c>
    </row>
    <row r="55" spans="1:23" ht="15" customHeight="1" x14ac:dyDescent="0.25">
      <c r="A55" s="159">
        <v>10</v>
      </c>
      <c r="B55" s="501" t="s">
        <v>33</v>
      </c>
      <c r="C55" s="502">
        <v>97</v>
      </c>
      <c r="D55" s="503">
        <v>3.4742268041237114</v>
      </c>
      <c r="E55" s="504">
        <v>3.52</v>
      </c>
      <c r="F55" s="505">
        <v>59</v>
      </c>
      <c r="G55" s="502">
        <v>77</v>
      </c>
      <c r="H55" s="503">
        <v>3.831168831168831</v>
      </c>
      <c r="I55" s="504">
        <v>3.76</v>
      </c>
      <c r="J55" s="505">
        <v>32</v>
      </c>
      <c r="K55" s="502">
        <v>88</v>
      </c>
      <c r="L55" s="503">
        <v>3.8863636363636362</v>
      </c>
      <c r="M55" s="504">
        <v>3.88</v>
      </c>
      <c r="N55" s="505">
        <v>43</v>
      </c>
      <c r="O55" s="502">
        <v>77</v>
      </c>
      <c r="P55" s="503">
        <v>4.116883116883117</v>
      </c>
      <c r="Q55" s="504">
        <v>3.94</v>
      </c>
      <c r="R55" s="505">
        <v>24</v>
      </c>
      <c r="S55" s="502">
        <v>95</v>
      </c>
      <c r="T55" s="503">
        <v>3.9578947368421051</v>
      </c>
      <c r="U55" s="504">
        <v>3.67</v>
      </c>
      <c r="V55" s="505">
        <v>14</v>
      </c>
      <c r="W55" s="183">
        <f t="shared" si="3"/>
        <v>172</v>
      </c>
    </row>
    <row r="56" spans="1:23" ht="15" customHeight="1" x14ac:dyDescent="0.25">
      <c r="A56" s="159">
        <v>11</v>
      </c>
      <c r="B56" s="474" t="s">
        <v>169</v>
      </c>
      <c r="C56" s="475">
        <v>59</v>
      </c>
      <c r="D56" s="245">
        <v>3.4576271186440679</v>
      </c>
      <c r="E56" s="476">
        <v>3.52</v>
      </c>
      <c r="F56" s="477">
        <v>64</v>
      </c>
      <c r="G56" s="475">
        <v>69</v>
      </c>
      <c r="H56" s="245">
        <v>3.7536231884057969</v>
      </c>
      <c r="I56" s="476">
        <v>3.76</v>
      </c>
      <c r="J56" s="477">
        <v>47</v>
      </c>
      <c r="K56" s="475">
        <v>74</v>
      </c>
      <c r="L56" s="245">
        <v>3.9189189189189189</v>
      </c>
      <c r="M56" s="476">
        <v>3.88</v>
      </c>
      <c r="N56" s="477">
        <v>37</v>
      </c>
      <c r="O56" s="475">
        <v>68</v>
      </c>
      <c r="P56" s="245">
        <v>3.75</v>
      </c>
      <c r="Q56" s="476">
        <v>3.94</v>
      </c>
      <c r="R56" s="477">
        <v>74</v>
      </c>
      <c r="S56" s="475">
        <v>62</v>
      </c>
      <c r="T56" s="245">
        <v>3.5806451612903225</v>
      </c>
      <c r="U56" s="476">
        <v>3.67</v>
      </c>
      <c r="V56" s="477">
        <v>56</v>
      </c>
      <c r="W56" s="183">
        <f t="shared" si="3"/>
        <v>278</v>
      </c>
    </row>
    <row r="57" spans="1:23" ht="15" customHeight="1" x14ac:dyDescent="0.25">
      <c r="A57" s="159">
        <v>12</v>
      </c>
      <c r="B57" s="506" t="s">
        <v>82</v>
      </c>
      <c r="C57" s="507">
        <v>26</v>
      </c>
      <c r="D57" s="508">
        <v>3.3846153846153846</v>
      </c>
      <c r="E57" s="509">
        <v>3.52</v>
      </c>
      <c r="F57" s="510">
        <v>76</v>
      </c>
      <c r="G57" s="507">
        <v>23</v>
      </c>
      <c r="H57" s="508">
        <v>3.6086956521739131</v>
      </c>
      <c r="I57" s="509">
        <v>3.76</v>
      </c>
      <c r="J57" s="510">
        <v>72</v>
      </c>
      <c r="K57" s="507">
        <v>19</v>
      </c>
      <c r="L57" s="508">
        <v>3.7894736842105261</v>
      </c>
      <c r="M57" s="509">
        <v>3.88</v>
      </c>
      <c r="N57" s="510">
        <v>61</v>
      </c>
      <c r="O57" s="507">
        <v>19</v>
      </c>
      <c r="P57" s="508">
        <v>3.4210526315789473</v>
      </c>
      <c r="Q57" s="509">
        <v>3.94</v>
      </c>
      <c r="R57" s="510">
        <v>106</v>
      </c>
      <c r="S57" s="507">
        <v>12</v>
      </c>
      <c r="T57" s="508">
        <v>3.1666666666666665</v>
      </c>
      <c r="U57" s="509">
        <v>3.67</v>
      </c>
      <c r="V57" s="510">
        <v>101</v>
      </c>
      <c r="W57" s="183">
        <f t="shared" si="3"/>
        <v>416</v>
      </c>
    </row>
    <row r="58" spans="1:23" ht="15" customHeight="1" x14ac:dyDescent="0.25">
      <c r="A58" s="159">
        <v>13</v>
      </c>
      <c r="B58" s="474" t="s">
        <v>28</v>
      </c>
      <c r="C58" s="475">
        <v>53</v>
      </c>
      <c r="D58" s="245">
        <v>3.3773584905660377</v>
      </c>
      <c r="E58" s="476">
        <v>3.52</v>
      </c>
      <c r="F58" s="477">
        <v>78</v>
      </c>
      <c r="G58" s="475">
        <v>65</v>
      </c>
      <c r="H58" s="245">
        <v>3.8</v>
      </c>
      <c r="I58" s="476">
        <v>3.76</v>
      </c>
      <c r="J58" s="477">
        <v>37</v>
      </c>
      <c r="K58" s="475">
        <v>54</v>
      </c>
      <c r="L58" s="245">
        <v>3.925925925925926</v>
      </c>
      <c r="M58" s="476">
        <v>3.88</v>
      </c>
      <c r="N58" s="477">
        <v>36</v>
      </c>
      <c r="O58" s="475">
        <v>74</v>
      </c>
      <c r="P58" s="245">
        <v>3.7837837837837838</v>
      </c>
      <c r="Q58" s="476">
        <v>3.94</v>
      </c>
      <c r="R58" s="477">
        <v>72</v>
      </c>
      <c r="S58" s="475">
        <v>57</v>
      </c>
      <c r="T58" s="245">
        <v>3.8771929824561404</v>
      </c>
      <c r="U58" s="476">
        <v>3.67</v>
      </c>
      <c r="V58" s="477">
        <v>22</v>
      </c>
      <c r="W58" s="183">
        <f t="shared" si="3"/>
        <v>245</v>
      </c>
    </row>
    <row r="59" spans="1:23" ht="15" customHeight="1" x14ac:dyDescent="0.25">
      <c r="A59" s="159">
        <v>14</v>
      </c>
      <c r="B59" s="511" t="s">
        <v>65</v>
      </c>
      <c r="C59" s="512">
        <v>54</v>
      </c>
      <c r="D59" s="513">
        <v>3.3518518518518516</v>
      </c>
      <c r="E59" s="514">
        <v>3.52</v>
      </c>
      <c r="F59" s="515">
        <v>83</v>
      </c>
      <c r="G59" s="512">
        <v>48</v>
      </c>
      <c r="H59" s="513">
        <v>3.3333333333333335</v>
      </c>
      <c r="I59" s="514">
        <v>3.76</v>
      </c>
      <c r="J59" s="515">
        <v>103</v>
      </c>
      <c r="K59" s="512">
        <v>27</v>
      </c>
      <c r="L59" s="513">
        <v>3.4444444444444446</v>
      </c>
      <c r="M59" s="514">
        <v>3.88</v>
      </c>
      <c r="N59" s="515">
        <v>104</v>
      </c>
      <c r="O59" s="512">
        <v>50</v>
      </c>
      <c r="P59" s="513">
        <v>3.34</v>
      </c>
      <c r="Q59" s="514">
        <v>3.94</v>
      </c>
      <c r="R59" s="515">
        <v>109</v>
      </c>
      <c r="S59" s="512">
        <v>48</v>
      </c>
      <c r="T59" s="513">
        <v>3.2083333333333335</v>
      </c>
      <c r="U59" s="514">
        <v>3.67</v>
      </c>
      <c r="V59" s="515">
        <v>98</v>
      </c>
      <c r="W59" s="183">
        <f t="shared" si="3"/>
        <v>497</v>
      </c>
    </row>
    <row r="60" spans="1:23" ht="15" customHeight="1" x14ac:dyDescent="0.25">
      <c r="A60" s="159">
        <v>15</v>
      </c>
      <c r="B60" s="474" t="s">
        <v>66</v>
      </c>
      <c r="C60" s="475">
        <v>28</v>
      </c>
      <c r="D60" s="245">
        <v>3.3214285714285716</v>
      </c>
      <c r="E60" s="476">
        <v>3.52</v>
      </c>
      <c r="F60" s="477">
        <v>87</v>
      </c>
      <c r="G60" s="475">
        <v>30</v>
      </c>
      <c r="H60" s="245">
        <v>3.4333333333333331</v>
      </c>
      <c r="I60" s="476">
        <v>3.76</v>
      </c>
      <c r="J60" s="477">
        <v>94</v>
      </c>
      <c r="K60" s="475">
        <v>23</v>
      </c>
      <c r="L60" s="245">
        <v>3.8260869565217392</v>
      </c>
      <c r="M60" s="476">
        <v>3.88</v>
      </c>
      <c r="N60" s="477">
        <v>57</v>
      </c>
      <c r="O60" s="475">
        <v>23</v>
      </c>
      <c r="P60" s="245">
        <v>3.9565217391304346</v>
      </c>
      <c r="Q60" s="476">
        <v>3.94</v>
      </c>
      <c r="R60" s="477">
        <v>48</v>
      </c>
      <c r="S60" s="475">
        <v>24</v>
      </c>
      <c r="T60" s="245">
        <v>3.2916666666666665</v>
      </c>
      <c r="U60" s="476">
        <v>3.67</v>
      </c>
      <c r="V60" s="477">
        <v>89</v>
      </c>
      <c r="W60" s="183">
        <f t="shared" si="3"/>
        <v>375</v>
      </c>
    </row>
    <row r="61" spans="1:23" ht="15" customHeight="1" x14ac:dyDescent="0.25">
      <c r="A61" s="159">
        <v>16</v>
      </c>
      <c r="B61" s="474" t="s">
        <v>81</v>
      </c>
      <c r="C61" s="475">
        <v>47</v>
      </c>
      <c r="D61" s="245">
        <v>3.2978723404255321</v>
      </c>
      <c r="E61" s="476">
        <v>3.52</v>
      </c>
      <c r="F61" s="477">
        <v>92</v>
      </c>
      <c r="G61" s="475">
        <v>49</v>
      </c>
      <c r="H61" s="245">
        <v>3.4693877551020407</v>
      </c>
      <c r="I61" s="476">
        <v>3.76</v>
      </c>
      <c r="J61" s="477">
        <v>89</v>
      </c>
      <c r="K61" s="475">
        <v>51</v>
      </c>
      <c r="L61" s="245">
        <v>3.7058823529411766</v>
      </c>
      <c r="M61" s="476">
        <v>3.88</v>
      </c>
      <c r="N61" s="477">
        <v>71</v>
      </c>
      <c r="O61" s="475">
        <v>51</v>
      </c>
      <c r="P61" s="245">
        <v>3.3725490196078431</v>
      </c>
      <c r="Q61" s="476">
        <v>3.94</v>
      </c>
      <c r="R61" s="477">
        <v>108</v>
      </c>
      <c r="S61" s="475">
        <v>47</v>
      </c>
      <c r="T61" s="245">
        <v>3.1702127659574466</v>
      </c>
      <c r="U61" s="476">
        <v>3.67</v>
      </c>
      <c r="V61" s="477">
        <v>102</v>
      </c>
      <c r="W61" s="183">
        <f t="shared" si="3"/>
        <v>462</v>
      </c>
    </row>
    <row r="62" spans="1:23" ht="15" customHeight="1" x14ac:dyDescent="0.25">
      <c r="A62" s="159">
        <v>17</v>
      </c>
      <c r="B62" s="474" t="s">
        <v>205</v>
      </c>
      <c r="C62" s="475">
        <v>171</v>
      </c>
      <c r="D62" s="245">
        <v>3.2514619883040936</v>
      </c>
      <c r="E62" s="476">
        <v>3.52</v>
      </c>
      <c r="F62" s="477">
        <v>96</v>
      </c>
      <c r="G62" s="475">
        <v>81</v>
      </c>
      <c r="H62" s="245">
        <v>3.4567901234567899</v>
      </c>
      <c r="I62" s="476">
        <v>3.76</v>
      </c>
      <c r="J62" s="477">
        <v>93</v>
      </c>
      <c r="K62" s="475"/>
      <c r="L62" s="245"/>
      <c r="M62" s="476">
        <v>3.88</v>
      </c>
      <c r="N62" s="477">
        <v>110</v>
      </c>
      <c r="O62" s="475"/>
      <c r="P62" s="245"/>
      <c r="Q62" s="476">
        <v>3.94</v>
      </c>
      <c r="R62" s="477">
        <v>110</v>
      </c>
      <c r="S62" s="475"/>
      <c r="T62" s="245"/>
      <c r="U62" s="476">
        <v>3.67</v>
      </c>
      <c r="V62" s="477">
        <v>109</v>
      </c>
      <c r="W62" s="183">
        <f t="shared" si="3"/>
        <v>518</v>
      </c>
    </row>
    <row r="63" spans="1:23" ht="15" customHeight="1" x14ac:dyDescent="0.25">
      <c r="A63" s="159">
        <v>18</v>
      </c>
      <c r="B63" s="474" t="s">
        <v>83</v>
      </c>
      <c r="C63" s="475">
        <v>96</v>
      </c>
      <c r="D63" s="245">
        <v>3.25</v>
      </c>
      <c r="E63" s="476">
        <v>3.52</v>
      </c>
      <c r="F63" s="477">
        <v>97</v>
      </c>
      <c r="G63" s="475">
        <v>73</v>
      </c>
      <c r="H63" s="245">
        <v>3.6712328767123288</v>
      </c>
      <c r="I63" s="476">
        <v>3.76</v>
      </c>
      <c r="J63" s="477">
        <v>67</v>
      </c>
      <c r="K63" s="475">
        <v>83</v>
      </c>
      <c r="L63" s="245">
        <v>3.7108433734939759</v>
      </c>
      <c r="M63" s="476">
        <v>3.88</v>
      </c>
      <c r="N63" s="477">
        <v>70</v>
      </c>
      <c r="O63" s="475">
        <v>56</v>
      </c>
      <c r="P63" s="245">
        <v>3.5357142857142856</v>
      </c>
      <c r="Q63" s="476">
        <v>3.94</v>
      </c>
      <c r="R63" s="477">
        <v>98</v>
      </c>
      <c r="S63" s="475">
        <v>50</v>
      </c>
      <c r="T63" s="245">
        <v>3.4</v>
      </c>
      <c r="U63" s="476">
        <v>3.67</v>
      </c>
      <c r="V63" s="477">
        <v>82</v>
      </c>
      <c r="W63" s="183">
        <f t="shared" si="3"/>
        <v>414</v>
      </c>
    </row>
    <row r="64" spans="1:23" ht="15" customHeight="1" x14ac:dyDescent="0.25">
      <c r="A64" s="175">
        <v>19</v>
      </c>
      <c r="B64" s="474" t="s">
        <v>32</v>
      </c>
      <c r="C64" s="475">
        <v>95</v>
      </c>
      <c r="D64" s="245">
        <v>3.1789473684210527</v>
      </c>
      <c r="E64" s="476">
        <v>3.52</v>
      </c>
      <c r="F64" s="477">
        <v>103</v>
      </c>
      <c r="G64" s="475">
        <v>79</v>
      </c>
      <c r="H64" s="245">
        <v>3.3417721518987342</v>
      </c>
      <c r="I64" s="476">
        <v>3.76</v>
      </c>
      <c r="J64" s="477">
        <v>102</v>
      </c>
      <c r="K64" s="475">
        <v>51</v>
      </c>
      <c r="L64" s="245">
        <v>3.5686274509803924</v>
      </c>
      <c r="M64" s="476">
        <v>3.88</v>
      </c>
      <c r="N64" s="477">
        <v>96</v>
      </c>
      <c r="O64" s="475">
        <v>69</v>
      </c>
      <c r="P64" s="245">
        <v>3.5362318840579712</v>
      </c>
      <c r="Q64" s="476">
        <v>3.94</v>
      </c>
      <c r="R64" s="477">
        <v>97</v>
      </c>
      <c r="S64" s="475">
        <v>53</v>
      </c>
      <c r="T64" s="245">
        <v>3.1698113207547172</v>
      </c>
      <c r="U64" s="476">
        <v>3.67</v>
      </c>
      <c r="V64" s="477">
        <v>103</v>
      </c>
      <c r="W64" s="722">
        <f t="shared" si="3"/>
        <v>501</v>
      </c>
    </row>
    <row r="65" spans="1:23" ht="15" customHeight="1" thickBot="1" x14ac:dyDescent="0.3">
      <c r="A65" s="175">
        <v>20</v>
      </c>
      <c r="B65" s="107" t="s">
        <v>30</v>
      </c>
      <c r="C65" s="273">
        <v>47</v>
      </c>
      <c r="D65" s="247">
        <v>2.978723404255319</v>
      </c>
      <c r="E65" s="438">
        <v>3.52</v>
      </c>
      <c r="F65" s="274">
        <v>110</v>
      </c>
      <c r="G65" s="273">
        <v>42</v>
      </c>
      <c r="H65" s="247">
        <v>3.5476190476190474</v>
      </c>
      <c r="I65" s="438">
        <v>3.76</v>
      </c>
      <c r="J65" s="274">
        <v>83</v>
      </c>
      <c r="K65" s="273">
        <v>58</v>
      </c>
      <c r="L65" s="247">
        <v>3.3103448275862069</v>
      </c>
      <c r="M65" s="438">
        <v>3.88</v>
      </c>
      <c r="N65" s="274">
        <v>107</v>
      </c>
      <c r="O65" s="273">
        <v>54</v>
      </c>
      <c r="P65" s="247">
        <v>3.4444444444444446</v>
      </c>
      <c r="Q65" s="438">
        <v>3.94</v>
      </c>
      <c r="R65" s="274">
        <v>105</v>
      </c>
      <c r="S65" s="273">
        <v>43</v>
      </c>
      <c r="T65" s="247">
        <v>3.3255813953488373</v>
      </c>
      <c r="U65" s="438">
        <v>3.67</v>
      </c>
      <c r="V65" s="274">
        <v>87</v>
      </c>
      <c r="W65" s="218">
        <f t="shared" si="3"/>
        <v>492</v>
      </c>
    </row>
    <row r="66" spans="1:23" ht="15" customHeight="1" thickBot="1" x14ac:dyDescent="0.3">
      <c r="A66" s="162"/>
      <c r="B66" s="195" t="s">
        <v>118</v>
      </c>
      <c r="C66" s="196">
        <f>SUM(C67:C80)</f>
        <v>1672</v>
      </c>
      <c r="D66" s="197">
        <f>AVERAGE(D67:D80)</f>
        <v>3.6485937926200203</v>
      </c>
      <c r="E66" s="198">
        <v>3.52</v>
      </c>
      <c r="F66" s="199"/>
      <c r="G66" s="196">
        <f>SUM(G67:G80)</f>
        <v>1520</v>
      </c>
      <c r="H66" s="197">
        <f>AVERAGE(H67:H80)</f>
        <v>3.935036989648526</v>
      </c>
      <c r="I66" s="198">
        <v>3.76</v>
      </c>
      <c r="J66" s="199"/>
      <c r="K66" s="196">
        <f>SUM(K67:K80)</f>
        <v>1326</v>
      </c>
      <c r="L66" s="197">
        <f>AVERAGE(L67:L80)</f>
        <v>3.9036892538530892</v>
      </c>
      <c r="M66" s="198">
        <v>3.88</v>
      </c>
      <c r="N66" s="199"/>
      <c r="O66" s="196">
        <f>SUM(O67:O80)</f>
        <v>1294</v>
      </c>
      <c r="P66" s="197">
        <f>AVERAGE(P67:P80)</f>
        <v>4.0532088752635511</v>
      </c>
      <c r="Q66" s="198">
        <v>3.94</v>
      </c>
      <c r="R66" s="199"/>
      <c r="S66" s="196">
        <f>SUM(S67:S80)</f>
        <v>1157</v>
      </c>
      <c r="T66" s="197">
        <f>AVERAGE(T67:T80)</f>
        <v>3.6864478958836289</v>
      </c>
      <c r="U66" s="198">
        <v>3.67</v>
      </c>
      <c r="V66" s="199"/>
      <c r="W66" s="223"/>
    </row>
    <row r="67" spans="1:23" ht="15" customHeight="1" x14ac:dyDescent="0.25">
      <c r="A67" s="189">
        <v>1</v>
      </c>
      <c r="B67" s="516" t="s">
        <v>181</v>
      </c>
      <c r="C67" s="300">
        <v>65</v>
      </c>
      <c r="D67" s="250">
        <v>4.1384615384615389</v>
      </c>
      <c r="E67" s="441">
        <v>3.52</v>
      </c>
      <c r="F67" s="301">
        <v>3</v>
      </c>
      <c r="G67" s="300">
        <v>87</v>
      </c>
      <c r="H67" s="250">
        <v>4.1724137931034484</v>
      </c>
      <c r="I67" s="441">
        <v>3.76</v>
      </c>
      <c r="J67" s="301">
        <v>10</v>
      </c>
      <c r="K67" s="300">
        <v>61</v>
      </c>
      <c r="L67" s="250">
        <v>3.8360655737704916</v>
      </c>
      <c r="M67" s="441">
        <v>3.88</v>
      </c>
      <c r="N67" s="301">
        <v>54</v>
      </c>
      <c r="O67" s="300">
        <v>61</v>
      </c>
      <c r="P67" s="250">
        <v>3.901639344262295</v>
      </c>
      <c r="Q67" s="441">
        <v>3.94</v>
      </c>
      <c r="R67" s="301">
        <v>56</v>
      </c>
      <c r="S67" s="300">
        <v>51</v>
      </c>
      <c r="T67" s="250">
        <v>3.6666666666666665</v>
      </c>
      <c r="U67" s="441">
        <v>3.67</v>
      </c>
      <c r="V67" s="301">
        <v>47</v>
      </c>
      <c r="W67" s="485">
        <f t="shared" ref="W67:W80" si="4">V67+R67+N67+J67+F67</f>
        <v>170</v>
      </c>
    </row>
    <row r="68" spans="1:23" ht="15" customHeight="1" x14ac:dyDescent="0.25">
      <c r="A68" s="159">
        <v>2</v>
      </c>
      <c r="B68" s="479" t="s">
        <v>90</v>
      </c>
      <c r="C68" s="475">
        <v>78</v>
      </c>
      <c r="D68" s="245">
        <v>3.9743589743589745</v>
      </c>
      <c r="E68" s="476">
        <v>3.52</v>
      </c>
      <c r="F68" s="477">
        <v>4</v>
      </c>
      <c r="G68" s="475">
        <v>103</v>
      </c>
      <c r="H68" s="245">
        <v>4.058252427184466</v>
      </c>
      <c r="I68" s="476">
        <v>3.76</v>
      </c>
      <c r="J68" s="477">
        <v>14</v>
      </c>
      <c r="K68" s="475">
        <v>108</v>
      </c>
      <c r="L68" s="245">
        <v>4.1111111111111107</v>
      </c>
      <c r="M68" s="476">
        <v>3.88</v>
      </c>
      <c r="N68" s="477">
        <v>17</v>
      </c>
      <c r="O68" s="475">
        <v>74</v>
      </c>
      <c r="P68" s="245">
        <v>4.0675675675675675</v>
      </c>
      <c r="Q68" s="476">
        <v>3.94</v>
      </c>
      <c r="R68" s="477">
        <v>33</v>
      </c>
      <c r="S68" s="475">
        <v>88</v>
      </c>
      <c r="T68" s="245">
        <v>3.875</v>
      </c>
      <c r="U68" s="476">
        <v>3.67</v>
      </c>
      <c r="V68" s="477">
        <v>23</v>
      </c>
      <c r="W68" s="183">
        <f t="shared" si="4"/>
        <v>91</v>
      </c>
    </row>
    <row r="69" spans="1:23" ht="15" customHeight="1" x14ac:dyDescent="0.25">
      <c r="A69" s="159">
        <v>3</v>
      </c>
      <c r="B69" s="479" t="s">
        <v>85</v>
      </c>
      <c r="C69" s="475">
        <v>107</v>
      </c>
      <c r="D69" s="245">
        <v>3.8224299065420562</v>
      </c>
      <c r="E69" s="476">
        <v>3.52</v>
      </c>
      <c r="F69" s="477">
        <v>7</v>
      </c>
      <c r="G69" s="475">
        <v>98</v>
      </c>
      <c r="H69" s="245">
        <v>4.1836734693877551</v>
      </c>
      <c r="I69" s="476">
        <v>3.76</v>
      </c>
      <c r="J69" s="477">
        <v>8</v>
      </c>
      <c r="K69" s="475">
        <v>76</v>
      </c>
      <c r="L69" s="245">
        <v>4.3684210526315788</v>
      </c>
      <c r="M69" s="476">
        <v>3.88</v>
      </c>
      <c r="N69" s="477">
        <v>3</v>
      </c>
      <c r="O69" s="475">
        <v>79</v>
      </c>
      <c r="P69" s="245">
        <v>4.3417721518987342</v>
      </c>
      <c r="Q69" s="476">
        <v>3.94</v>
      </c>
      <c r="R69" s="477">
        <v>4</v>
      </c>
      <c r="S69" s="475">
        <v>74</v>
      </c>
      <c r="T69" s="245">
        <v>3.9054054054054053</v>
      </c>
      <c r="U69" s="476">
        <v>3.67</v>
      </c>
      <c r="V69" s="477">
        <v>16</v>
      </c>
      <c r="W69" s="183">
        <f t="shared" si="4"/>
        <v>38</v>
      </c>
    </row>
    <row r="70" spans="1:23" ht="15" customHeight="1" x14ac:dyDescent="0.25">
      <c r="A70" s="159">
        <v>4</v>
      </c>
      <c r="B70" s="479" t="s">
        <v>176</v>
      </c>
      <c r="C70" s="475">
        <v>104</v>
      </c>
      <c r="D70" s="245">
        <v>3.75</v>
      </c>
      <c r="E70" s="476">
        <v>3.52</v>
      </c>
      <c r="F70" s="477">
        <v>11</v>
      </c>
      <c r="G70" s="475">
        <v>66</v>
      </c>
      <c r="H70" s="245">
        <v>3.893939393939394</v>
      </c>
      <c r="I70" s="476">
        <v>3.76</v>
      </c>
      <c r="J70" s="477">
        <v>29</v>
      </c>
      <c r="K70" s="475">
        <v>97</v>
      </c>
      <c r="L70" s="245">
        <v>4.1752577319587632</v>
      </c>
      <c r="M70" s="476">
        <v>3.88</v>
      </c>
      <c r="N70" s="477">
        <v>13</v>
      </c>
      <c r="O70" s="475">
        <v>55</v>
      </c>
      <c r="P70" s="245">
        <v>4.3454545454545457</v>
      </c>
      <c r="Q70" s="476">
        <v>3.94</v>
      </c>
      <c r="R70" s="477">
        <v>3</v>
      </c>
      <c r="S70" s="475">
        <v>69</v>
      </c>
      <c r="T70" s="245">
        <v>3.7536231884057969</v>
      </c>
      <c r="U70" s="476">
        <v>3.67</v>
      </c>
      <c r="V70" s="477">
        <v>37</v>
      </c>
      <c r="W70" s="183">
        <f t="shared" si="4"/>
        <v>93</v>
      </c>
    </row>
    <row r="71" spans="1:23" ht="15" customHeight="1" x14ac:dyDescent="0.25">
      <c r="A71" s="159">
        <v>5</v>
      </c>
      <c r="B71" s="516" t="s">
        <v>173</v>
      </c>
      <c r="C71" s="300">
        <v>94</v>
      </c>
      <c r="D71" s="250">
        <v>3.7234042553191489</v>
      </c>
      <c r="E71" s="441">
        <v>3.52</v>
      </c>
      <c r="F71" s="301">
        <v>16</v>
      </c>
      <c r="G71" s="300">
        <v>74</v>
      </c>
      <c r="H71" s="250">
        <v>3.7027027027027026</v>
      </c>
      <c r="I71" s="441">
        <v>3.76</v>
      </c>
      <c r="J71" s="301">
        <v>59</v>
      </c>
      <c r="K71" s="300">
        <v>56</v>
      </c>
      <c r="L71" s="250">
        <v>3.8571428571428572</v>
      </c>
      <c r="M71" s="441">
        <v>3.88</v>
      </c>
      <c r="N71" s="301">
        <v>48</v>
      </c>
      <c r="O71" s="300">
        <v>74</v>
      </c>
      <c r="P71" s="250">
        <v>3.8783783783783785</v>
      </c>
      <c r="Q71" s="441">
        <v>3.94</v>
      </c>
      <c r="R71" s="301">
        <v>61</v>
      </c>
      <c r="S71" s="300">
        <v>54</v>
      </c>
      <c r="T71" s="250">
        <v>3.5370370370370372</v>
      </c>
      <c r="U71" s="441">
        <v>3.67</v>
      </c>
      <c r="V71" s="301">
        <v>60</v>
      </c>
      <c r="W71" s="183">
        <f t="shared" si="4"/>
        <v>244</v>
      </c>
    </row>
    <row r="72" spans="1:23" ht="15" customHeight="1" x14ac:dyDescent="0.25">
      <c r="A72" s="159">
        <v>6</v>
      </c>
      <c r="B72" s="516" t="s">
        <v>178</v>
      </c>
      <c r="C72" s="300">
        <v>159</v>
      </c>
      <c r="D72" s="250">
        <v>3.6981132075471699</v>
      </c>
      <c r="E72" s="441">
        <v>3.52</v>
      </c>
      <c r="F72" s="301">
        <v>20</v>
      </c>
      <c r="G72" s="300">
        <v>119</v>
      </c>
      <c r="H72" s="250">
        <v>4</v>
      </c>
      <c r="I72" s="441">
        <v>3.76</v>
      </c>
      <c r="J72" s="301">
        <v>19</v>
      </c>
      <c r="K72" s="300">
        <v>106</v>
      </c>
      <c r="L72" s="250">
        <v>4.1132075471698117</v>
      </c>
      <c r="M72" s="441">
        <v>3.88</v>
      </c>
      <c r="N72" s="301">
        <v>16</v>
      </c>
      <c r="O72" s="300">
        <v>136</v>
      </c>
      <c r="P72" s="250">
        <v>3.8897058823529411</v>
      </c>
      <c r="Q72" s="441">
        <v>3.94</v>
      </c>
      <c r="R72" s="301">
        <v>58</v>
      </c>
      <c r="S72" s="300">
        <v>126</v>
      </c>
      <c r="T72" s="250">
        <v>3.8968253968253967</v>
      </c>
      <c r="U72" s="441">
        <v>3.67</v>
      </c>
      <c r="V72" s="301">
        <v>19</v>
      </c>
      <c r="W72" s="183">
        <f t="shared" si="4"/>
        <v>132</v>
      </c>
    </row>
    <row r="73" spans="1:23" ht="15" customHeight="1" x14ac:dyDescent="0.25">
      <c r="A73" s="159">
        <v>7</v>
      </c>
      <c r="B73" s="516" t="s">
        <v>174</v>
      </c>
      <c r="C73" s="300">
        <v>98</v>
      </c>
      <c r="D73" s="250">
        <v>3.6428571428571428</v>
      </c>
      <c r="E73" s="441">
        <v>3.52</v>
      </c>
      <c r="F73" s="301">
        <v>30</v>
      </c>
      <c r="G73" s="300">
        <v>76</v>
      </c>
      <c r="H73" s="250">
        <v>4.2105263157894735</v>
      </c>
      <c r="I73" s="441">
        <v>3.76</v>
      </c>
      <c r="J73" s="301">
        <v>6</v>
      </c>
      <c r="K73" s="300">
        <v>63</v>
      </c>
      <c r="L73" s="250">
        <v>3.8571428571428572</v>
      </c>
      <c r="M73" s="441">
        <v>3.88</v>
      </c>
      <c r="N73" s="301">
        <v>49</v>
      </c>
      <c r="O73" s="300">
        <v>76</v>
      </c>
      <c r="P73" s="250">
        <v>4.2368421052631575</v>
      </c>
      <c r="Q73" s="441">
        <v>3.94</v>
      </c>
      <c r="R73" s="301">
        <v>10</v>
      </c>
      <c r="S73" s="300">
        <v>72</v>
      </c>
      <c r="T73" s="250">
        <v>3.9027777777777777</v>
      </c>
      <c r="U73" s="441">
        <v>3.67</v>
      </c>
      <c r="V73" s="301">
        <v>17</v>
      </c>
      <c r="W73" s="183">
        <f t="shared" si="4"/>
        <v>112</v>
      </c>
    </row>
    <row r="74" spans="1:23" ht="15" customHeight="1" x14ac:dyDescent="0.25">
      <c r="A74" s="159">
        <v>8</v>
      </c>
      <c r="B74" s="517" t="s">
        <v>179</v>
      </c>
      <c r="C74" s="518">
        <v>211</v>
      </c>
      <c r="D74" s="519">
        <v>3.6066350710900474</v>
      </c>
      <c r="E74" s="520">
        <v>3.52</v>
      </c>
      <c r="F74" s="521">
        <v>38</v>
      </c>
      <c r="G74" s="518">
        <v>203</v>
      </c>
      <c r="H74" s="519">
        <v>3.9802955665024631</v>
      </c>
      <c r="I74" s="520">
        <v>3.76</v>
      </c>
      <c r="J74" s="521">
        <v>20</v>
      </c>
      <c r="K74" s="518">
        <v>164</v>
      </c>
      <c r="L74" s="519">
        <v>4.1829268292682924</v>
      </c>
      <c r="M74" s="520">
        <v>3.88</v>
      </c>
      <c r="N74" s="521">
        <v>12</v>
      </c>
      <c r="O74" s="518">
        <v>185</v>
      </c>
      <c r="P74" s="519">
        <v>4.2108108108108109</v>
      </c>
      <c r="Q74" s="520">
        <v>3.94</v>
      </c>
      <c r="R74" s="521">
        <v>12</v>
      </c>
      <c r="S74" s="518">
        <v>182</v>
      </c>
      <c r="T74" s="519">
        <v>3.9945054945054945</v>
      </c>
      <c r="U74" s="520">
        <v>3.67</v>
      </c>
      <c r="V74" s="521">
        <v>11</v>
      </c>
      <c r="W74" s="183">
        <f t="shared" si="4"/>
        <v>93</v>
      </c>
    </row>
    <row r="75" spans="1:23" ht="15" customHeight="1" x14ac:dyDescent="0.25">
      <c r="A75" s="159">
        <v>9</v>
      </c>
      <c r="B75" s="479" t="s">
        <v>171</v>
      </c>
      <c r="C75" s="475">
        <v>113</v>
      </c>
      <c r="D75" s="245">
        <v>3.6017699115044248</v>
      </c>
      <c r="E75" s="476">
        <v>3.52</v>
      </c>
      <c r="F75" s="477">
        <v>40</v>
      </c>
      <c r="G75" s="475">
        <v>82</v>
      </c>
      <c r="H75" s="245">
        <v>4.1829268292682924</v>
      </c>
      <c r="I75" s="476">
        <v>3.76</v>
      </c>
      <c r="J75" s="477">
        <v>9</v>
      </c>
      <c r="K75" s="475">
        <v>82</v>
      </c>
      <c r="L75" s="245">
        <v>4</v>
      </c>
      <c r="M75" s="476">
        <v>3.88</v>
      </c>
      <c r="N75" s="477">
        <v>25</v>
      </c>
      <c r="O75" s="475">
        <v>95</v>
      </c>
      <c r="P75" s="245">
        <v>4.2</v>
      </c>
      <c r="Q75" s="476">
        <v>3.94</v>
      </c>
      <c r="R75" s="477">
        <v>14</v>
      </c>
      <c r="S75" s="475">
        <v>103</v>
      </c>
      <c r="T75" s="245">
        <v>3.8932038834951457</v>
      </c>
      <c r="U75" s="476">
        <v>3.67</v>
      </c>
      <c r="V75" s="477">
        <v>21</v>
      </c>
      <c r="W75" s="183">
        <f t="shared" si="4"/>
        <v>109</v>
      </c>
    </row>
    <row r="76" spans="1:23" ht="15" customHeight="1" x14ac:dyDescent="0.25">
      <c r="A76" s="159">
        <v>10</v>
      </c>
      <c r="B76" s="516" t="s">
        <v>172</v>
      </c>
      <c r="C76" s="300">
        <v>229</v>
      </c>
      <c r="D76" s="250">
        <v>3.5283842794759823</v>
      </c>
      <c r="E76" s="441">
        <v>3.52</v>
      </c>
      <c r="F76" s="301">
        <v>47</v>
      </c>
      <c r="G76" s="300">
        <v>239</v>
      </c>
      <c r="H76" s="250">
        <v>3.8075313807531379</v>
      </c>
      <c r="I76" s="441">
        <v>3.76</v>
      </c>
      <c r="J76" s="301">
        <v>34</v>
      </c>
      <c r="K76" s="300">
        <v>161</v>
      </c>
      <c r="L76" s="250">
        <v>3.8571428571428572</v>
      </c>
      <c r="M76" s="441">
        <v>3.88</v>
      </c>
      <c r="N76" s="301">
        <v>47</v>
      </c>
      <c r="O76" s="300">
        <v>128</v>
      </c>
      <c r="P76" s="250">
        <v>4.125</v>
      </c>
      <c r="Q76" s="441">
        <v>3.94</v>
      </c>
      <c r="R76" s="301">
        <v>22</v>
      </c>
      <c r="S76" s="300"/>
      <c r="T76" s="250"/>
      <c r="U76" s="441">
        <v>3.67</v>
      </c>
      <c r="V76" s="301">
        <v>109</v>
      </c>
      <c r="W76" s="183">
        <f t="shared" si="4"/>
        <v>259</v>
      </c>
    </row>
    <row r="77" spans="1:23" ht="15" customHeight="1" x14ac:dyDescent="0.25">
      <c r="A77" s="159">
        <v>11</v>
      </c>
      <c r="B77" s="516" t="s">
        <v>113</v>
      </c>
      <c r="C77" s="300">
        <v>64</v>
      </c>
      <c r="D77" s="250">
        <v>3.484375</v>
      </c>
      <c r="E77" s="441">
        <v>3.52</v>
      </c>
      <c r="F77" s="301">
        <v>56</v>
      </c>
      <c r="G77" s="300">
        <v>77</v>
      </c>
      <c r="H77" s="250">
        <v>3.7142857142857144</v>
      </c>
      <c r="I77" s="441">
        <v>3.76</v>
      </c>
      <c r="J77" s="301">
        <v>57</v>
      </c>
      <c r="K77" s="300">
        <v>74</v>
      </c>
      <c r="L77" s="250">
        <v>3.6216216216216215</v>
      </c>
      <c r="M77" s="441">
        <v>3.88</v>
      </c>
      <c r="N77" s="301">
        <v>91</v>
      </c>
      <c r="O77" s="300">
        <v>58</v>
      </c>
      <c r="P77" s="250">
        <v>4.0517241379310347</v>
      </c>
      <c r="Q77" s="441">
        <v>3.94</v>
      </c>
      <c r="R77" s="301">
        <v>35</v>
      </c>
      <c r="S77" s="300">
        <v>69</v>
      </c>
      <c r="T77" s="250">
        <v>3.1884057971014492</v>
      </c>
      <c r="U77" s="441">
        <v>3.67</v>
      </c>
      <c r="V77" s="301">
        <v>100</v>
      </c>
      <c r="W77" s="183">
        <f t="shared" si="4"/>
        <v>339</v>
      </c>
    </row>
    <row r="78" spans="1:23" ht="15" customHeight="1" x14ac:dyDescent="0.25">
      <c r="A78" s="159">
        <v>12</v>
      </c>
      <c r="B78" s="516" t="s">
        <v>175</v>
      </c>
      <c r="C78" s="300">
        <v>98</v>
      </c>
      <c r="D78" s="250">
        <v>3.4591836734693877</v>
      </c>
      <c r="E78" s="441">
        <v>3.52</v>
      </c>
      <c r="F78" s="301">
        <v>62</v>
      </c>
      <c r="G78" s="300">
        <v>85</v>
      </c>
      <c r="H78" s="250">
        <v>3.9411764705882355</v>
      </c>
      <c r="I78" s="441">
        <v>3.76</v>
      </c>
      <c r="J78" s="301">
        <v>22</v>
      </c>
      <c r="K78" s="300">
        <v>83</v>
      </c>
      <c r="L78" s="250">
        <v>3.7228915662650603</v>
      </c>
      <c r="M78" s="441">
        <v>3.88</v>
      </c>
      <c r="N78" s="301">
        <v>68</v>
      </c>
      <c r="O78" s="300">
        <v>71</v>
      </c>
      <c r="P78" s="250">
        <v>3.535211267605634</v>
      </c>
      <c r="Q78" s="441">
        <v>3.94</v>
      </c>
      <c r="R78" s="301">
        <v>99</v>
      </c>
      <c r="S78" s="300">
        <v>60</v>
      </c>
      <c r="T78" s="250">
        <v>3.1</v>
      </c>
      <c r="U78" s="441">
        <v>3.67</v>
      </c>
      <c r="V78" s="301">
        <v>104</v>
      </c>
      <c r="W78" s="183">
        <f t="shared" si="4"/>
        <v>355</v>
      </c>
    </row>
    <row r="79" spans="1:23" ht="15" customHeight="1" x14ac:dyDescent="0.25">
      <c r="A79" s="159">
        <v>13</v>
      </c>
      <c r="B79" s="516" t="s">
        <v>177</v>
      </c>
      <c r="C79" s="300">
        <v>105</v>
      </c>
      <c r="D79" s="250">
        <v>3.4190476190476189</v>
      </c>
      <c r="E79" s="441">
        <v>3.52</v>
      </c>
      <c r="F79" s="301">
        <v>70</v>
      </c>
      <c r="G79" s="300">
        <v>88</v>
      </c>
      <c r="H79" s="250">
        <v>3.6818181818181817</v>
      </c>
      <c r="I79" s="441">
        <v>3.76</v>
      </c>
      <c r="J79" s="301">
        <v>64</v>
      </c>
      <c r="K79" s="300">
        <v>78</v>
      </c>
      <c r="L79" s="250">
        <v>3.641025641025641</v>
      </c>
      <c r="M79" s="441">
        <v>3.88</v>
      </c>
      <c r="N79" s="301">
        <v>90</v>
      </c>
      <c r="O79" s="300">
        <v>83</v>
      </c>
      <c r="P79" s="250">
        <v>4.1204819277108431</v>
      </c>
      <c r="Q79" s="441">
        <v>3.94</v>
      </c>
      <c r="R79" s="301">
        <v>23</v>
      </c>
      <c r="S79" s="300">
        <v>102</v>
      </c>
      <c r="T79" s="250">
        <v>3.9019607843137254</v>
      </c>
      <c r="U79" s="441">
        <v>3.67</v>
      </c>
      <c r="V79" s="301">
        <v>18</v>
      </c>
      <c r="W79" s="183">
        <f t="shared" si="4"/>
        <v>265</v>
      </c>
    </row>
    <row r="80" spans="1:23" ht="15" customHeight="1" thickBot="1" x14ac:dyDescent="0.3">
      <c r="A80" s="159">
        <v>14</v>
      </c>
      <c r="B80" s="516" t="s">
        <v>180</v>
      </c>
      <c r="C80" s="300">
        <v>147</v>
      </c>
      <c r="D80" s="250">
        <v>3.2312925170068025</v>
      </c>
      <c r="E80" s="441">
        <v>3.52</v>
      </c>
      <c r="F80" s="301">
        <v>98</v>
      </c>
      <c r="G80" s="300">
        <v>123</v>
      </c>
      <c r="H80" s="250">
        <v>3.5609756097560976</v>
      </c>
      <c r="I80" s="441">
        <v>3.76</v>
      </c>
      <c r="J80" s="301">
        <v>81</v>
      </c>
      <c r="K80" s="300">
        <v>117</v>
      </c>
      <c r="L80" s="250">
        <v>3.3076923076923075</v>
      </c>
      <c r="M80" s="441">
        <v>3.88</v>
      </c>
      <c r="N80" s="301">
        <v>108</v>
      </c>
      <c r="O80" s="300">
        <v>119</v>
      </c>
      <c r="P80" s="250">
        <v>3.8403361344537816</v>
      </c>
      <c r="Q80" s="441">
        <v>3.94</v>
      </c>
      <c r="R80" s="301">
        <v>66</v>
      </c>
      <c r="S80" s="300">
        <v>107</v>
      </c>
      <c r="T80" s="250">
        <v>3.3084112149532712</v>
      </c>
      <c r="U80" s="441">
        <v>3.67</v>
      </c>
      <c r="V80" s="301">
        <v>88</v>
      </c>
      <c r="W80" s="183">
        <f t="shared" si="4"/>
        <v>441</v>
      </c>
    </row>
    <row r="81" spans="1:23" ht="15" customHeight="1" thickBot="1" x14ac:dyDescent="0.3">
      <c r="A81" s="162"/>
      <c r="B81" s="203" t="s">
        <v>117</v>
      </c>
      <c r="C81" s="204">
        <f>SUM(C82:C112)</f>
        <v>4110</v>
      </c>
      <c r="D81" s="205">
        <f>AVERAGE(D82:D112)</f>
        <v>3.4743719380095262</v>
      </c>
      <c r="E81" s="206">
        <v>3.52</v>
      </c>
      <c r="F81" s="207"/>
      <c r="G81" s="204">
        <f>SUM(G82:G112)</f>
        <v>3923</v>
      </c>
      <c r="H81" s="205">
        <f>AVERAGE(H82:H112)</f>
        <v>3.7206214676460103</v>
      </c>
      <c r="I81" s="206">
        <v>3.76</v>
      </c>
      <c r="J81" s="207"/>
      <c r="K81" s="204">
        <f>SUM(K82:K112)</f>
        <v>3415</v>
      </c>
      <c r="L81" s="205">
        <f>AVERAGE(L82:L112)</f>
        <v>3.8127221661089963</v>
      </c>
      <c r="M81" s="206">
        <v>3.88</v>
      </c>
      <c r="N81" s="207"/>
      <c r="O81" s="204">
        <f>SUM(O82:O112)</f>
        <v>3302</v>
      </c>
      <c r="P81" s="205">
        <f>AVERAGE(P82:P112)</f>
        <v>3.8755301291372408</v>
      </c>
      <c r="Q81" s="206">
        <v>3.94</v>
      </c>
      <c r="R81" s="207"/>
      <c r="S81" s="204">
        <f>SUM(S82:S112)</f>
        <v>3100</v>
      </c>
      <c r="T81" s="205">
        <f>AVERAGE(T82:T112)</f>
        <v>3.5627993938320848</v>
      </c>
      <c r="U81" s="206">
        <v>3.67</v>
      </c>
      <c r="V81" s="207"/>
      <c r="W81" s="167"/>
    </row>
    <row r="82" spans="1:23" ht="15" customHeight="1" x14ac:dyDescent="0.25">
      <c r="A82" s="189">
        <v>1</v>
      </c>
      <c r="B82" s="474" t="s">
        <v>136</v>
      </c>
      <c r="C82" s="475">
        <v>240</v>
      </c>
      <c r="D82" s="245">
        <v>3.75</v>
      </c>
      <c r="E82" s="476">
        <v>3.52</v>
      </c>
      <c r="F82" s="477">
        <v>12</v>
      </c>
      <c r="G82" s="475">
        <v>247</v>
      </c>
      <c r="H82" s="245">
        <v>3.8987854251012144</v>
      </c>
      <c r="I82" s="476">
        <v>3.76</v>
      </c>
      <c r="J82" s="477">
        <v>28</v>
      </c>
      <c r="K82" s="475">
        <v>213</v>
      </c>
      <c r="L82" s="245">
        <v>3.9577464788732395</v>
      </c>
      <c r="M82" s="476">
        <v>3.88</v>
      </c>
      <c r="N82" s="477">
        <v>30</v>
      </c>
      <c r="O82" s="475">
        <v>233</v>
      </c>
      <c r="P82" s="245">
        <v>4.0901287553648071</v>
      </c>
      <c r="Q82" s="476">
        <v>3.94</v>
      </c>
      <c r="R82" s="477">
        <v>27</v>
      </c>
      <c r="S82" s="475">
        <v>234</v>
      </c>
      <c r="T82" s="245">
        <v>3.7222222222222223</v>
      </c>
      <c r="U82" s="476">
        <v>3.67</v>
      </c>
      <c r="V82" s="477">
        <v>43</v>
      </c>
      <c r="W82" s="485">
        <f t="shared" ref="W82:W112" si="5">V82+R82+N82+J82+F82</f>
        <v>140</v>
      </c>
    </row>
    <row r="83" spans="1:23" ht="15" customHeight="1" x14ac:dyDescent="0.25">
      <c r="A83" s="159">
        <v>2</v>
      </c>
      <c r="B83" s="522" t="s">
        <v>97</v>
      </c>
      <c r="C83" s="523">
        <v>202</v>
      </c>
      <c r="D83" s="524">
        <v>3.7376237623762378</v>
      </c>
      <c r="E83" s="525">
        <v>3.52</v>
      </c>
      <c r="F83" s="526">
        <v>14</v>
      </c>
      <c r="G83" s="523">
        <v>204</v>
      </c>
      <c r="H83" s="524">
        <v>3.9460784313725492</v>
      </c>
      <c r="I83" s="525">
        <v>3.76</v>
      </c>
      <c r="J83" s="526">
        <v>21</v>
      </c>
      <c r="K83" s="523">
        <v>181</v>
      </c>
      <c r="L83" s="524">
        <v>4.1546961325966851</v>
      </c>
      <c r="M83" s="525">
        <v>3.88</v>
      </c>
      <c r="N83" s="526">
        <v>14</v>
      </c>
      <c r="O83" s="523">
        <v>191</v>
      </c>
      <c r="P83" s="524">
        <v>4.1361256544502618</v>
      </c>
      <c r="Q83" s="525">
        <v>3.94</v>
      </c>
      <c r="R83" s="526">
        <v>20</v>
      </c>
      <c r="S83" s="523">
        <v>131</v>
      </c>
      <c r="T83" s="524">
        <v>3.6335877862595418</v>
      </c>
      <c r="U83" s="525">
        <v>3.67</v>
      </c>
      <c r="V83" s="526">
        <v>53</v>
      </c>
      <c r="W83" s="183">
        <f t="shared" si="5"/>
        <v>122</v>
      </c>
    </row>
    <row r="84" spans="1:23" ht="15" customHeight="1" x14ac:dyDescent="0.25">
      <c r="A84" s="159">
        <v>3</v>
      </c>
      <c r="B84" s="527" t="s">
        <v>134</v>
      </c>
      <c r="C84" s="528">
        <v>158</v>
      </c>
      <c r="D84" s="529">
        <v>3.7151898734177213</v>
      </c>
      <c r="E84" s="530">
        <v>3.52</v>
      </c>
      <c r="F84" s="531">
        <v>17</v>
      </c>
      <c r="G84" s="528">
        <v>166</v>
      </c>
      <c r="H84" s="529">
        <v>3.7771084337349397</v>
      </c>
      <c r="I84" s="530">
        <v>3.76</v>
      </c>
      <c r="J84" s="531">
        <v>41</v>
      </c>
      <c r="K84" s="528">
        <v>137</v>
      </c>
      <c r="L84" s="529">
        <v>3.8613138686131387</v>
      </c>
      <c r="M84" s="530">
        <v>3.88</v>
      </c>
      <c r="N84" s="531">
        <v>46</v>
      </c>
      <c r="O84" s="528">
        <v>135</v>
      </c>
      <c r="P84" s="529">
        <v>4.1407407407407408</v>
      </c>
      <c r="Q84" s="530">
        <v>3.94</v>
      </c>
      <c r="R84" s="531">
        <v>17</v>
      </c>
      <c r="S84" s="528">
        <v>138</v>
      </c>
      <c r="T84" s="529">
        <v>3.7463768115942031</v>
      </c>
      <c r="U84" s="530">
        <v>3.67</v>
      </c>
      <c r="V84" s="531">
        <v>39</v>
      </c>
      <c r="W84" s="183">
        <f t="shared" si="5"/>
        <v>160</v>
      </c>
    </row>
    <row r="85" spans="1:23" ht="15" customHeight="1" x14ac:dyDescent="0.25">
      <c r="A85" s="159">
        <v>4</v>
      </c>
      <c r="B85" s="522" t="s">
        <v>135</v>
      </c>
      <c r="C85" s="523">
        <v>239</v>
      </c>
      <c r="D85" s="524">
        <v>3.6903765690376571</v>
      </c>
      <c r="E85" s="525">
        <v>3.52</v>
      </c>
      <c r="F85" s="526">
        <v>22</v>
      </c>
      <c r="G85" s="523">
        <v>244</v>
      </c>
      <c r="H85" s="524">
        <v>3.9385245901639343</v>
      </c>
      <c r="I85" s="525">
        <v>3.76</v>
      </c>
      <c r="J85" s="526">
        <v>23</v>
      </c>
      <c r="K85" s="523">
        <v>213</v>
      </c>
      <c r="L85" s="524">
        <v>4.07981220657277</v>
      </c>
      <c r="M85" s="525">
        <v>3.88</v>
      </c>
      <c r="N85" s="526">
        <v>19</v>
      </c>
      <c r="O85" s="523">
        <v>235</v>
      </c>
      <c r="P85" s="524">
        <v>4.1361702127659576</v>
      </c>
      <c r="Q85" s="525">
        <v>3.94</v>
      </c>
      <c r="R85" s="526">
        <v>19</v>
      </c>
      <c r="S85" s="523">
        <v>195</v>
      </c>
      <c r="T85" s="524">
        <v>3.9897435897435898</v>
      </c>
      <c r="U85" s="525">
        <v>3.67</v>
      </c>
      <c r="V85" s="526">
        <v>12</v>
      </c>
      <c r="W85" s="183">
        <f t="shared" si="5"/>
        <v>95</v>
      </c>
    </row>
    <row r="86" spans="1:23" ht="15" customHeight="1" x14ac:dyDescent="0.25">
      <c r="A86" s="159">
        <v>5</v>
      </c>
      <c r="B86" s="527" t="s">
        <v>189</v>
      </c>
      <c r="C86" s="528">
        <v>128</v>
      </c>
      <c r="D86" s="529">
        <v>3.65625</v>
      </c>
      <c r="E86" s="530">
        <v>3.52</v>
      </c>
      <c r="F86" s="531">
        <v>27</v>
      </c>
      <c r="G86" s="528">
        <v>138</v>
      </c>
      <c r="H86" s="529">
        <v>3.7971014492753623</v>
      </c>
      <c r="I86" s="530">
        <v>3.76</v>
      </c>
      <c r="J86" s="531">
        <v>38</v>
      </c>
      <c r="K86" s="528">
        <v>121</v>
      </c>
      <c r="L86" s="529">
        <v>3.8181818181818183</v>
      </c>
      <c r="M86" s="530">
        <v>3.88</v>
      </c>
      <c r="N86" s="531">
        <v>58</v>
      </c>
      <c r="O86" s="528">
        <v>89</v>
      </c>
      <c r="P86" s="529">
        <v>3.9101123595505616</v>
      </c>
      <c r="Q86" s="530">
        <v>3.94</v>
      </c>
      <c r="R86" s="531">
        <v>53</v>
      </c>
      <c r="S86" s="528">
        <v>111</v>
      </c>
      <c r="T86" s="529">
        <v>3.5045045045045047</v>
      </c>
      <c r="U86" s="530">
        <v>3.67</v>
      </c>
      <c r="V86" s="531">
        <v>68</v>
      </c>
      <c r="W86" s="183">
        <f t="shared" si="5"/>
        <v>244</v>
      </c>
    </row>
    <row r="87" spans="1:23" ht="15" customHeight="1" x14ac:dyDescent="0.25">
      <c r="A87" s="159">
        <v>6</v>
      </c>
      <c r="B87" s="522" t="s">
        <v>151</v>
      </c>
      <c r="C87" s="523">
        <v>166</v>
      </c>
      <c r="D87" s="524">
        <v>3.6506024096385543</v>
      </c>
      <c r="E87" s="525">
        <v>3.52</v>
      </c>
      <c r="F87" s="526">
        <v>29</v>
      </c>
      <c r="G87" s="523">
        <v>127</v>
      </c>
      <c r="H87" s="524">
        <v>3.7165354330708662</v>
      </c>
      <c r="I87" s="525">
        <v>3.76</v>
      </c>
      <c r="J87" s="526">
        <v>56</v>
      </c>
      <c r="K87" s="523">
        <v>82</v>
      </c>
      <c r="L87" s="524">
        <v>3.9024390243902438</v>
      </c>
      <c r="M87" s="525">
        <v>3.88</v>
      </c>
      <c r="N87" s="526">
        <v>38</v>
      </c>
      <c r="O87" s="523">
        <v>58</v>
      </c>
      <c r="P87" s="524">
        <v>4.2068965517241379</v>
      </c>
      <c r="Q87" s="525">
        <v>3.94</v>
      </c>
      <c r="R87" s="526">
        <v>13</v>
      </c>
      <c r="S87" s="523">
        <v>31</v>
      </c>
      <c r="T87" s="524">
        <v>3.6774193548387095</v>
      </c>
      <c r="U87" s="525">
        <v>3.67</v>
      </c>
      <c r="V87" s="526">
        <v>45</v>
      </c>
      <c r="W87" s="183">
        <f t="shared" si="5"/>
        <v>181</v>
      </c>
    </row>
    <row r="88" spans="1:23" ht="15" customHeight="1" x14ac:dyDescent="0.25">
      <c r="A88" s="159">
        <v>7</v>
      </c>
      <c r="B88" s="522" t="s">
        <v>186</v>
      </c>
      <c r="C88" s="523">
        <v>59</v>
      </c>
      <c r="D88" s="524">
        <v>3.6271186440677967</v>
      </c>
      <c r="E88" s="525">
        <v>3.52</v>
      </c>
      <c r="F88" s="526">
        <v>32</v>
      </c>
      <c r="G88" s="523">
        <v>51</v>
      </c>
      <c r="H88" s="524">
        <v>3.607843137254902</v>
      </c>
      <c r="I88" s="525">
        <v>3.76</v>
      </c>
      <c r="J88" s="526">
        <v>73</v>
      </c>
      <c r="K88" s="523">
        <v>51</v>
      </c>
      <c r="L88" s="524">
        <v>3.6862745098039214</v>
      </c>
      <c r="M88" s="525">
        <v>3.88</v>
      </c>
      <c r="N88" s="526">
        <v>80</v>
      </c>
      <c r="O88" s="523">
        <v>69</v>
      </c>
      <c r="P88" s="524">
        <v>3.7391304347826089</v>
      </c>
      <c r="Q88" s="525">
        <v>3.94</v>
      </c>
      <c r="R88" s="526">
        <v>76</v>
      </c>
      <c r="S88" s="523">
        <v>27</v>
      </c>
      <c r="T88" s="524">
        <v>3.5185185185185186</v>
      </c>
      <c r="U88" s="525">
        <v>3.67</v>
      </c>
      <c r="V88" s="526">
        <v>63</v>
      </c>
      <c r="W88" s="183">
        <f t="shared" si="5"/>
        <v>324</v>
      </c>
    </row>
    <row r="89" spans="1:23" ht="15" customHeight="1" x14ac:dyDescent="0.25">
      <c r="A89" s="159">
        <v>8</v>
      </c>
      <c r="B89" s="522" t="s">
        <v>14</v>
      </c>
      <c r="C89" s="523">
        <v>131</v>
      </c>
      <c r="D89" s="524">
        <v>3.6259541984732824</v>
      </c>
      <c r="E89" s="525">
        <v>3.52</v>
      </c>
      <c r="F89" s="526">
        <v>33</v>
      </c>
      <c r="G89" s="523">
        <v>154</v>
      </c>
      <c r="H89" s="524">
        <v>4.1038961038961039</v>
      </c>
      <c r="I89" s="525">
        <v>3.76</v>
      </c>
      <c r="J89" s="526">
        <v>12</v>
      </c>
      <c r="K89" s="523">
        <v>142</v>
      </c>
      <c r="L89" s="524">
        <v>4.035211267605634</v>
      </c>
      <c r="M89" s="525">
        <v>3.88</v>
      </c>
      <c r="N89" s="526">
        <v>21</v>
      </c>
      <c r="O89" s="523">
        <v>181</v>
      </c>
      <c r="P89" s="524">
        <v>3.7900552486187844</v>
      </c>
      <c r="Q89" s="525">
        <v>3.94</v>
      </c>
      <c r="R89" s="526">
        <v>69</v>
      </c>
      <c r="S89" s="523">
        <v>107</v>
      </c>
      <c r="T89" s="524">
        <v>4.08411214953271</v>
      </c>
      <c r="U89" s="525">
        <v>3.67</v>
      </c>
      <c r="V89" s="526">
        <v>7</v>
      </c>
      <c r="W89" s="183">
        <f t="shared" si="5"/>
        <v>142</v>
      </c>
    </row>
    <row r="90" spans="1:23" ht="15" customHeight="1" x14ac:dyDescent="0.25">
      <c r="A90" s="159">
        <v>9</v>
      </c>
      <c r="B90" s="522" t="s">
        <v>133</v>
      </c>
      <c r="C90" s="523">
        <v>229</v>
      </c>
      <c r="D90" s="524">
        <v>3.6200873362445414</v>
      </c>
      <c r="E90" s="525">
        <v>3.52</v>
      </c>
      <c r="F90" s="526">
        <v>34</v>
      </c>
      <c r="G90" s="523">
        <v>232</v>
      </c>
      <c r="H90" s="524">
        <v>3.7672413793103448</v>
      </c>
      <c r="I90" s="525">
        <v>3.76</v>
      </c>
      <c r="J90" s="526">
        <v>43</v>
      </c>
      <c r="K90" s="523">
        <v>191</v>
      </c>
      <c r="L90" s="524">
        <v>3.9005235602094239</v>
      </c>
      <c r="M90" s="525">
        <v>3.88</v>
      </c>
      <c r="N90" s="526">
        <v>39</v>
      </c>
      <c r="O90" s="523">
        <v>213</v>
      </c>
      <c r="P90" s="524">
        <v>3.9107981220657275</v>
      </c>
      <c r="Q90" s="525">
        <v>3.94</v>
      </c>
      <c r="R90" s="526">
        <v>52</v>
      </c>
      <c r="S90" s="523">
        <v>182</v>
      </c>
      <c r="T90" s="524">
        <v>3.8461538461538463</v>
      </c>
      <c r="U90" s="525">
        <v>3.67</v>
      </c>
      <c r="V90" s="526">
        <v>28</v>
      </c>
      <c r="W90" s="183">
        <f t="shared" si="5"/>
        <v>196</v>
      </c>
    </row>
    <row r="91" spans="1:23" ht="15" customHeight="1" x14ac:dyDescent="0.25">
      <c r="A91" s="159">
        <v>10</v>
      </c>
      <c r="B91" s="522" t="s">
        <v>190</v>
      </c>
      <c r="C91" s="523">
        <v>265</v>
      </c>
      <c r="D91" s="524">
        <v>3.611320754716981</v>
      </c>
      <c r="E91" s="525">
        <v>3.52</v>
      </c>
      <c r="F91" s="526">
        <v>37</v>
      </c>
      <c r="G91" s="523">
        <v>212</v>
      </c>
      <c r="H91" s="524">
        <v>4.0283018867924527</v>
      </c>
      <c r="I91" s="525">
        <v>3.76</v>
      </c>
      <c r="J91" s="526">
        <v>16</v>
      </c>
      <c r="K91" s="523">
        <v>200</v>
      </c>
      <c r="L91" s="524">
        <v>3.9449999999999998</v>
      </c>
      <c r="M91" s="525">
        <v>3.88</v>
      </c>
      <c r="N91" s="526">
        <v>33</v>
      </c>
      <c r="O91" s="523">
        <v>180</v>
      </c>
      <c r="P91" s="524">
        <v>4.1722222222222225</v>
      </c>
      <c r="Q91" s="525">
        <v>3.94</v>
      </c>
      <c r="R91" s="526">
        <v>15</v>
      </c>
      <c r="S91" s="523">
        <v>157</v>
      </c>
      <c r="T91" s="524">
        <v>3.6496815286624202</v>
      </c>
      <c r="U91" s="525">
        <v>3.67</v>
      </c>
      <c r="V91" s="526">
        <v>51</v>
      </c>
      <c r="W91" s="183">
        <f t="shared" si="5"/>
        <v>152</v>
      </c>
    </row>
    <row r="92" spans="1:23" ht="15" customHeight="1" x14ac:dyDescent="0.25">
      <c r="A92" s="159">
        <v>11</v>
      </c>
      <c r="B92" s="527" t="s">
        <v>195</v>
      </c>
      <c r="C92" s="528">
        <v>103</v>
      </c>
      <c r="D92" s="529">
        <v>3.5728155339805827</v>
      </c>
      <c r="E92" s="530">
        <v>3.52</v>
      </c>
      <c r="F92" s="531">
        <v>42</v>
      </c>
      <c r="G92" s="528">
        <v>86</v>
      </c>
      <c r="H92" s="529">
        <v>3.7209302325581395</v>
      </c>
      <c r="I92" s="530">
        <v>3.76</v>
      </c>
      <c r="J92" s="531">
        <v>54</v>
      </c>
      <c r="K92" s="528">
        <v>80</v>
      </c>
      <c r="L92" s="529">
        <v>3.7875000000000001</v>
      </c>
      <c r="M92" s="530">
        <v>3.88</v>
      </c>
      <c r="N92" s="531">
        <v>62</v>
      </c>
      <c r="O92" s="528">
        <v>69</v>
      </c>
      <c r="P92" s="529">
        <v>3.9710144927536231</v>
      </c>
      <c r="Q92" s="530">
        <v>3.94</v>
      </c>
      <c r="R92" s="531">
        <v>45</v>
      </c>
      <c r="S92" s="528">
        <v>105</v>
      </c>
      <c r="T92" s="529">
        <v>3.4380952380952383</v>
      </c>
      <c r="U92" s="530">
        <v>3.67</v>
      </c>
      <c r="V92" s="531">
        <v>74</v>
      </c>
      <c r="W92" s="183">
        <f t="shared" si="5"/>
        <v>277</v>
      </c>
    </row>
    <row r="93" spans="1:23" ht="15" customHeight="1" x14ac:dyDescent="0.25">
      <c r="A93" s="159">
        <v>12</v>
      </c>
      <c r="B93" s="522" t="s">
        <v>184</v>
      </c>
      <c r="C93" s="523">
        <v>125</v>
      </c>
      <c r="D93" s="524">
        <v>3.56</v>
      </c>
      <c r="E93" s="525">
        <v>3.52</v>
      </c>
      <c r="F93" s="526">
        <v>43</v>
      </c>
      <c r="G93" s="523">
        <v>122</v>
      </c>
      <c r="H93" s="524">
        <v>3.762295081967213</v>
      </c>
      <c r="I93" s="525">
        <v>3.76</v>
      </c>
      <c r="J93" s="526">
        <v>46</v>
      </c>
      <c r="K93" s="523">
        <v>113</v>
      </c>
      <c r="L93" s="524">
        <v>3.9823008849557522</v>
      </c>
      <c r="M93" s="525">
        <v>3.88</v>
      </c>
      <c r="N93" s="526">
        <v>27</v>
      </c>
      <c r="O93" s="523">
        <v>97</v>
      </c>
      <c r="P93" s="524">
        <v>3.9793814432989691</v>
      </c>
      <c r="Q93" s="525">
        <v>3.94</v>
      </c>
      <c r="R93" s="526">
        <v>42</v>
      </c>
      <c r="S93" s="523">
        <v>97</v>
      </c>
      <c r="T93" s="524">
        <v>3.7731958762886597</v>
      </c>
      <c r="U93" s="525">
        <v>3.67</v>
      </c>
      <c r="V93" s="526">
        <v>35</v>
      </c>
      <c r="W93" s="183">
        <f t="shared" si="5"/>
        <v>193</v>
      </c>
    </row>
    <row r="94" spans="1:23" ht="15" customHeight="1" x14ac:dyDescent="0.25">
      <c r="A94" s="159">
        <v>13</v>
      </c>
      <c r="B94" s="522" t="s">
        <v>187</v>
      </c>
      <c r="C94" s="523">
        <v>103</v>
      </c>
      <c r="D94" s="524">
        <v>3.5533980582524274</v>
      </c>
      <c r="E94" s="525">
        <v>3.52</v>
      </c>
      <c r="F94" s="526">
        <v>44</v>
      </c>
      <c r="G94" s="523">
        <v>100</v>
      </c>
      <c r="H94" s="524">
        <v>3.66</v>
      </c>
      <c r="I94" s="525">
        <v>3.76</v>
      </c>
      <c r="J94" s="526">
        <v>69</v>
      </c>
      <c r="K94" s="523">
        <v>100</v>
      </c>
      <c r="L94" s="524">
        <v>3.9</v>
      </c>
      <c r="M94" s="525">
        <v>3.88</v>
      </c>
      <c r="N94" s="526">
        <v>40</v>
      </c>
      <c r="O94" s="523">
        <v>102</v>
      </c>
      <c r="P94" s="524">
        <v>3.7058823529411766</v>
      </c>
      <c r="Q94" s="525">
        <v>3.94</v>
      </c>
      <c r="R94" s="526">
        <v>81</v>
      </c>
      <c r="S94" s="523">
        <v>103</v>
      </c>
      <c r="T94" s="524">
        <v>3.5728155339805827</v>
      </c>
      <c r="U94" s="525">
        <v>3.67</v>
      </c>
      <c r="V94" s="526">
        <v>58</v>
      </c>
      <c r="W94" s="183">
        <f t="shared" si="5"/>
        <v>292</v>
      </c>
    </row>
    <row r="95" spans="1:23" ht="15" customHeight="1" x14ac:dyDescent="0.25">
      <c r="A95" s="159">
        <v>14</v>
      </c>
      <c r="B95" s="522" t="s">
        <v>139</v>
      </c>
      <c r="C95" s="523">
        <v>145</v>
      </c>
      <c r="D95" s="524">
        <v>3.5517241379310347</v>
      </c>
      <c r="E95" s="525">
        <v>3.52</v>
      </c>
      <c r="F95" s="526">
        <v>45</v>
      </c>
      <c r="G95" s="523">
        <v>135</v>
      </c>
      <c r="H95" s="524">
        <v>4.0888888888888886</v>
      </c>
      <c r="I95" s="525">
        <v>3.76</v>
      </c>
      <c r="J95" s="526">
        <v>13</v>
      </c>
      <c r="K95" s="523">
        <v>111</v>
      </c>
      <c r="L95" s="524">
        <v>4.0630630630630629</v>
      </c>
      <c r="M95" s="525">
        <v>3.88</v>
      </c>
      <c r="N95" s="526">
        <v>20</v>
      </c>
      <c r="O95" s="523">
        <v>81</v>
      </c>
      <c r="P95" s="524">
        <v>4.1604938271604937</v>
      </c>
      <c r="Q95" s="525">
        <v>3.94</v>
      </c>
      <c r="R95" s="526">
        <v>16</v>
      </c>
      <c r="S95" s="523">
        <v>160</v>
      </c>
      <c r="T95" s="524">
        <v>3.7625000000000002</v>
      </c>
      <c r="U95" s="525">
        <v>3.67</v>
      </c>
      <c r="V95" s="526">
        <v>36</v>
      </c>
      <c r="W95" s="183">
        <f t="shared" si="5"/>
        <v>130</v>
      </c>
    </row>
    <row r="96" spans="1:23" ht="15" customHeight="1" x14ac:dyDescent="0.25">
      <c r="A96" s="159">
        <v>15</v>
      </c>
      <c r="B96" s="522" t="s">
        <v>191</v>
      </c>
      <c r="C96" s="523">
        <v>94</v>
      </c>
      <c r="D96" s="524">
        <v>3.5425531914893615</v>
      </c>
      <c r="E96" s="525">
        <v>3.52</v>
      </c>
      <c r="F96" s="526">
        <v>46</v>
      </c>
      <c r="G96" s="523">
        <v>102</v>
      </c>
      <c r="H96" s="524">
        <v>3.8039215686274508</v>
      </c>
      <c r="I96" s="525">
        <v>3.76</v>
      </c>
      <c r="J96" s="526">
        <v>36</v>
      </c>
      <c r="K96" s="523">
        <v>82</v>
      </c>
      <c r="L96" s="524">
        <v>3.8780487804878048</v>
      </c>
      <c r="M96" s="525">
        <v>3.88</v>
      </c>
      <c r="N96" s="526">
        <v>45</v>
      </c>
      <c r="O96" s="523">
        <v>64</v>
      </c>
      <c r="P96" s="524">
        <v>3.71875</v>
      </c>
      <c r="Q96" s="525">
        <v>3.94</v>
      </c>
      <c r="R96" s="526">
        <v>79</v>
      </c>
      <c r="S96" s="523">
        <v>90</v>
      </c>
      <c r="T96" s="524">
        <v>3.6555555555555554</v>
      </c>
      <c r="U96" s="525">
        <v>3.67</v>
      </c>
      <c r="V96" s="526">
        <v>49</v>
      </c>
      <c r="W96" s="183">
        <f t="shared" si="5"/>
        <v>255</v>
      </c>
    </row>
    <row r="97" spans="1:23" ht="15" customHeight="1" x14ac:dyDescent="0.25">
      <c r="A97" s="159">
        <v>16</v>
      </c>
      <c r="B97" s="522" t="s">
        <v>21</v>
      </c>
      <c r="C97" s="523">
        <v>44</v>
      </c>
      <c r="D97" s="524">
        <v>3.5</v>
      </c>
      <c r="E97" s="525">
        <v>3.52</v>
      </c>
      <c r="F97" s="526">
        <v>53</v>
      </c>
      <c r="G97" s="523">
        <v>50</v>
      </c>
      <c r="H97" s="524">
        <v>3.78</v>
      </c>
      <c r="I97" s="525">
        <v>3.76</v>
      </c>
      <c r="J97" s="526">
        <v>39</v>
      </c>
      <c r="K97" s="523">
        <v>50</v>
      </c>
      <c r="L97" s="524">
        <v>3.56</v>
      </c>
      <c r="M97" s="525">
        <v>3.88</v>
      </c>
      <c r="N97" s="526">
        <v>97</v>
      </c>
      <c r="O97" s="523">
        <v>26</v>
      </c>
      <c r="P97" s="524">
        <v>3.4615384615384617</v>
      </c>
      <c r="Q97" s="525">
        <v>3.94</v>
      </c>
      <c r="R97" s="526">
        <v>104</v>
      </c>
      <c r="S97" s="523">
        <v>42</v>
      </c>
      <c r="T97" s="524">
        <v>3.4761904761904763</v>
      </c>
      <c r="U97" s="525">
        <v>3.67</v>
      </c>
      <c r="V97" s="526">
        <v>69</v>
      </c>
      <c r="W97" s="183">
        <f t="shared" si="5"/>
        <v>362</v>
      </c>
    </row>
    <row r="98" spans="1:23" ht="15" customHeight="1" x14ac:dyDescent="0.25">
      <c r="A98" s="159">
        <v>17</v>
      </c>
      <c r="B98" s="522" t="s">
        <v>200</v>
      </c>
      <c r="C98" s="523">
        <v>79</v>
      </c>
      <c r="D98" s="524">
        <v>3.481012658227848</v>
      </c>
      <c r="E98" s="525">
        <v>3.52</v>
      </c>
      <c r="F98" s="526">
        <v>57</v>
      </c>
      <c r="G98" s="523">
        <v>95</v>
      </c>
      <c r="H98" s="524">
        <v>3.5473684210526315</v>
      </c>
      <c r="I98" s="525">
        <v>3.76</v>
      </c>
      <c r="J98" s="526">
        <v>84</v>
      </c>
      <c r="K98" s="523">
        <v>77</v>
      </c>
      <c r="L98" s="524">
        <v>3.6753246753246751</v>
      </c>
      <c r="M98" s="525">
        <v>3.88</v>
      </c>
      <c r="N98" s="526">
        <v>83</v>
      </c>
      <c r="O98" s="523">
        <v>79</v>
      </c>
      <c r="P98" s="524">
        <v>3.9493670886075951</v>
      </c>
      <c r="Q98" s="525">
        <v>3.94</v>
      </c>
      <c r="R98" s="526">
        <v>49</v>
      </c>
      <c r="S98" s="523">
        <v>75</v>
      </c>
      <c r="T98" s="524">
        <v>3.4666666666666668</v>
      </c>
      <c r="U98" s="525">
        <v>3.67</v>
      </c>
      <c r="V98" s="526">
        <v>71</v>
      </c>
      <c r="W98" s="183">
        <f t="shared" si="5"/>
        <v>344</v>
      </c>
    </row>
    <row r="99" spans="1:23" ht="15" customHeight="1" x14ac:dyDescent="0.25">
      <c r="A99" s="159">
        <v>18</v>
      </c>
      <c r="B99" s="527" t="s">
        <v>185</v>
      </c>
      <c r="C99" s="528">
        <v>91</v>
      </c>
      <c r="D99" s="529">
        <v>3.4725274725274726</v>
      </c>
      <c r="E99" s="530">
        <v>3.52</v>
      </c>
      <c r="F99" s="531">
        <v>60</v>
      </c>
      <c r="G99" s="528">
        <v>76</v>
      </c>
      <c r="H99" s="529">
        <v>3.7105263157894739</v>
      </c>
      <c r="I99" s="530">
        <v>3.76</v>
      </c>
      <c r="J99" s="531">
        <v>58</v>
      </c>
      <c r="K99" s="528">
        <v>78</v>
      </c>
      <c r="L99" s="529">
        <v>3.9487179487179489</v>
      </c>
      <c r="M99" s="530">
        <v>3.88</v>
      </c>
      <c r="N99" s="531">
        <v>31</v>
      </c>
      <c r="O99" s="528">
        <v>79</v>
      </c>
      <c r="P99" s="529">
        <v>3.6202531645569622</v>
      </c>
      <c r="Q99" s="530">
        <v>3.94</v>
      </c>
      <c r="R99" s="531">
        <v>89</v>
      </c>
      <c r="S99" s="528">
        <v>76</v>
      </c>
      <c r="T99" s="529">
        <v>3.5</v>
      </c>
      <c r="U99" s="530">
        <v>3.67</v>
      </c>
      <c r="V99" s="531">
        <v>67</v>
      </c>
      <c r="W99" s="183">
        <f t="shared" si="5"/>
        <v>305</v>
      </c>
    </row>
    <row r="100" spans="1:23" ht="15" customHeight="1" x14ac:dyDescent="0.25">
      <c r="A100" s="159">
        <v>19</v>
      </c>
      <c r="B100" s="522" t="s">
        <v>182</v>
      </c>
      <c r="C100" s="523">
        <v>113</v>
      </c>
      <c r="D100" s="524">
        <v>3.4690265486725664</v>
      </c>
      <c r="E100" s="525">
        <v>3.52</v>
      </c>
      <c r="F100" s="526">
        <v>61</v>
      </c>
      <c r="G100" s="523">
        <v>90</v>
      </c>
      <c r="H100" s="524">
        <v>3.7333333333333334</v>
      </c>
      <c r="I100" s="525">
        <v>3.76</v>
      </c>
      <c r="J100" s="526">
        <v>50</v>
      </c>
      <c r="K100" s="523">
        <v>70</v>
      </c>
      <c r="L100" s="524">
        <v>3.5714285714285716</v>
      </c>
      <c r="M100" s="525">
        <v>3.88</v>
      </c>
      <c r="N100" s="526">
        <v>95</v>
      </c>
      <c r="O100" s="523">
        <v>68</v>
      </c>
      <c r="P100" s="524">
        <v>4.0294117647058822</v>
      </c>
      <c r="Q100" s="525">
        <v>3.94</v>
      </c>
      <c r="R100" s="526">
        <v>38</v>
      </c>
      <c r="S100" s="523">
        <v>77</v>
      </c>
      <c r="T100" s="524">
        <v>3.6623376623376624</v>
      </c>
      <c r="U100" s="525">
        <v>3.67</v>
      </c>
      <c r="V100" s="526">
        <v>48</v>
      </c>
      <c r="W100" s="183">
        <f t="shared" si="5"/>
        <v>292</v>
      </c>
    </row>
    <row r="101" spans="1:23" ht="15" customHeight="1" x14ac:dyDescent="0.25">
      <c r="A101" s="159">
        <v>20</v>
      </c>
      <c r="B101" s="522" t="s">
        <v>199</v>
      </c>
      <c r="C101" s="523">
        <v>98</v>
      </c>
      <c r="D101" s="524">
        <v>3.4591836734693877</v>
      </c>
      <c r="E101" s="525">
        <v>3.52</v>
      </c>
      <c r="F101" s="526">
        <v>63</v>
      </c>
      <c r="G101" s="523">
        <v>84</v>
      </c>
      <c r="H101" s="524">
        <v>3.8095238095238093</v>
      </c>
      <c r="I101" s="525">
        <v>3.76</v>
      </c>
      <c r="J101" s="526">
        <v>33</v>
      </c>
      <c r="K101" s="523">
        <v>57</v>
      </c>
      <c r="L101" s="524">
        <v>3.5964912280701755</v>
      </c>
      <c r="M101" s="525">
        <v>3.88</v>
      </c>
      <c r="N101" s="526">
        <v>93</v>
      </c>
      <c r="O101" s="523">
        <v>72</v>
      </c>
      <c r="P101" s="524">
        <v>3.5694444444444446</v>
      </c>
      <c r="Q101" s="525">
        <v>3.94</v>
      </c>
      <c r="R101" s="526">
        <v>93</v>
      </c>
      <c r="S101" s="523">
        <v>74</v>
      </c>
      <c r="T101" s="524">
        <v>3.5675675675675675</v>
      </c>
      <c r="U101" s="525">
        <v>3.67</v>
      </c>
      <c r="V101" s="526">
        <v>57</v>
      </c>
      <c r="W101" s="183">
        <f t="shared" si="5"/>
        <v>339</v>
      </c>
    </row>
    <row r="102" spans="1:23" ht="15" customHeight="1" x14ac:dyDescent="0.25">
      <c r="A102" s="159">
        <v>21</v>
      </c>
      <c r="B102" s="522" t="s">
        <v>183</v>
      </c>
      <c r="C102" s="523">
        <v>97</v>
      </c>
      <c r="D102" s="524">
        <v>3.4226804123711339</v>
      </c>
      <c r="E102" s="525">
        <v>3.52</v>
      </c>
      <c r="F102" s="526">
        <v>68</v>
      </c>
      <c r="G102" s="523">
        <v>107</v>
      </c>
      <c r="H102" s="524">
        <v>3.514018691588785</v>
      </c>
      <c r="I102" s="525">
        <v>3.76</v>
      </c>
      <c r="J102" s="526">
        <v>88</v>
      </c>
      <c r="K102" s="523">
        <v>102</v>
      </c>
      <c r="L102" s="524">
        <v>3.784313725490196</v>
      </c>
      <c r="M102" s="525">
        <v>3.88</v>
      </c>
      <c r="N102" s="526">
        <v>65</v>
      </c>
      <c r="O102" s="523">
        <v>81</v>
      </c>
      <c r="P102" s="524">
        <v>4.0864197530864201</v>
      </c>
      <c r="Q102" s="525">
        <v>3.94</v>
      </c>
      <c r="R102" s="526">
        <v>29</v>
      </c>
      <c r="S102" s="523">
        <v>79</v>
      </c>
      <c r="T102" s="524">
        <v>3.4177215189873418</v>
      </c>
      <c r="U102" s="525">
        <v>3.67</v>
      </c>
      <c r="V102" s="526">
        <v>77</v>
      </c>
      <c r="W102" s="183">
        <f t="shared" si="5"/>
        <v>327</v>
      </c>
    </row>
    <row r="103" spans="1:23" ht="15" customHeight="1" x14ac:dyDescent="0.25">
      <c r="A103" s="159">
        <v>22</v>
      </c>
      <c r="B103" s="522" t="s">
        <v>188</v>
      </c>
      <c r="C103" s="523">
        <v>173</v>
      </c>
      <c r="D103" s="524">
        <v>3.3930635838150289</v>
      </c>
      <c r="E103" s="525">
        <v>3.52</v>
      </c>
      <c r="F103" s="526">
        <v>74</v>
      </c>
      <c r="G103" s="523">
        <v>156</v>
      </c>
      <c r="H103" s="524">
        <v>3.75</v>
      </c>
      <c r="I103" s="525">
        <v>3.76</v>
      </c>
      <c r="J103" s="526">
        <v>48</v>
      </c>
      <c r="K103" s="523">
        <v>159</v>
      </c>
      <c r="L103" s="524">
        <v>3.6792452830188678</v>
      </c>
      <c r="M103" s="525">
        <v>3.88</v>
      </c>
      <c r="N103" s="526">
        <v>82</v>
      </c>
      <c r="O103" s="523">
        <v>142</v>
      </c>
      <c r="P103" s="524">
        <v>3.880281690140845</v>
      </c>
      <c r="Q103" s="525">
        <v>3.94</v>
      </c>
      <c r="R103" s="526">
        <v>60</v>
      </c>
      <c r="S103" s="523">
        <v>144</v>
      </c>
      <c r="T103" s="524">
        <v>3.6111111111111112</v>
      </c>
      <c r="U103" s="525">
        <v>3.67</v>
      </c>
      <c r="V103" s="526">
        <v>55</v>
      </c>
      <c r="W103" s="183">
        <f t="shared" si="5"/>
        <v>319</v>
      </c>
    </row>
    <row r="104" spans="1:23" ht="15" customHeight="1" x14ac:dyDescent="0.25">
      <c r="A104" s="159">
        <v>23</v>
      </c>
      <c r="B104" s="522" t="s">
        <v>197</v>
      </c>
      <c r="C104" s="523">
        <v>157</v>
      </c>
      <c r="D104" s="524">
        <v>3.3821656050955413</v>
      </c>
      <c r="E104" s="525">
        <v>3.52</v>
      </c>
      <c r="F104" s="526">
        <v>77</v>
      </c>
      <c r="G104" s="523">
        <v>131</v>
      </c>
      <c r="H104" s="524">
        <v>3.7328244274809159</v>
      </c>
      <c r="I104" s="525">
        <v>3.76</v>
      </c>
      <c r="J104" s="526">
        <v>51</v>
      </c>
      <c r="K104" s="523">
        <v>97</v>
      </c>
      <c r="L104" s="524">
        <v>3.7216494845360826</v>
      </c>
      <c r="M104" s="525">
        <v>3.88</v>
      </c>
      <c r="N104" s="526">
        <v>69</v>
      </c>
      <c r="O104" s="523">
        <v>101</v>
      </c>
      <c r="P104" s="524">
        <v>3.6831683168316833</v>
      </c>
      <c r="Q104" s="525">
        <v>3.94</v>
      </c>
      <c r="R104" s="526">
        <v>85</v>
      </c>
      <c r="S104" s="523">
        <v>120</v>
      </c>
      <c r="T104" s="524">
        <v>3.7250000000000001</v>
      </c>
      <c r="U104" s="525">
        <v>3.67</v>
      </c>
      <c r="V104" s="526">
        <v>41</v>
      </c>
      <c r="W104" s="183">
        <f t="shared" si="5"/>
        <v>323</v>
      </c>
    </row>
    <row r="105" spans="1:23" ht="15" customHeight="1" x14ac:dyDescent="0.25">
      <c r="A105" s="159">
        <v>24</v>
      </c>
      <c r="B105" s="522" t="s">
        <v>64</v>
      </c>
      <c r="C105" s="523">
        <v>69</v>
      </c>
      <c r="D105" s="524">
        <v>3.36231884057971</v>
      </c>
      <c r="E105" s="525">
        <v>3.52</v>
      </c>
      <c r="F105" s="526">
        <v>80</v>
      </c>
      <c r="G105" s="523">
        <v>66</v>
      </c>
      <c r="H105" s="524">
        <v>3.5303030303030303</v>
      </c>
      <c r="I105" s="525">
        <v>3.76</v>
      </c>
      <c r="J105" s="526">
        <v>85</v>
      </c>
      <c r="K105" s="523">
        <v>44</v>
      </c>
      <c r="L105" s="524">
        <v>3.6590909090909092</v>
      </c>
      <c r="M105" s="525">
        <v>3.88</v>
      </c>
      <c r="N105" s="526">
        <v>86</v>
      </c>
      <c r="O105" s="523">
        <v>42</v>
      </c>
      <c r="P105" s="524">
        <v>3.7857142857142856</v>
      </c>
      <c r="Q105" s="525">
        <v>3.94</v>
      </c>
      <c r="R105" s="526">
        <v>70</v>
      </c>
      <c r="S105" s="523">
        <v>43</v>
      </c>
      <c r="T105" s="524">
        <v>2.9534883720930232</v>
      </c>
      <c r="U105" s="525">
        <v>3.67</v>
      </c>
      <c r="V105" s="526">
        <v>107</v>
      </c>
      <c r="W105" s="183">
        <f t="shared" si="5"/>
        <v>428</v>
      </c>
    </row>
    <row r="106" spans="1:23" ht="15" customHeight="1" x14ac:dyDescent="0.25">
      <c r="A106" s="159">
        <v>25</v>
      </c>
      <c r="B106" s="522" t="s">
        <v>196</v>
      </c>
      <c r="C106" s="523">
        <v>189</v>
      </c>
      <c r="D106" s="524">
        <v>3.3121693121693121</v>
      </c>
      <c r="E106" s="525">
        <v>3.52</v>
      </c>
      <c r="F106" s="526">
        <v>88</v>
      </c>
      <c r="G106" s="523">
        <v>150</v>
      </c>
      <c r="H106" s="524">
        <v>3.5933333333333333</v>
      </c>
      <c r="I106" s="525">
        <v>3.76</v>
      </c>
      <c r="J106" s="526">
        <v>75</v>
      </c>
      <c r="K106" s="523">
        <v>154</v>
      </c>
      <c r="L106" s="524">
        <v>3.883116883116883</v>
      </c>
      <c r="M106" s="525">
        <v>3.88</v>
      </c>
      <c r="N106" s="526">
        <v>44</v>
      </c>
      <c r="O106" s="523">
        <v>148</v>
      </c>
      <c r="P106" s="524">
        <v>3.8445945945945947</v>
      </c>
      <c r="Q106" s="525">
        <v>3.94</v>
      </c>
      <c r="R106" s="526">
        <v>65</v>
      </c>
      <c r="S106" s="523">
        <v>136</v>
      </c>
      <c r="T106" s="524">
        <v>3.4191176470588234</v>
      </c>
      <c r="U106" s="525">
        <v>3.67</v>
      </c>
      <c r="V106" s="526">
        <v>79</v>
      </c>
      <c r="W106" s="183">
        <f t="shared" si="5"/>
        <v>351</v>
      </c>
    </row>
    <row r="107" spans="1:23" ht="15" customHeight="1" x14ac:dyDescent="0.25">
      <c r="A107" s="159">
        <v>26</v>
      </c>
      <c r="B107" s="522" t="s">
        <v>207</v>
      </c>
      <c r="C107" s="523">
        <v>30</v>
      </c>
      <c r="D107" s="524">
        <v>3.3</v>
      </c>
      <c r="E107" s="525">
        <v>3.52</v>
      </c>
      <c r="F107" s="526">
        <v>90</v>
      </c>
      <c r="G107" s="523"/>
      <c r="H107" s="524"/>
      <c r="I107" s="525">
        <v>3.76</v>
      </c>
      <c r="J107" s="526">
        <v>111</v>
      </c>
      <c r="K107" s="523"/>
      <c r="L107" s="524"/>
      <c r="M107" s="525">
        <v>3.88</v>
      </c>
      <c r="N107" s="526">
        <v>110</v>
      </c>
      <c r="O107" s="523"/>
      <c r="P107" s="524"/>
      <c r="Q107" s="525">
        <v>3.94</v>
      </c>
      <c r="R107" s="526">
        <v>110</v>
      </c>
      <c r="S107" s="523"/>
      <c r="T107" s="524"/>
      <c r="U107" s="525">
        <v>3.67</v>
      </c>
      <c r="V107" s="526">
        <v>109</v>
      </c>
      <c r="W107" s="183">
        <f t="shared" si="5"/>
        <v>530</v>
      </c>
    </row>
    <row r="108" spans="1:23" ht="15" customHeight="1" x14ac:dyDescent="0.25">
      <c r="A108" s="159">
        <v>27</v>
      </c>
      <c r="B108" s="522" t="s">
        <v>194</v>
      </c>
      <c r="C108" s="523">
        <v>74</v>
      </c>
      <c r="D108" s="524">
        <v>3.2297297297297298</v>
      </c>
      <c r="E108" s="525">
        <v>3.52</v>
      </c>
      <c r="F108" s="526">
        <v>99</v>
      </c>
      <c r="G108" s="523">
        <v>80</v>
      </c>
      <c r="H108" s="524">
        <v>3.5249999999999999</v>
      </c>
      <c r="I108" s="525">
        <v>3.76</v>
      </c>
      <c r="J108" s="526">
        <v>87</v>
      </c>
      <c r="K108" s="523">
        <v>76</v>
      </c>
      <c r="L108" s="524">
        <v>3.6578947368421053</v>
      </c>
      <c r="M108" s="525">
        <v>3.88</v>
      </c>
      <c r="N108" s="526">
        <v>87</v>
      </c>
      <c r="O108" s="523">
        <v>56</v>
      </c>
      <c r="P108" s="524">
        <v>3.7857142857142856</v>
      </c>
      <c r="Q108" s="525">
        <v>3.94</v>
      </c>
      <c r="R108" s="526">
        <v>71</v>
      </c>
      <c r="S108" s="523">
        <v>59</v>
      </c>
      <c r="T108" s="524">
        <v>3.2711864406779663</v>
      </c>
      <c r="U108" s="525">
        <v>3.67</v>
      </c>
      <c r="V108" s="526">
        <v>91</v>
      </c>
      <c r="W108" s="183">
        <f t="shared" si="5"/>
        <v>435</v>
      </c>
    </row>
    <row r="109" spans="1:23" ht="15" customHeight="1" x14ac:dyDescent="0.25">
      <c r="A109" s="159">
        <v>28</v>
      </c>
      <c r="B109" s="532" t="s">
        <v>149</v>
      </c>
      <c r="C109" s="533">
        <v>195</v>
      </c>
      <c r="D109" s="534">
        <v>3.1487179487179486</v>
      </c>
      <c r="E109" s="535">
        <v>3.52</v>
      </c>
      <c r="F109" s="536">
        <v>106</v>
      </c>
      <c r="G109" s="533">
        <v>220</v>
      </c>
      <c r="H109" s="534">
        <v>3.6045454545454545</v>
      </c>
      <c r="I109" s="535">
        <v>3.76</v>
      </c>
      <c r="J109" s="536">
        <v>74</v>
      </c>
      <c r="K109" s="533">
        <v>168</v>
      </c>
      <c r="L109" s="534">
        <v>3.7857142857142856</v>
      </c>
      <c r="M109" s="535">
        <v>3.88</v>
      </c>
      <c r="N109" s="536">
        <v>63</v>
      </c>
      <c r="O109" s="533">
        <v>147</v>
      </c>
      <c r="P109" s="534">
        <v>3.8367346938775508</v>
      </c>
      <c r="Q109" s="535">
        <v>3.94</v>
      </c>
      <c r="R109" s="536">
        <v>67</v>
      </c>
      <c r="S109" s="533">
        <v>87</v>
      </c>
      <c r="T109" s="534">
        <v>3.264367816091954</v>
      </c>
      <c r="U109" s="535">
        <v>3.67</v>
      </c>
      <c r="V109" s="536">
        <v>95</v>
      </c>
      <c r="W109" s="183">
        <f t="shared" si="5"/>
        <v>405</v>
      </c>
    </row>
    <row r="110" spans="1:23" ht="15" customHeight="1" x14ac:dyDescent="0.25">
      <c r="A110" s="159">
        <v>29</v>
      </c>
      <c r="B110" s="107" t="s">
        <v>198</v>
      </c>
      <c r="C110" s="273">
        <v>73</v>
      </c>
      <c r="D110" s="247">
        <v>3.1369863013698631</v>
      </c>
      <c r="E110" s="438">
        <v>3.52</v>
      </c>
      <c r="F110" s="274">
        <v>107</v>
      </c>
      <c r="G110" s="273">
        <v>81</v>
      </c>
      <c r="H110" s="247">
        <v>3.3333333333333335</v>
      </c>
      <c r="I110" s="438">
        <v>3.76</v>
      </c>
      <c r="J110" s="274">
        <v>104</v>
      </c>
      <c r="K110" s="273">
        <v>72</v>
      </c>
      <c r="L110" s="247">
        <v>3.6944444444444446</v>
      </c>
      <c r="M110" s="438">
        <v>3.88</v>
      </c>
      <c r="N110" s="274">
        <v>76</v>
      </c>
      <c r="O110" s="273">
        <v>70</v>
      </c>
      <c r="P110" s="247">
        <v>3.7142857142857144</v>
      </c>
      <c r="Q110" s="438">
        <v>3.94</v>
      </c>
      <c r="R110" s="274">
        <v>80</v>
      </c>
      <c r="S110" s="273">
        <v>68</v>
      </c>
      <c r="T110" s="247">
        <v>3.4264705882352939</v>
      </c>
      <c r="U110" s="438">
        <v>3.67</v>
      </c>
      <c r="V110" s="274">
        <v>75</v>
      </c>
      <c r="W110" s="183">
        <f t="shared" si="5"/>
        <v>442</v>
      </c>
    </row>
    <row r="111" spans="1:23" ht="15" customHeight="1" x14ac:dyDescent="0.25">
      <c r="A111" s="159">
        <v>31</v>
      </c>
      <c r="B111" s="107" t="s">
        <v>193</v>
      </c>
      <c r="C111" s="273">
        <v>140</v>
      </c>
      <c r="D111" s="247">
        <v>3.1214285714285714</v>
      </c>
      <c r="E111" s="438">
        <v>3.52</v>
      </c>
      <c r="F111" s="274">
        <v>108</v>
      </c>
      <c r="G111" s="273">
        <v>143</v>
      </c>
      <c r="H111" s="247">
        <v>3.3776223776223775</v>
      </c>
      <c r="I111" s="438">
        <v>3.76</v>
      </c>
      <c r="J111" s="274">
        <v>97</v>
      </c>
      <c r="K111" s="273">
        <v>117</v>
      </c>
      <c r="L111" s="247">
        <v>3.6666666666666665</v>
      </c>
      <c r="M111" s="438">
        <v>3.88</v>
      </c>
      <c r="N111" s="274">
        <v>85</v>
      </c>
      <c r="O111" s="273">
        <v>115</v>
      </c>
      <c r="P111" s="247">
        <v>3.6434782608695651</v>
      </c>
      <c r="Q111" s="438">
        <v>3.94</v>
      </c>
      <c r="R111" s="274">
        <v>88</v>
      </c>
      <c r="S111" s="273">
        <v>86</v>
      </c>
      <c r="T111" s="247">
        <v>3.2906976744186047</v>
      </c>
      <c r="U111" s="438">
        <v>3.67</v>
      </c>
      <c r="V111" s="274">
        <v>90</v>
      </c>
      <c r="W111" s="183">
        <f t="shared" si="5"/>
        <v>468</v>
      </c>
    </row>
    <row r="112" spans="1:23" ht="15" customHeight="1" thickBot="1" x14ac:dyDescent="0.3">
      <c r="A112" s="159">
        <v>30</v>
      </c>
      <c r="B112" s="522" t="s">
        <v>192</v>
      </c>
      <c r="C112" s="523">
        <v>101</v>
      </c>
      <c r="D112" s="524">
        <v>3.0495049504950495</v>
      </c>
      <c r="E112" s="525">
        <v>3.52</v>
      </c>
      <c r="F112" s="526">
        <v>109</v>
      </c>
      <c r="G112" s="523">
        <v>74</v>
      </c>
      <c r="H112" s="524">
        <v>3.4594594594594597</v>
      </c>
      <c r="I112" s="525">
        <v>3.76</v>
      </c>
      <c r="J112" s="526">
        <v>91</v>
      </c>
      <c r="K112" s="523">
        <v>77</v>
      </c>
      <c r="L112" s="524">
        <v>3.5454545454545454</v>
      </c>
      <c r="M112" s="525">
        <v>3.88</v>
      </c>
      <c r="N112" s="526">
        <v>99</v>
      </c>
      <c r="O112" s="523">
        <v>79</v>
      </c>
      <c r="P112" s="524">
        <v>3.6075949367088609</v>
      </c>
      <c r="Q112" s="525">
        <v>3.94</v>
      </c>
      <c r="R112" s="526">
        <v>91</v>
      </c>
      <c r="S112" s="523">
        <v>66</v>
      </c>
      <c r="T112" s="524">
        <v>3.2575757575757578</v>
      </c>
      <c r="U112" s="525">
        <v>3.67</v>
      </c>
      <c r="V112" s="526">
        <v>94</v>
      </c>
      <c r="W112" s="183">
        <f t="shared" si="5"/>
        <v>484</v>
      </c>
    </row>
    <row r="113" spans="1:23" ht="15" customHeight="1" thickBot="1" x14ac:dyDescent="0.3">
      <c r="A113" s="209"/>
      <c r="B113" s="210" t="s">
        <v>116</v>
      </c>
      <c r="C113" s="211">
        <f>SUM(C114:C122)</f>
        <v>1067</v>
      </c>
      <c r="D113" s="154">
        <f>AVERAGE(D114:D122)</f>
        <v>3.7063864182219248</v>
      </c>
      <c r="E113" s="212">
        <v>3.52</v>
      </c>
      <c r="F113" s="213"/>
      <c r="G113" s="211">
        <f>SUM(G114:G122)</f>
        <v>973</v>
      </c>
      <c r="H113" s="154">
        <f>AVERAGE(H114:H122)</f>
        <v>3.8606308942005239</v>
      </c>
      <c r="I113" s="212">
        <v>3.76</v>
      </c>
      <c r="J113" s="213"/>
      <c r="K113" s="211">
        <f>SUM(K114:K122)</f>
        <v>753</v>
      </c>
      <c r="L113" s="154">
        <f>AVERAGE(L114:L122)</f>
        <v>3.9829174722585541</v>
      </c>
      <c r="M113" s="212">
        <v>3.88</v>
      </c>
      <c r="N113" s="213"/>
      <c r="O113" s="211">
        <f>SUM(O114:O122)</f>
        <v>761</v>
      </c>
      <c r="P113" s="154">
        <f>AVERAGE(P114:P122)</f>
        <v>4.1227236647742735</v>
      </c>
      <c r="Q113" s="212">
        <v>3.94</v>
      </c>
      <c r="R113" s="213"/>
      <c r="S113" s="211">
        <f>SUM(S114:S122)</f>
        <v>800</v>
      </c>
      <c r="T113" s="154">
        <f>AVERAGE(T114:T122)</f>
        <v>3.826546688402106</v>
      </c>
      <c r="U113" s="212">
        <v>3.67</v>
      </c>
      <c r="V113" s="213"/>
      <c r="W113" s="167"/>
    </row>
    <row r="114" spans="1:23" ht="15" customHeight="1" x14ac:dyDescent="0.25">
      <c r="A114" s="214">
        <v>1</v>
      </c>
      <c r="B114" s="537" t="s">
        <v>206</v>
      </c>
      <c r="C114" s="538">
        <v>81</v>
      </c>
      <c r="D114" s="539">
        <v>4.333333333333333</v>
      </c>
      <c r="E114" s="540">
        <v>3.52</v>
      </c>
      <c r="F114" s="541">
        <v>1</v>
      </c>
      <c r="G114" s="538">
        <v>106</v>
      </c>
      <c r="H114" s="539">
        <v>4.216981132075472</v>
      </c>
      <c r="I114" s="540">
        <v>3.76</v>
      </c>
      <c r="J114" s="541">
        <v>4</v>
      </c>
      <c r="K114" s="538">
        <v>104</v>
      </c>
      <c r="L114" s="539">
        <v>4.4711538461538458</v>
      </c>
      <c r="M114" s="540">
        <v>3.88</v>
      </c>
      <c r="N114" s="541">
        <v>2</v>
      </c>
      <c r="O114" s="538">
        <v>81</v>
      </c>
      <c r="P114" s="539">
        <v>4.4320987654320989</v>
      </c>
      <c r="Q114" s="540">
        <v>3.94</v>
      </c>
      <c r="R114" s="541">
        <v>2</v>
      </c>
      <c r="S114" s="538">
        <v>104</v>
      </c>
      <c r="T114" s="539">
        <v>4.0384615384615383</v>
      </c>
      <c r="U114" s="540">
        <v>3.67</v>
      </c>
      <c r="V114" s="541">
        <v>9</v>
      </c>
      <c r="W114" s="485">
        <f t="shared" ref="W114:W121" si="6">V114+R114+N114+J114+F114</f>
        <v>18</v>
      </c>
    </row>
    <row r="115" spans="1:23" ht="15" customHeight="1" x14ac:dyDescent="0.25">
      <c r="A115" s="216">
        <v>2</v>
      </c>
      <c r="B115" s="480" t="s">
        <v>88</v>
      </c>
      <c r="C115" s="481">
        <v>104</v>
      </c>
      <c r="D115" s="482">
        <v>4.1442307692307692</v>
      </c>
      <c r="E115" s="483">
        <v>3.52</v>
      </c>
      <c r="F115" s="484">
        <v>2</v>
      </c>
      <c r="G115" s="481">
        <v>101</v>
      </c>
      <c r="H115" s="482">
        <v>4.3069306930693072</v>
      </c>
      <c r="I115" s="483">
        <v>3.76</v>
      </c>
      <c r="J115" s="484">
        <v>1</v>
      </c>
      <c r="K115" s="481">
        <v>68</v>
      </c>
      <c r="L115" s="482">
        <v>4.6029411764705879</v>
      </c>
      <c r="M115" s="483">
        <v>3.88</v>
      </c>
      <c r="N115" s="484">
        <v>1</v>
      </c>
      <c r="O115" s="481">
        <v>102</v>
      </c>
      <c r="P115" s="482">
        <v>4.5196078431372548</v>
      </c>
      <c r="Q115" s="483">
        <v>3.94</v>
      </c>
      <c r="R115" s="484">
        <v>1</v>
      </c>
      <c r="S115" s="481">
        <v>84</v>
      </c>
      <c r="T115" s="482">
        <v>4.3928571428571432</v>
      </c>
      <c r="U115" s="483">
        <v>3.67</v>
      </c>
      <c r="V115" s="484">
        <v>1</v>
      </c>
      <c r="W115" s="183">
        <f t="shared" si="6"/>
        <v>6</v>
      </c>
    </row>
    <row r="116" spans="1:23" ht="15" customHeight="1" x14ac:dyDescent="0.25">
      <c r="A116" s="216">
        <v>3</v>
      </c>
      <c r="B116" s="474" t="s">
        <v>150</v>
      </c>
      <c r="C116" s="475">
        <v>138</v>
      </c>
      <c r="D116" s="245">
        <v>3.8840579710144927</v>
      </c>
      <c r="E116" s="476">
        <v>3.52</v>
      </c>
      <c r="F116" s="477">
        <v>5</v>
      </c>
      <c r="G116" s="475">
        <v>152</v>
      </c>
      <c r="H116" s="245">
        <v>3.7697368421052633</v>
      </c>
      <c r="I116" s="476">
        <v>3.76</v>
      </c>
      <c r="J116" s="477">
        <v>42</v>
      </c>
      <c r="K116" s="475">
        <v>116</v>
      </c>
      <c r="L116" s="245">
        <v>3.9482758620689653</v>
      </c>
      <c r="M116" s="476">
        <v>3.88</v>
      </c>
      <c r="N116" s="477">
        <v>32</v>
      </c>
      <c r="O116" s="475">
        <v>56</v>
      </c>
      <c r="P116" s="245">
        <v>3.9285714285714284</v>
      </c>
      <c r="Q116" s="476">
        <v>3.94</v>
      </c>
      <c r="R116" s="477">
        <v>51</v>
      </c>
      <c r="S116" s="475">
        <v>80</v>
      </c>
      <c r="T116" s="245">
        <v>3.3875000000000002</v>
      </c>
      <c r="U116" s="476">
        <v>3.67</v>
      </c>
      <c r="V116" s="477">
        <v>84</v>
      </c>
      <c r="W116" s="183">
        <f t="shared" si="6"/>
        <v>214</v>
      </c>
    </row>
    <row r="117" spans="1:23" ht="15" customHeight="1" x14ac:dyDescent="0.25">
      <c r="A117" s="216">
        <v>4</v>
      </c>
      <c r="B117" s="474" t="s">
        <v>98</v>
      </c>
      <c r="C117" s="475">
        <v>78</v>
      </c>
      <c r="D117" s="245">
        <v>3.7051282051282053</v>
      </c>
      <c r="E117" s="476">
        <v>3.52</v>
      </c>
      <c r="F117" s="477">
        <v>19</v>
      </c>
      <c r="G117" s="475">
        <v>83</v>
      </c>
      <c r="H117" s="245">
        <v>4.2168674698795181</v>
      </c>
      <c r="I117" s="476">
        <v>3.76</v>
      </c>
      <c r="J117" s="477">
        <v>5</v>
      </c>
      <c r="K117" s="475">
        <v>82</v>
      </c>
      <c r="L117" s="245">
        <v>4.3292682926829267</v>
      </c>
      <c r="M117" s="476">
        <v>3.88</v>
      </c>
      <c r="N117" s="477">
        <v>5</v>
      </c>
      <c r="O117" s="475">
        <v>73</v>
      </c>
      <c r="P117" s="245">
        <v>4.3150684931506849</v>
      </c>
      <c r="Q117" s="476">
        <v>3.94</v>
      </c>
      <c r="R117" s="477">
        <v>7</v>
      </c>
      <c r="S117" s="475">
        <v>101</v>
      </c>
      <c r="T117" s="245">
        <v>3.9702970297029703</v>
      </c>
      <c r="U117" s="476">
        <v>3.67</v>
      </c>
      <c r="V117" s="477">
        <v>13</v>
      </c>
      <c r="W117" s="183">
        <f t="shared" si="6"/>
        <v>49</v>
      </c>
    </row>
    <row r="118" spans="1:23" ht="15" customHeight="1" x14ac:dyDescent="0.25">
      <c r="A118" s="216">
        <v>5</v>
      </c>
      <c r="B118" s="107" t="s">
        <v>87</v>
      </c>
      <c r="C118" s="273">
        <v>85</v>
      </c>
      <c r="D118" s="247">
        <v>3.6941176470588237</v>
      </c>
      <c r="E118" s="438">
        <v>3.52</v>
      </c>
      <c r="F118" s="274">
        <v>21</v>
      </c>
      <c r="G118" s="273">
        <v>76</v>
      </c>
      <c r="H118" s="247">
        <v>4.25</v>
      </c>
      <c r="I118" s="438">
        <v>3.76</v>
      </c>
      <c r="J118" s="274">
        <v>3</v>
      </c>
      <c r="K118" s="273">
        <v>71</v>
      </c>
      <c r="L118" s="247">
        <v>4.295774647887324</v>
      </c>
      <c r="M118" s="438">
        <v>3.88</v>
      </c>
      <c r="N118" s="274">
        <v>7</v>
      </c>
      <c r="O118" s="273">
        <v>101</v>
      </c>
      <c r="P118" s="247">
        <v>4.3168316831683171</v>
      </c>
      <c r="Q118" s="438">
        <v>3.94</v>
      </c>
      <c r="R118" s="274">
        <v>6</v>
      </c>
      <c r="S118" s="273">
        <v>76</v>
      </c>
      <c r="T118" s="247">
        <v>4.0131578947368425</v>
      </c>
      <c r="U118" s="438">
        <v>3.67</v>
      </c>
      <c r="V118" s="274">
        <v>10</v>
      </c>
      <c r="W118" s="183">
        <f t="shared" si="6"/>
        <v>47</v>
      </c>
    </row>
    <row r="119" spans="1:23" ht="15" customHeight="1" x14ac:dyDescent="0.25">
      <c r="A119" s="216">
        <v>6</v>
      </c>
      <c r="B119" s="107" t="s">
        <v>63</v>
      </c>
      <c r="C119" s="273">
        <v>71</v>
      </c>
      <c r="D119" s="247">
        <v>3.6056338028169015</v>
      </c>
      <c r="E119" s="438">
        <v>3.52</v>
      </c>
      <c r="F119" s="274">
        <v>39</v>
      </c>
      <c r="G119" s="273">
        <v>52</v>
      </c>
      <c r="H119" s="247">
        <v>3.6923076923076925</v>
      </c>
      <c r="I119" s="438">
        <v>3.76</v>
      </c>
      <c r="J119" s="274">
        <v>61</v>
      </c>
      <c r="K119" s="273">
        <v>26</v>
      </c>
      <c r="L119" s="247">
        <v>3.6153846153846154</v>
      </c>
      <c r="M119" s="438">
        <v>3.88</v>
      </c>
      <c r="N119" s="274">
        <v>92</v>
      </c>
      <c r="O119" s="273">
        <v>43</v>
      </c>
      <c r="P119" s="247">
        <v>3.9302325581395348</v>
      </c>
      <c r="Q119" s="438">
        <v>3.94</v>
      </c>
      <c r="R119" s="274">
        <v>50</v>
      </c>
      <c r="S119" s="273">
        <v>50</v>
      </c>
      <c r="T119" s="247">
        <v>3.74</v>
      </c>
      <c r="U119" s="438">
        <v>3.67</v>
      </c>
      <c r="V119" s="274">
        <v>40</v>
      </c>
      <c r="W119" s="183">
        <f t="shared" si="6"/>
        <v>282</v>
      </c>
    </row>
    <row r="120" spans="1:23" ht="15" customHeight="1" x14ac:dyDescent="0.25">
      <c r="A120" s="216">
        <v>7</v>
      </c>
      <c r="B120" s="474" t="s">
        <v>138</v>
      </c>
      <c r="C120" s="475">
        <v>382</v>
      </c>
      <c r="D120" s="245">
        <v>3.4869109947643979</v>
      </c>
      <c r="E120" s="476">
        <v>3.52</v>
      </c>
      <c r="F120" s="477">
        <v>55</v>
      </c>
      <c r="G120" s="475">
        <v>278</v>
      </c>
      <c r="H120" s="245">
        <v>3.6906474820143886</v>
      </c>
      <c r="I120" s="476">
        <v>3.76</v>
      </c>
      <c r="J120" s="477">
        <v>62</v>
      </c>
      <c r="K120" s="475">
        <v>203</v>
      </c>
      <c r="L120" s="245">
        <v>3.8029556650246303</v>
      </c>
      <c r="M120" s="476">
        <v>3.88</v>
      </c>
      <c r="N120" s="477">
        <v>59</v>
      </c>
      <c r="O120" s="475">
        <v>218</v>
      </c>
      <c r="P120" s="245">
        <v>4.0825688073394497</v>
      </c>
      <c r="Q120" s="476">
        <v>3.94</v>
      </c>
      <c r="R120" s="477">
        <v>30</v>
      </c>
      <c r="S120" s="475">
        <v>211</v>
      </c>
      <c r="T120" s="245">
        <v>3.8957345971563981</v>
      </c>
      <c r="U120" s="476">
        <v>3.67</v>
      </c>
      <c r="V120" s="477">
        <v>20</v>
      </c>
      <c r="W120" s="183">
        <f t="shared" si="6"/>
        <v>226</v>
      </c>
    </row>
    <row r="121" spans="1:23" ht="15" customHeight="1" x14ac:dyDescent="0.25">
      <c r="A121" s="216">
        <v>8</v>
      </c>
      <c r="B121" s="107" t="s">
        <v>89</v>
      </c>
      <c r="C121" s="273">
        <v>87</v>
      </c>
      <c r="D121" s="247">
        <v>3.3333333333333335</v>
      </c>
      <c r="E121" s="438">
        <v>3.52</v>
      </c>
      <c r="F121" s="274">
        <v>85</v>
      </c>
      <c r="G121" s="273">
        <v>84</v>
      </c>
      <c r="H121" s="247">
        <v>3.3095238095238093</v>
      </c>
      <c r="I121" s="438">
        <v>3.76</v>
      </c>
      <c r="J121" s="274">
        <v>106</v>
      </c>
      <c r="K121" s="273">
        <v>53</v>
      </c>
      <c r="L121" s="247">
        <v>3.5471698113207548</v>
      </c>
      <c r="M121" s="438">
        <v>3.88</v>
      </c>
      <c r="N121" s="274">
        <v>98</v>
      </c>
      <c r="O121" s="273">
        <v>46</v>
      </c>
      <c r="P121" s="247">
        <v>3.847826086956522</v>
      </c>
      <c r="Q121" s="438">
        <v>3.94</v>
      </c>
      <c r="R121" s="274">
        <v>64</v>
      </c>
      <c r="S121" s="273">
        <v>51</v>
      </c>
      <c r="T121" s="247">
        <v>3.7450980392156863</v>
      </c>
      <c r="U121" s="438">
        <v>3.67</v>
      </c>
      <c r="V121" s="274">
        <v>38</v>
      </c>
      <c r="W121" s="183">
        <f t="shared" si="6"/>
        <v>391</v>
      </c>
    </row>
    <row r="122" spans="1:23" ht="15" customHeight="1" thickBot="1" x14ac:dyDescent="0.3">
      <c r="A122" s="217">
        <v>9</v>
      </c>
      <c r="B122" s="542" t="s">
        <v>62</v>
      </c>
      <c r="C122" s="543">
        <v>41</v>
      </c>
      <c r="D122" s="544">
        <v>3.1707317073170733</v>
      </c>
      <c r="E122" s="545">
        <v>3.52</v>
      </c>
      <c r="F122" s="546">
        <v>104</v>
      </c>
      <c r="G122" s="543">
        <v>41</v>
      </c>
      <c r="H122" s="544">
        <v>3.2926829268292681</v>
      </c>
      <c r="I122" s="545">
        <v>3.76</v>
      </c>
      <c r="J122" s="546">
        <v>107</v>
      </c>
      <c r="K122" s="543">
        <v>30</v>
      </c>
      <c r="L122" s="544">
        <v>3.2333333333333334</v>
      </c>
      <c r="M122" s="545">
        <v>3.88</v>
      </c>
      <c r="N122" s="546">
        <v>109</v>
      </c>
      <c r="O122" s="543">
        <v>41</v>
      </c>
      <c r="P122" s="544">
        <v>3.7317073170731709</v>
      </c>
      <c r="Q122" s="545">
        <v>3.94</v>
      </c>
      <c r="R122" s="546">
        <v>78</v>
      </c>
      <c r="S122" s="543">
        <v>43</v>
      </c>
      <c r="T122" s="544">
        <v>3.2558139534883721</v>
      </c>
      <c r="U122" s="545">
        <v>3.67</v>
      </c>
      <c r="V122" s="546">
        <v>93</v>
      </c>
      <c r="W122" s="218">
        <f>V122+R122+N122+J122+F122</f>
        <v>491</v>
      </c>
    </row>
    <row r="123" spans="1:23" ht="15" customHeight="1" x14ac:dyDescent="0.25">
      <c r="A123" s="219" t="s">
        <v>145</v>
      </c>
      <c r="B123" s="220"/>
      <c r="C123" s="220"/>
      <c r="D123" s="848">
        <f>AVERAGE(D6:D13,D15:D26,D28:D44,D46:D65,D67:D80,D82:D112,D114:D122)</f>
        <v>3.4995835232434889</v>
      </c>
      <c r="E123" s="220"/>
      <c r="F123" s="220"/>
      <c r="G123" s="220"/>
      <c r="H123" s="447">
        <f>AVERAGE(H6:H13,H15:H26,H28:H44,H46:H65,H67:H80,H82:H112,H114:H122)</f>
        <v>3.7233408567908017</v>
      </c>
      <c r="I123" s="446"/>
      <c r="J123" s="446"/>
      <c r="K123" s="220"/>
      <c r="L123" s="447">
        <f>AVERAGE(L6:L13,L15:L26,L28:L44,L46:L65,L67:L80,L82:L112,L114:L122)</f>
        <v>3.8379094966871237</v>
      </c>
      <c r="M123" s="446"/>
      <c r="N123" s="446"/>
      <c r="O123" s="220"/>
      <c r="P123" s="447">
        <f>AVERAGE(P6:P13,P15:P26,P28:P44,P46:P65,P67:P80,P82:P112,P114:P122)</f>
        <v>3.8918245054091867</v>
      </c>
      <c r="Q123" s="446"/>
      <c r="R123" s="446"/>
      <c r="S123" s="220"/>
      <c r="T123" s="447">
        <f>AVERAGE(T6:T13,T15:T26,T28:T44,T46:T65,T67:T80,T82:T112,T114:T122)</f>
        <v>3.6099312017948306</v>
      </c>
      <c r="U123" s="446"/>
      <c r="V123" s="446"/>
    </row>
    <row r="124" spans="1:23" x14ac:dyDescent="0.25">
      <c r="A124" s="221" t="s">
        <v>146</v>
      </c>
      <c r="D124" s="136">
        <v>3.52</v>
      </c>
      <c r="E124" s="222"/>
      <c r="H124" s="445">
        <v>3.76</v>
      </c>
      <c r="L124" s="445">
        <v>3.88</v>
      </c>
      <c r="P124" s="445">
        <v>3.94</v>
      </c>
      <c r="T124" s="445">
        <v>3.67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4">
    <cfRule type="containsBlanks" dxfId="124" priority="17">
      <formula>LEN(TRIM(T4))=0</formula>
    </cfRule>
    <cfRule type="cellIs" dxfId="123" priority="983" operator="between">
      <formula>$T$123</formula>
      <formula>3.607</formula>
    </cfRule>
    <cfRule type="cellIs" dxfId="122" priority="984" operator="lessThan">
      <formula>3.5</formula>
    </cfRule>
    <cfRule type="cellIs" dxfId="121" priority="985" operator="between">
      <formula>$T$123</formula>
      <formula>3.5</formula>
    </cfRule>
    <cfRule type="cellIs" dxfId="120" priority="986" operator="between">
      <formula>4.5</formula>
      <formula>$T$123</formula>
    </cfRule>
    <cfRule type="cellIs" dxfId="119" priority="987" operator="greaterThanOrEqual">
      <formula>4.5</formula>
    </cfRule>
  </conditionalFormatting>
  <conditionalFormatting sqref="L4:L124">
    <cfRule type="containsBlanks" dxfId="118" priority="14">
      <formula>LEN(TRIM(L4))=0</formula>
    </cfRule>
    <cfRule type="cellIs" dxfId="117" priority="23" operator="between">
      <formula>$L$123</formula>
      <formula>3.837</formula>
    </cfRule>
    <cfRule type="cellIs" dxfId="116" priority="24" operator="lessThan">
      <formula>3.5</formula>
    </cfRule>
    <cfRule type="cellIs" dxfId="115" priority="25" operator="between">
      <formula>$L$123</formula>
      <formula>3.5</formula>
    </cfRule>
    <cfRule type="cellIs" dxfId="114" priority="26" operator="between">
      <formula>4.5</formula>
      <formula>$L$123</formula>
    </cfRule>
    <cfRule type="cellIs" dxfId="113" priority="27" operator="greaterThanOrEqual">
      <formula>4.5</formula>
    </cfRule>
  </conditionalFormatting>
  <conditionalFormatting sqref="P4:P124">
    <cfRule type="containsBlanks" dxfId="112" priority="16">
      <formula>LEN(TRIM(P4))=0</formula>
    </cfRule>
    <cfRule type="cellIs" dxfId="111" priority="18" operator="between">
      <formula>$P$123</formula>
      <formula>3.887</formula>
    </cfRule>
    <cfRule type="cellIs" dxfId="110" priority="19" operator="lessThan">
      <formula>3.5</formula>
    </cfRule>
    <cfRule type="cellIs" dxfId="109" priority="20" operator="between">
      <formula>$P$123</formula>
      <formula>3.5</formula>
    </cfRule>
    <cfRule type="cellIs" dxfId="108" priority="21" operator="between">
      <formula>4.5</formula>
      <formula>$P$123</formula>
    </cfRule>
    <cfRule type="cellIs" dxfId="107" priority="22" operator="greaterThanOrEqual">
      <formula>4.5</formula>
    </cfRule>
  </conditionalFormatting>
  <conditionalFormatting sqref="H4:H124">
    <cfRule type="containsBlanks" dxfId="106" priority="8">
      <formula>LEN(TRIM(H4))=0</formula>
    </cfRule>
    <cfRule type="cellIs" dxfId="105" priority="9" operator="between">
      <formula>$H$123</formula>
      <formula>3.716</formula>
    </cfRule>
    <cfRule type="cellIs" dxfId="104" priority="10" operator="lessThan">
      <formula>3.5</formula>
    </cfRule>
    <cfRule type="cellIs" dxfId="103" priority="11" operator="between">
      <formula>$H$123</formula>
      <formula>3.5</formula>
    </cfRule>
    <cfRule type="cellIs" dxfId="102" priority="12" operator="between">
      <formula>4.5</formula>
      <formula>$H$123</formula>
    </cfRule>
    <cfRule type="cellIs" dxfId="101" priority="13" operator="greaterThanOrEqual">
      <formula>4.5</formula>
    </cfRule>
  </conditionalFormatting>
  <conditionalFormatting sqref="D4:D124">
    <cfRule type="cellIs" dxfId="100" priority="1" operator="between">
      <formula>$D$123</formula>
      <formula>3.495</formula>
    </cfRule>
    <cfRule type="containsBlanks" dxfId="99" priority="2">
      <formula>LEN(TRIM(D4))=0</formula>
    </cfRule>
    <cfRule type="cellIs" dxfId="98" priority="4" operator="lessThan">
      <formula>3.5</formula>
    </cfRule>
    <cfRule type="cellIs" dxfId="97" priority="5" operator="between">
      <formula>3.503</formula>
      <formula>3.5</formula>
    </cfRule>
    <cfRule type="cellIs" dxfId="96" priority="6" operator="between">
      <formula>4.5</formula>
      <formula>3.503</formula>
    </cfRule>
    <cfRule type="cellIs" dxfId="95" priority="7" operator="greaterThanOrEqual">
      <formula>4.5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8.85546875" defaultRowHeight="15" x14ac:dyDescent="0.25"/>
  <cols>
    <col min="1" max="1" width="4.7109375" style="224" customWidth="1"/>
    <col min="2" max="2" width="18.7109375" style="224" customWidth="1"/>
    <col min="3" max="3" width="32.85546875" style="224" customWidth="1"/>
    <col min="4" max="5" width="7.7109375" style="224" customWidth="1"/>
    <col min="6" max="6" width="18.7109375" style="224" customWidth="1"/>
    <col min="7" max="7" width="32.7109375" style="224" customWidth="1"/>
    <col min="8" max="9" width="8.7109375" style="224" customWidth="1"/>
    <col min="10" max="10" width="18.7109375" style="224" customWidth="1"/>
    <col min="11" max="11" width="32.7109375" style="224" customWidth="1"/>
    <col min="12" max="13" width="8.7109375" style="224" customWidth="1"/>
    <col min="14" max="14" width="18.7109375" style="224" customWidth="1"/>
    <col min="15" max="15" width="32.7109375" style="224" customWidth="1"/>
    <col min="16" max="17" width="8.7109375" style="224" customWidth="1"/>
    <col min="18" max="18" width="18.7109375" style="224" customWidth="1"/>
    <col min="19" max="19" width="31.7109375" style="224" customWidth="1"/>
    <col min="20" max="21" width="8.7109375" style="224" customWidth="1"/>
    <col min="22" max="22" width="7.7109375" style="225" customWidth="1"/>
    <col min="23" max="16384" width="8.85546875" style="225"/>
  </cols>
  <sheetData>
    <row r="1" spans="1:27" x14ac:dyDescent="0.25">
      <c r="W1" s="631"/>
      <c r="X1" s="37" t="s">
        <v>104</v>
      </c>
    </row>
    <row r="2" spans="1:27" ht="15.75" x14ac:dyDescent="0.25">
      <c r="G2" s="683" t="s">
        <v>92</v>
      </c>
      <c r="K2" s="549"/>
      <c r="L2" s="598"/>
      <c r="M2" s="598"/>
      <c r="S2" s="864"/>
      <c r="T2" s="864"/>
      <c r="U2" s="864"/>
      <c r="W2" s="54"/>
      <c r="X2" s="37" t="s">
        <v>105</v>
      </c>
    </row>
    <row r="3" spans="1:27" ht="15.75" thickBot="1" x14ac:dyDescent="0.3">
      <c r="W3" s="609"/>
      <c r="X3" s="37" t="s">
        <v>106</v>
      </c>
    </row>
    <row r="4" spans="1:27" ht="18" customHeight="1" thickBot="1" x14ac:dyDescent="0.3">
      <c r="A4" s="859" t="s">
        <v>61</v>
      </c>
      <c r="B4" s="861">
        <v>2025</v>
      </c>
      <c r="C4" s="862"/>
      <c r="D4" s="862"/>
      <c r="E4" s="863"/>
      <c r="F4" s="861">
        <v>2024</v>
      </c>
      <c r="G4" s="862"/>
      <c r="H4" s="862"/>
      <c r="I4" s="863"/>
      <c r="J4" s="861">
        <v>2023</v>
      </c>
      <c r="K4" s="862"/>
      <c r="L4" s="862"/>
      <c r="M4" s="863"/>
      <c r="N4" s="861">
        <v>2022</v>
      </c>
      <c r="O4" s="862"/>
      <c r="P4" s="862"/>
      <c r="Q4" s="863"/>
      <c r="R4" s="861">
        <v>2021</v>
      </c>
      <c r="S4" s="862"/>
      <c r="T4" s="862"/>
      <c r="U4" s="863"/>
      <c r="W4" s="38"/>
      <c r="X4" s="37" t="s">
        <v>107</v>
      </c>
    </row>
    <row r="5" spans="1:27" ht="45.75" thickBot="1" x14ac:dyDescent="0.3">
      <c r="A5" s="860"/>
      <c r="B5" s="256" t="s">
        <v>60</v>
      </c>
      <c r="C5" s="688" t="s">
        <v>140</v>
      </c>
      <c r="D5" s="323" t="s">
        <v>147</v>
      </c>
      <c r="E5" s="227" t="s">
        <v>148</v>
      </c>
      <c r="F5" s="256" t="s">
        <v>60</v>
      </c>
      <c r="G5" s="669" t="s">
        <v>140</v>
      </c>
      <c r="H5" s="323" t="s">
        <v>147</v>
      </c>
      <c r="I5" s="227" t="s">
        <v>148</v>
      </c>
      <c r="J5" s="256" t="s">
        <v>60</v>
      </c>
      <c r="K5" s="547" t="s">
        <v>140</v>
      </c>
      <c r="L5" s="323" t="s">
        <v>147</v>
      </c>
      <c r="M5" s="227" t="s">
        <v>148</v>
      </c>
      <c r="N5" s="256" t="s">
        <v>60</v>
      </c>
      <c r="O5" s="547" t="s">
        <v>140</v>
      </c>
      <c r="P5" s="323" t="s">
        <v>147</v>
      </c>
      <c r="Q5" s="227" t="s">
        <v>148</v>
      </c>
      <c r="R5" s="256" t="s">
        <v>60</v>
      </c>
      <c r="S5" s="322" t="s">
        <v>140</v>
      </c>
      <c r="T5" s="323" t="s">
        <v>147</v>
      </c>
      <c r="U5" s="227" t="s">
        <v>148</v>
      </c>
    </row>
    <row r="6" spans="1:27" s="230" customFormat="1" ht="15" customHeight="1" x14ac:dyDescent="0.25">
      <c r="A6" s="241">
        <v>1</v>
      </c>
      <c r="B6" s="420" t="s">
        <v>0</v>
      </c>
      <c r="C6" s="421" t="s">
        <v>206</v>
      </c>
      <c r="D6" s="550">
        <v>4.333333333333333</v>
      </c>
      <c r="E6" s="228">
        <v>3.52</v>
      </c>
      <c r="F6" s="420" t="s">
        <v>0</v>
      </c>
      <c r="G6" s="421" t="s">
        <v>88</v>
      </c>
      <c r="H6" s="550">
        <v>4.3069306930693072</v>
      </c>
      <c r="I6" s="228">
        <v>3.76</v>
      </c>
      <c r="J6" s="420" t="s">
        <v>0</v>
      </c>
      <c r="K6" s="421" t="s">
        <v>88</v>
      </c>
      <c r="L6" s="550">
        <v>4.6029411764705879</v>
      </c>
      <c r="M6" s="228">
        <v>3.88</v>
      </c>
      <c r="N6" s="420" t="s">
        <v>0</v>
      </c>
      <c r="O6" s="421" t="s">
        <v>88</v>
      </c>
      <c r="P6" s="427">
        <v>4.5196078431372548</v>
      </c>
      <c r="Q6" s="228">
        <v>3.94</v>
      </c>
      <c r="R6" s="610" t="s">
        <v>0</v>
      </c>
      <c r="S6" s="611" t="s">
        <v>88</v>
      </c>
      <c r="T6" s="427">
        <v>4.3928571428571432</v>
      </c>
      <c r="U6" s="228">
        <v>3.67</v>
      </c>
      <c r="V6" s="229"/>
      <c r="W6" s="229"/>
      <c r="X6" s="229"/>
      <c r="Y6" s="229"/>
      <c r="Z6" s="229"/>
      <c r="AA6" s="229"/>
    </row>
    <row r="7" spans="1:27" s="230" customFormat="1" ht="15" customHeight="1" x14ac:dyDescent="0.25">
      <c r="A7" s="234">
        <v>2</v>
      </c>
      <c r="B7" s="239" t="s">
        <v>0</v>
      </c>
      <c r="C7" s="238" t="s">
        <v>88</v>
      </c>
      <c r="D7" s="551">
        <v>4.1442307692307692</v>
      </c>
      <c r="E7" s="231">
        <v>3.52</v>
      </c>
      <c r="F7" s="239" t="s">
        <v>58</v>
      </c>
      <c r="G7" s="238" t="s">
        <v>204</v>
      </c>
      <c r="H7" s="551">
        <v>4.2777777777777777</v>
      </c>
      <c r="I7" s="231">
        <v>3.76</v>
      </c>
      <c r="J7" s="239" t="s">
        <v>0</v>
      </c>
      <c r="K7" s="238" t="s">
        <v>125</v>
      </c>
      <c r="L7" s="551">
        <v>4.4711538461538458</v>
      </c>
      <c r="M7" s="231">
        <v>3.88</v>
      </c>
      <c r="N7" s="239" t="s">
        <v>0</v>
      </c>
      <c r="O7" s="238" t="s">
        <v>125</v>
      </c>
      <c r="P7" s="428">
        <v>4.4320987654320989</v>
      </c>
      <c r="Q7" s="231">
        <v>3.94</v>
      </c>
      <c r="R7" s="612" t="s">
        <v>29</v>
      </c>
      <c r="S7" s="613" t="s">
        <v>127</v>
      </c>
      <c r="T7" s="428">
        <v>4.2307692307692308</v>
      </c>
      <c r="U7" s="231">
        <v>3.67</v>
      </c>
      <c r="V7" s="229"/>
      <c r="W7" s="229"/>
      <c r="X7" s="229"/>
      <c r="Y7" s="229"/>
      <c r="Z7" s="229"/>
      <c r="AA7" s="229"/>
    </row>
    <row r="8" spans="1:27" s="230" customFormat="1" ht="15" customHeight="1" x14ac:dyDescent="0.25">
      <c r="A8" s="234">
        <v>3</v>
      </c>
      <c r="B8" s="239" t="s">
        <v>23</v>
      </c>
      <c r="C8" s="238" t="s">
        <v>181</v>
      </c>
      <c r="D8" s="551">
        <v>4.1384615384615389</v>
      </c>
      <c r="E8" s="231">
        <v>3.52</v>
      </c>
      <c r="F8" s="239" t="s">
        <v>0</v>
      </c>
      <c r="G8" s="238" t="s">
        <v>87</v>
      </c>
      <c r="H8" s="551">
        <v>4.25</v>
      </c>
      <c r="I8" s="231">
        <v>3.76</v>
      </c>
      <c r="J8" s="239" t="s">
        <v>23</v>
      </c>
      <c r="K8" s="238" t="s">
        <v>85</v>
      </c>
      <c r="L8" s="551">
        <v>4.3684210526315788</v>
      </c>
      <c r="M8" s="231">
        <v>3.88</v>
      </c>
      <c r="N8" s="239" t="s">
        <v>23</v>
      </c>
      <c r="O8" s="238" t="s">
        <v>129</v>
      </c>
      <c r="P8" s="428">
        <v>4.3454545454545457</v>
      </c>
      <c r="Q8" s="231">
        <v>3.94</v>
      </c>
      <c r="R8" s="612" t="s">
        <v>29</v>
      </c>
      <c r="S8" s="613" t="s">
        <v>153</v>
      </c>
      <c r="T8" s="428">
        <v>4.2244897959183669</v>
      </c>
      <c r="U8" s="231">
        <v>3.67</v>
      </c>
      <c r="V8" s="229"/>
      <c r="W8" s="229"/>
      <c r="X8" s="229"/>
      <c r="Y8" s="229"/>
      <c r="Z8" s="229"/>
      <c r="AA8" s="229"/>
    </row>
    <row r="9" spans="1:27" s="230" customFormat="1" ht="15" customHeight="1" x14ac:dyDescent="0.25">
      <c r="A9" s="234">
        <v>4</v>
      </c>
      <c r="B9" s="422" t="s">
        <v>23</v>
      </c>
      <c r="C9" s="423" t="s">
        <v>90</v>
      </c>
      <c r="D9" s="552">
        <v>3.9743589743589745</v>
      </c>
      <c r="E9" s="233">
        <v>3.52</v>
      </c>
      <c r="F9" s="422" t="s">
        <v>0</v>
      </c>
      <c r="G9" s="423" t="s">
        <v>206</v>
      </c>
      <c r="H9" s="552">
        <v>4.216981132075472</v>
      </c>
      <c r="I9" s="233">
        <v>3.76</v>
      </c>
      <c r="J9" s="422" t="s">
        <v>58</v>
      </c>
      <c r="K9" s="423" t="s">
        <v>73</v>
      </c>
      <c r="L9" s="552">
        <v>4.3675213675213671</v>
      </c>
      <c r="M9" s="233">
        <v>3.88</v>
      </c>
      <c r="N9" s="422" t="s">
        <v>23</v>
      </c>
      <c r="O9" s="423" t="s">
        <v>85</v>
      </c>
      <c r="P9" s="429">
        <v>4.3417721518987342</v>
      </c>
      <c r="Q9" s="233">
        <v>3.94</v>
      </c>
      <c r="R9" s="614" t="s">
        <v>58</v>
      </c>
      <c r="S9" s="615" t="s">
        <v>73</v>
      </c>
      <c r="T9" s="429">
        <v>4.2110091743119265</v>
      </c>
      <c r="U9" s="233">
        <v>3.67</v>
      </c>
      <c r="V9" s="229"/>
      <c r="W9" s="229"/>
      <c r="X9" s="229"/>
      <c r="Y9" s="229"/>
      <c r="Z9" s="229"/>
      <c r="AA9" s="229"/>
    </row>
    <row r="10" spans="1:27" s="230" customFormat="1" ht="15" customHeight="1" x14ac:dyDescent="0.25">
      <c r="A10" s="234">
        <v>5</v>
      </c>
      <c r="B10" s="237" t="s">
        <v>0</v>
      </c>
      <c r="C10" s="424" t="s">
        <v>150</v>
      </c>
      <c r="D10" s="553">
        <v>3.8840579710144927</v>
      </c>
      <c r="E10" s="263">
        <v>3.52</v>
      </c>
      <c r="F10" s="237" t="s">
        <v>0</v>
      </c>
      <c r="G10" s="424" t="s">
        <v>98</v>
      </c>
      <c r="H10" s="553">
        <v>4.2168674698795181</v>
      </c>
      <c r="I10" s="263">
        <v>3.76</v>
      </c>
      <c r="J10" s="237" t="s">
        <v>0</v>
      </c>
      <c r="K10" s="424" t="s">
        <v>98</v>
      </c>
      <c r="L10" s="553">
        <v>4.3292682926829267</v>
      </c>
      <c r="M10" s="263">
        <v>3.88</v>
      </c>
      <c r="N10" s="237" t="s">
        <v>49</v>
      </c>
      <c r="O10" s="424" t="s">
        <v>55</v>
      </c>
      <c r="P10" s="430">
        <v>4.34</v>
      </c>
      <c r="Q10" s="263">
        <v>3.94</v>
      </c>
      <c r="R10" s="616" t="s">
        <v>49</v>
      </c>
      <c r="S10" s="617" t="s">
        <v>53</v>
      </c>
      <c r="T10" s="430">
        <v>4.1355932203389827</v>
      </c>
      <c r="U10" s="263">
        <v>3.67</v>
      </c>
      <c r="V10" s="229"/>
      <c r="W10" s="229"/>
      <c r="X10" s="229"/>
      <c r="Y10" s="229"/>
      <c r="Z10" s="229"/>
      <c r="AA10" s="229"/>
    </row>
    <row r="11" spans="1:27" s="230" customFormat="1" ht="15" customHeight="1" x14ac:dyDescent="0.25">
      <c r="A11" s="234">
        <v>6</v>
      </c>
      <c r="B11" s="239" t="s">
        <v>58</v>
      </c>
      <c r="C11" s="238" t="s">
        <v>204</v>
      </c>
      <c r="D11" s="551">
        <v>3.8271604938271606</v>
      </c>
      <c r="E11" s="231">
        <v>3.52</v>
      </c>
      <c r="F11" s="239" t="s">
        <v>23</v>
      </c>
      <c r="G11" s="238" t="s">
        <v>174</v>
      </c>
      <c r="H11" s="551">
        <v>4.2105263157894735</v>
      </c>
      <c r="I11" s="231">
        <v>3.76</v>
      </c>
      <c r="J11" s="239" t="s">
        <v>29</v>
      </c>
      <c r="K11" s="238" t="s">
        <v>153</v>
      </c>
      <c r="L11" s="551">
        <v>4.2962962962962967</v>
      </c>
      <c r="M11" s="231">
        <v>3.88</v>
      </c>
      <c r="N11" s="239" t="s">
        <v>0</v>
      </c>
      <c r="O11" s="238" t="s">
        <v>87</v>
      </c>
      <c r="P11" s="428">
        <v>4.3168316831683171</v>
      </c>
      <c r="Q11" s="231">
        <v>3.94</v>
      </c>
      <c r="R11" s="612" t="s">
        <v>29</v>
      </c>
      <c r="S11" s="613" t="s">
        <v>84</v>
      </c>
      <c r="T11" s="428">
        <v>4.1192052980132452</v>
      </c>
      <c r="U11" s="231">
        <v>3.67</v>
      </c>
      <c r="V11" s="229"/>
      <c r="W11" s="229"/>
      <c r="X11" s="229"/>
      <c r="Y11" s="229"/>
      <c r="Z11" s="229"/>
      <c r="AA11" s="229"/>
    </row>
    <row r="12" spans="1:27" s="230" customFormat="1" ht="15" customHeight="1" x14ac:dyDescent="0.25">
      <c r="A12" s="234">
        <v>7</v>
      </c>
      <c r="B12" s="239" t="s">
        <v>23</v>
      </c>
      <c r="C12" s="238" t="s">
        <v>85</v>
      </c>
      <c r="D12" s="551">
        <v>3.8224299065420562</v>
      </c>
      <c r="E12" s="231">
        <v>3.52</v>
      </c>
      <c r="F12" s="239" t="s">
        <v>58</v>
      </c>
      <c r="G12" s="238" t="s">
        <v>73</v>
      </c>
      <c r="H12" s="551">
        <v>4.1920903954802258</v>
      </c>
      <c r="I12" s="231">
        <v>3.76</v>
      </c>
      <c r="J12" s="239" t="s">
        <v>0</v>
      </c>
      <c r="K12" s="238" t="s">
        <v>87</v>
      </c>
      <c r="L12" s="551">
        <v>4.295774647887324</v>
      </c>
      <c r="M12" s="231">
        <v>3.88</v>
      </c>
      <c r="N12" s="239" t="s">
        <v>0</v>
      </c>
      <c r="O12" s="238" t="s">
        <v>98</v>
      </c>
      <c r="P12" s="428">
        <v>4.3150684931506849</v>
      </c>
      <c r="Q12" s="231">
        <v>3.94</v>
      </c>
      <c r="R12" s="612" t="s">
        <v>1</v>
      </c>
      <c r="S12" s="613" t="s">
        <v>14</v>
      </c>
      <c r="T12" s="428">
        <v>4.08411214953271</v>
      </c>
      <c r="U12" s="231">
        <v>3.67</v>
      </c>
      <c r="V12" s="229"/>
      <c r="W12" s="229"/>
      <c r="X12" s="229"/>
      <c r="Y12" s="229"/>
      <c r="Z12" s="229"/>
      <c r="AA12" s="229"/>
    </row>
    <row r="13" spans="1:27" s="230" customFormat="1" ht="15" customHeight="1" x14ac:dyDescent="0.25">
      <c r="A13" s="234">
        <v>8</v>
      </c>
      <c r="B13" s="239" t="s">
        <v>58</v>
      </c>
      <c r="C13" s="238" t="s">
        <v>73</v>
      </c>
      <c r="D13" s="553">
        <v>3.8165680473372783</v>
      </c>
      <c r="E13" s="231">
        <v>3.52</v>
      </c>
      <c r="F13" s="239" t="s">
        <v>23</v>
      </c>
      <c r="G13" s="238" t="s">
        <v>85</v>
      </c>
      <c r="H13" s="553">
        <v>4.1836734693877551</v>
      </c>
      <c r="I13" s="231">
        <v>3.76</v>
      </c>
      <c r="J13" s="239" t="s">
        <v>29</v>
      </c>
      <c r="K13" s="238" t="s">
        <v>84</v>
      </c>
      <c r="L13" s="553">
        <v>4.2469135802469138</v>
      </c>
      <c r="M13" s="231">
        <v>3.88</v>
      </c>
      <c r="N13" s="239" t="s">
        <v>29</v>
      </c>
      <c r="O13" s="238" t="s">
        <v>153</v>
      </c>
      <c r="P13" s="428">
        <v>4.2692307692307692</v>
      </c>
      <c r="Q13" s="231">
        <v>3.94</v>
      </c>
      <c r="R13" s="612" t="s">
        <v>58</v>
      </c>
      <c r="S13" s="613" t="s">
        <v>74</v>
      </c>
      <c r="T13" s="428">
        <v>4.0540540540540544</v>
      </c>
      <c r="U13" s="231">
        <v>3.67</v>
      </c>
      <c r="V13" s="229"/>
      <c r="W13" s="229"/>
      <c r="X13" s="229"/>
      <c r="Y13" s="229"/>
      <c r="Z13" s="229"/>
      <c r="AA13" s="229"/>
    </row>
    <row r="14" spans="1:27" s="230" customFormat="1" ht="15" customHeight="1" x14ac:dyDescent="0.25">
      <c r="A14" s="234">
        <v>9</v>
      </c>
      <c r="B14" s="239" t="s">
        <v>29</v>
      </c>
      <c r="C14" s="238" t="s">
        <v>153</v>
      </c>
      <c r="D14" s="551">
        <v>3.8085106382978724</v>
      </c>
      <c r="E14" s="231">
        <v>3.52</v>
      </c>
      <c r="F14" s="239" t="s">
        <v>23</v>
      </c>
      <c r="G14" s="238" t="s">
        <v>171</v>
      </c>
      <c r="H14" s="551">
        <v>4.1829268292682924</v>
      </c>
      <c r="I14" s="231">
        <v>3.76</v>
      </c>
      <c r="J14" s="239" t="s">
        <v>29</v>
      </c>
      <c r="K14" s="238" t="s">
        <v>170</v>
      </c>
      <c r="L14" s="551">
        <v>4.2222222222222223</v>
      </c>
      <c r="M14" s="231">
        <v>3.88</v>
      </c>
      <c r="N14" s="239" t="s">
        <v>38</v>
      </c>
      <c r="O14" s="238" t="s">
        <v>126</v>
      </c>
      <c r="P14" s="428">
        <v>4.2380952380952381</v>
      </c>
      <c r="Q14" s="231">
        <v>3.94</v>
      </c>
      <c r="R14" s="612" t="s">
        <v>0</v>
      </c>
      <c r="S14" s="613" t="s">
        <v>125</v>
      </c>
      <c r="T14" s="428">
        <v>4.0384615384615383</v>
      </c>
      <c r="U14" s="231">
        <v>3.67</v>
      </c>
      <c r="V14" s="229"/>
      <c r="W14" s="229"/>
      <c r="X14" s="229"/>
      <c r="Y14" s="229"/>
      <c r="Z14" s="229"/>
      <c r="AA14" s="229"/>
    </row>
    <row r="15" spans="1:27" s="230" customFormat="1" ht="15" customHeight="1" thickBot="1" x14ac:dyDescent="0.3">
      <c r="A15" s="242">
        <v>10</v>
      </c>
      <c r="B15" s="425" t="s">
        <v>49</v>
      </c>
      <c r="C15" s="426" t="s">
        <v>55</v>
      </c>
      <c r="D15" s="554">
        <v>3.7820512820512819</v>
      </c>
      <c r="E15" s="232">
        <v>3.52</v>
      </c>
      <c r="F15" s="425" t="s">
        <v>23</v>
      </c>
      <c r="G15" s="426" t="s">
        <v>181</v>
      </c>
      <c r="H15" s="554">
        <v>4.1724137931034484</v>
      </c>
      <c r="I15" s="232">
        <v>3.76</v>
      </c>
      <c r="J15" s="425" t="s">
        <v>49</v>
      </c>
      <c r="K15" s="426" t="s">
        <v>53</v>
      </c>
      <c r="L15" s="554">
        <v>4.22</v>
      </c>
      <c r="M15" s="232">
        <v>3.88</v>
      </c>
      <c r="N15" s="425" t="s">
        <v>23</v>
      </c>
      <c r="O15" s="426" t="s">
        <v>25</v>
      </c>
      <c r="P15" s="431">
        <v>4.2368421052631575</v>
      </c>
      <c r="Q15" s="232">
        <v>3.94</v>
      </c>
      <c r="R15" s="618" t="s">
        <v>0</v>
      </c>
      <c r="S15" s="619" t="s">
        <v>87</v>
      </c>
      <c r="T15" s="431">
        <v>4.0131578947368425</v>
      </c>
      <c r="U15" s="232">
        <v>3.67</v>
      </c>
      <c r="V15" s="229"/>
      <c r="W15" s="229"/>
      <c r="X15" s="229"/>
      <c r="Y15" s="229"/>
      <c r="Z15" s="229"/>
      <c r="AA15" s="229"/>
    </row>
    <row r="16" spans="1:27" s="230" customFormat="1" ht="15" customHeight="1" x14ac:dyDescent="0.25">
      <c r="A16" s="234">
        <v>11</v>
      </c>
      <c r="B16" s="239" t="s">
        <v>23</v>
      </c>
      <c r="C16" s="238" t="s">
        <v>176</v>
      </c>
      <c r="D16" s="551">
        <v>3.75</v>
      </c>
      <c r="E16" s="231">
        <v>3.52</v>
      </c>
      <c r="F16" s="239" t="s">
        <v>49</v>
      </c>
      <c r="G16" s="238" t="s">
        <v>54</v>
      </c>
      <c r="H16" s="551">
        <v>4.1511627906976747</v>
      </c>
      <c r="I16" s="231">
        <v>3.76</v>
      </c>
      <c r="J16" s="239" t="s">
        <v>49</v>
      </c>
      <c r="K16" s="238" t="s">
        <v>56</v>
      </c>
      <c r="L16" s="551">
        <v>4.1879194630872485</v>
      </c>
      <c r="M16" s="231">
        <v>3.88</v>
      </c>
      <c r="N16" s="239" t="s">
        <v>29</v>
      </c>
      <c r="O16" s="238" t="s">
        <v>127</v>
      </c>
      <c r="P16" s="428">
        <v>4.2121212121212119</v>
      </c>
      <c r="Q16" s="231">
        <v>3.94</v>
      </c>
      <c r="R16" s="612" t="s">
        <v>23</v>
      </c>
      <c r="S16" s="613" t="s">
        <v>130</v>
      </c>
      <c r="T16" s="428">
        <v>3.9945054945054945</v>
      </c>
      <c r="U16" s="231">
        <v>3.67</v>
      </c>
      <c r="V16" s="229"/>
      <c r="W16" s="229"/>
      <c r="X16" s="229"/>
      <c r="Y16" s="229"/>
      <c r="Z16" s="229"/>
      <c r="AA16" s="229"/>
    </row>
    <row r="17" spans="1:27" s="230" customFormat="1" ht="15" customHeight="1" x14ac:dyDescent="0.25">
      <c r="A17" s="234">
        <v>12</v>
      </c>
      <c r="B17" s="239" t="s">
        <v>1</v>
      </c>
      <c r="C17" s="238" t="s">
        <v>136</v>
      </c>
      <c r="D17" s="553">
        <v>3.75</v>
      </c>
      <c r="E17" s="231">
        <v>3.52</v>
      </c>
      <c r="F17" s="239" t="s">
        <v>1</v>
      </c>
      <c r="G17" s="238" t="s">
        <v>14</v>
      </c>
      <c r="H17" s="553">
        <v>4.1038961038961039</v>
      </c>
      <c r="I17" s="231">
        <v>3.76</v>
      </c>
      <c r="J17" s="239" t="s">
        <v>23</v>
      </c>
      <c r="K17" s="238" t="s">
        <v>179</v>
      </c>
      <c r="L17" s="553">
        <v>4.1829268292682924</v>
      </c>
      <c r="M17" s="231">
        <v>3.88</v>
      </c>
      <c r="N17" s="239" t="s">
        <v>23</v>
      </c>
      <c r="O17" s="238" t="s">
        <v>130</v>
      </c>
      <c r="P17" s="428">
        <v>4.2108108108108109</v>
      </c>
      <c r="Q17" s="231">
        <v>3.94</v>
      </c>
      <c r="R17" s="612" t="s">
        <v>1</v>
      </c>
      <c r="S17" s="613" t="s">
        <v>135</v>
      </c>
      <c r="T17" s="428">
        <v>3.9897435897435898</v>
      </c>
      <c r="U17" s="231">
        <v>3.67</v>
      </c>
      <c r="V17" s="229"/>
      <c r="W17" s="229"/>
      <c r="X17" s="229"/>
      <c r="Y17" s="229"/>
      <c r="Z17" s="229"/>
      <c r="AA17" s="229"/>
    </row>
    <row r="18" spans="1:27" s="230" customFormat="1" ht="15" customHeight="1" x14ac:dyDescent="0.25">
      <c r="A18" s="234">
        <v>13</v>
      </c>
      <c r="B18" s="239" t="s">
        <v>29</v>
      </c>
      <c r="C18" s="238" t="s">
        <v>84</v>
      </c>
      <c r="D18" s="553">
        <v>3.7458563535911602</v>
      </c>
      <c r="E18" s="231">
        <v>3.52</v>
      </c>
      <c r="F18" s="239" t="s">
        <v>1</v>
      </c>
      <c r="G18" s="238" t="s">
        <v>139</v>
      </c>
      <c r="H18" s="553">
        <v>4.0888888888888886</v>
      </c>
      <c r="I18" s="231">
        <v>3.76</v>
      </c>
      <c r="J18" s="239" t="s">
        <v>23</v>
      </c>
      <c r="K18" s="238" t="s">
        <v>176</v>
      </c>
      <c r="L18" s="553">
        <v>4.1752577319587632</v>
      </c>
      <c r="M18" s="231">
        <v>3.88</v>
      </c>
      <c r="N18" s="239" t="s">
        <v>1</v>
      </c>
      <c r="O18" s="238" t="s">
        <v>151</v>
      </c>
      <c r="P18" s="428">
        <v>4.2068965517241379</v>
      </c>
      <c r="Q18" s="231">
        <v>3.94</v>
      </c>
      <c r="R18" s="612" t="s">
        <v>0</v>
      </c>
      <c r="S18" s="613" t="s">
        <v>98</v>
      </c>
      <c r="T18" s="428">
        <v>3.9702970297029703</v>
      </c>
      <c r="U18" s="231">
        <v>3.67</v>
      </c>
      <c r="V18" s="229"/>
      <c r="W18" s="229"/>
      <c r="X18" s="229"/>
      <c r="Y18" s="229"/>
      <c r="Z18" s="229"/>
      <c r="AA18" s="229"/>
    </row>
    <row r="19" spans="1:27" s="230" customFormat="1" ht="15" customHeight="1" x14ac:dyDescent="0.25">
      <c r="A19" s="234">
        <v>14</v>
      </c>
      <c r="B19" s="239" t="s">
        <v>1</v>
      </c>
      <c r="C19" s="238" t="s">
        <v>97</v>
      </c>
      <c r="D19" s="553">
        <v>3.7376237623762378</v>
      </c>
      <c r="E19" s="231">
        <v>3.52</v>
      </c>
      <c r="F19" s="239" t="s">
        <v>23</v>
      </c>
      <c r="G19" s="238" t="s">
        <v>90</v>
      </c>
      <c r="H19" s="553">
        <v>4.058252427184466</v>
      </c>
      <c r="I19" s="231">
        <v>3.76</v>
      </c>
      <c r="J19" s="239" t="s">
        <v>1</v>
      </c>
      <c r="K19" s="238" t="s">
        <v>97</v>
      </c>
      <c r="L19" s="553">
        <v>4.1546961325966851</v>
      </c>
      <c r="M19" s="231">
        <v>3.88</v>
      </c>
      <c r="N19" s="239" t="s">
        <v>23</v>
      </c>
      <c r="O19" s="238" t="s">
        <v>26</v>
      </c>
      <c r="P19" s="428">
        <v>4.2</v>
      </c>
      <c r="Q19" s="231">
        <v>3.94</v>
      </c>
      <c r="R19" s="612" t="s">
        <v>29</v>
      </c>
      <c r="S19" s="613" t="s">
        <v>33</v>
      </c>
      <c r="T19" s="428">
        <v>3.9578947368421051</v>
      </c>
      <c r="U19" s="231">
        <v>3.67</v>
      </c>
      <c r="V19" s="229"/>
      <c r="W19" s="229"/>
      <c r="X19" s="229"/>
      <c r="Y19" s="229"/>
      <c r="Z19" s="229"/>
      <c r="AA19" s="229"/>
    </row>
    <row r="20" spans="1:27" s="230" customFormat="1" ht="15" customHeight="1" x14ac:dyDescent="0.25">
      <c r="A20" s="234">
        <v>15</v>
      </c>
      <c r="B20" s="239" t="s">
        <v>49</v>
      </c>
      <c r="C20" s="238" t="s">
        <v>53</v>
      </c>
      <c r="D20" s="553">
        <v>3.7285714285714286</v>
      </c>
      <c r="E20" s="231">
        <v>3.52</v>
      </c>
      <c r="F20" s="239" t="s">
        <v>29</v>
      </c>
      <c r="G20" s="238" t="s">
        <v>153</v>
      </c>
      <c r="H20" s="553">
        <v>4.0545454545454547</v>
      </c>
      <c r="I20" s="231">
        <v>3.76</v>
      </c>
      <c r="J20" s="239" t="s">
        <v>49</v>
      </c>
      <c r="K20" s="238" t="s">
        <v>55</v>
      </c>
      <c r="L20" s="553">
        <v>4.1382978723404253</v>
      </c>
      <c r="M20" s="231">
        <v>3.88</v>
      </c>
      <c r="N20" s="239" t="s">
        <v>1</v>
      </c>
      <c r="O20" s="238" t="s">
        <v>16</v>
      </c>
      <c r="P20" s="428">
        <v>4.1722222222222225</v>
      </c>
      <c r="Q20" s="231">
        <v>3.94</v>
      </c>
      <c r="R20" s="612" t="s">
        <v>58</v>
      </c>
      <c r="S20" s="613" t="s">
        <v>75</v>
      </c>
      <c r="T20" s="428">
        <v>3.9189189189189189</v>
      </c>
      <c r="U20" s="231">
        <v>3.67</v>
      </c>
      <c r="V20" s="229"/>
      <c r="W20" s="229"/>
      <c r="X20" s="229"/>
      <c r="Y20" s="229"/>
      <c r="Z20" s="229"/>
      <c r="AA20" s="229"/>
    </row>
    <row r="21" spans="1:27" s="230" customFormat="1" ht="15" customHeight="1" x14ac:dyDescent="0.25">
      <c r="A21" s="234">
        <v>16</v>
      </c>
      <c r="B21" s="239" t="s">
        <v>23</v>
      </c>
      <c r="C21" s="238" t="s">
        <v>173</v>
      </c>
      <c r="D21" s="555">
        <v>3.7234042553191489</v>
      </c>
      <c r="E21" s="231">
        <v>3.52</v>
      </c>
      <c r="F21" s="239" t="s">
        <v>1</v>
      </c>
      <c r="G21" s="238" t="s">
        <v>190</v>
      </c>
      <c r="H21" s="555">
        <v>4.0283018867924527</v>
      </c>
      <c r="I21" s="231">
        <v>3.76</v>
      </c>
      <c r="J21" s="239" t="s">
        <v>23</v>
      </c>
      <c r="K21" s="238" t="s">
        <v>178</v>
      </c>
      <c r="L21" s="555">
        <v>4.1132075471698117</v>
      </c>
      <c r="M21" s="231">
        <v>3.88</v>
      </c>
      <c r="N21" s="239" t="s">
        <v>1</v>
      </c>
      <c r="O21" s="238" t="s">
        <v>139</v>
      </c>
      <c r="P21" s="428">
        <v>4.1604938271604937</v>
      </c>
      <c r="Q21" s="231">
        <v>3.94</v>
      </c>
      <c r="R21" s="612" t="s">
        <v>23</v>
      </c>
      <c r="S21" s="613" t="s">
        <v>85</v>
      </c>
      <c r="T21" s="428">
        <v>3.9054054054054053</v>
      </c>
      <c r="U21" s="231">
        <v>3.67</v>
      </c>
      <c r="V21" s="229"/>
      <c r="W21" s="229"/>
      <c r="X21" s="229"/>
      <c r="Y21" s="229"/>
      <c r="Z21" s="229"/>
      <c r="AA21" s="229"/>
    </row>
    <row r="22" spans="1:27" s="230" customFormat="1" ht="15" customHeight="1" x14ac:dyDescent="0.25">
      <c r="A22" s="234">
        <v>17</v>
      </c>
      <c r="B22" s="239" t="s">
        <v>1</v>
      </c>
      <c r="C22" s="238" t="s">
        <v>134</v>
      </c>
      <c r="D22" s="553">
        <v>3.7151898734177213</v>
      </c>
      <c r="E22" s="231">
        <v>3.52</v>
      </c>
      <c r="F22" s="239" t="s">
        <v>29</v>
      </c>
      <c r="G22" s="238" t="s">
        <v>170</v>
      </c>
      <c r="H22" s="553">
        <v>4.0199999999999996</v>
      </c>
      <c r="I22" s="231">
        <v>3.76</v>
      </c>
      <c r="J22" s="239" t="s">
        <v>23</v>
      </c>
      <c r="K22" s="238" t="s">
        <v>90</v>
      </c>
      <c r="L22" s="553">
        <v>4.1111111111111107</v>
      </c>
      <c r="M22" s="231">
        <v>3.88</v>
      </c>
      <c r="N22" s="239" t="s">
        <v>1</v>
      </c>
      <c r="O22" s="238" t="s">
        <v>134</v>
      </c>
      <c r="P22" s="428">
        <v>4.1407407407407408</v>
      </c>
      <c r="Q22" s="231">
        <v>3.94</v>
      </c>
      <c r="R22" s="612" t="s">
        <v>23</v>
      </c>
      <c r="S22" s="613" t="s">
        <v>25</v>
      </c>
      <c r="T22" s="428">
        <v>3.9027777777777777</v>
      </c>
      <c r="U22" s="231">
        <v>3.67</v>
      </c>
      <c r="V22" s="229"/>
      <c r="W22" s="229"/>
      <c r="X22" s="229"/>
      <c r="Y22" s="229"/>
      <c r="Z22" s="229"/>
      <c r="AA22" s="229"/>
    </row>
    <row r="23" spans="1:27" s="230" customFormat="1" ht="15" customHeight="1" x14ac:dyDescent="0.25">
      <c r="A23" s="234">
        <v>18</v>
      </c>
      <c r="B23" s="239" t="s">
        <v>49</v>
      </c>
      <c r="C23" s="238" t="s">
        <v>57</v>
      </c>
      <c r="D23" s="553">
        <v>3.7053571428571428</v>
      </c>
      <c r="E23" s="231">
        <v>3.52</v>
      </c>
      <c r="F23" s="239" t="s">
        <v>49</v>
      </c>
      <c r="G23" s="238" t="s">
        <v>55</v>
      </c>
      <c r="H23" s="553">
        <v>4.0095238095238095</v>
      </c>
      <c r="I23" s="231">
        <v>3.76</v>
      </c>
      <c r="J23" s="239" t="s">
        <v>58</v>
      </c>
      <c r="K23" s="238" t="s">
        <v>74</v>
      </c>
      <c r="L23" s="553">
        <v>4.1090909090909093</v>
      </c>
      <c r="M23" s="231">
        <v>3.88</v>
      </c>
      <c r="N23" s="239" t="s">
        <v>38</v>
      </c>
      <c r="O23" s="238" t="s">
        <v>72</v>
      </c>
      <c r="P23" s="428">
        <v>4.1399999999999997</v>
      </c>
      <c r="Q23" s="231">
        <v>3.94</v>
      </c>
      <c r="R23" s="612" t="s">
        <v>23</v>
      </c>
      <c r="S23" s="613" t="s">
        <v>86</v>
      </c>
      <c r="T23" s="428">
        <v>3.9019607843137254</v>
      </c>
      <c r="U23" s="231">
        <v>3.67</v>
      </c>
      <c r="V23" s="229"/>
      <c r="W23" s="229"/>
      <c r="X23" s="229"/>
      <c r="Y23" s="229"/>
      <c r="Z23" s="229"/>
      <c r="AA23" s="229"/>
    </row>
    <row r="24" spans="1:27" s="230" customFormat="1" ht="15" customHeight="1" x14ac:dyDescent="0.25">
      <c r="A24" s="234">
        <v>19</v>
      </c>
      <c r="B24" s="239" t="s">
        <v>0</v>
      </c>
      <c r="C24" s="238" t="s">
        <v>98</v>
      </c>
      <c r="D24" s="553">
        <v>3.7051282051282053</v>
      </c>
      <c r="E24" s="231">
        <v>3.52</v>
      </c>
      <c r="F24" s="239" t="s">
        <v>23</v>
      </c>
      <c r="G24" s="238" t="s">
        <v>178</v>
      </c>
      <c r="H24" s="553">
        <v>4</v>
      </c>
      <c r="I24" s="231">
        <v>3.76</v>
      </c>
      <c r="J24" s="239" t="s">
        <v>1</v>
      </c>
      <c r="K24" s="238" t="s">
        <v>135</v>
      </c>
      <c r="L24" s="553">
        <v>4.07981220657277</v>
      </c>
      <c r="M24" s="231">
        <v>3.88</v>
      </c>
      <c r="N24" s="239" t="s">
        <v>1</v>
      </c>
      <c r="O24" s="238" t="s">
        <v>135</v>
      </c>
      <c r="P24" s="428">
        <v>4.1361702127659576</v>
      </c>
      <c r="Q24" s="231">
        <v>3.94</v>
      </c>
      <c r="R24" s="612" t="s">
        <v>23</v>
      </c>
      <c r="S24" s="613" t="s">
        <v>27</v>
      </c>
      <c r="T24" s="428">
        <v>3.8968253968253967</v>
      </c>
      <c r="U24" s="231">
        <v>3.67</v>
      </c>
      <c r="V24" s="229"/>
      <c r="W24" s="229"/>
      <c r="X24" s="229"/>
      <c r="Y24" s="229"/>
      <c r="Z24" s="229"/>
      <c r="AA24" s="229"/>
    </row>
    <row r="25" spans="1:27" s="230" customFormat="1" ht="15" customHeight="1" thickBot="1" x14ac:dyDescent="0.3">
      <c r="A25" s="240">
        <v>20</v>
      </c>
      <c r="B25" s="422" t="s">
        <v>23</v>
      </c>
      <c r="C25" s="423" t="s">
        <v>178</v>
      </c>
      <c r="D25" s="556">
        <v>3.6981132075471699</v>
      </c>
      <c r="E25" s="233">
        <v>3.52</v>
      </c>
      <c r="F25" s="422" t="s">
        <v>23</v>
      </c>
      <c r="G25" s="423" t="s">
        <v>179</v>
      </c>
      <c r="H25" s="556">
        <v>3.9802955665024631</v>
      </c>
      <c r="I25" s="233">
        <v>3.76</v>
      </c>
      <c r="J25" s="422" t="s">
        <v>1</v>
      </c>
      <c r="K25" s="423" t="s">
        <v>139</v>
      </c>
      <c r="L25" s="556">
        <v>4.0630630630630629</v>
      </c>
      <c r="M25" s="233">
        <v>3.88</v>
      </c>
      <c r="N25" s="422" t="s">
        <v>1</v>
      </c>
      <c r="O25" s="423" t="s">
        <v>97</v>
      </c>
      <c r="P25" s="429">
        <v>4.1361256544502618</v>
      </c>
      <c r="Q25" s="233">
        <v>3.94</v>
      </c>
      <c r="R25" s="614" t="s">
        <v>0</v>
      </c>
      <c r="S25" s="615" t="s">
        <v>138</v>
      </c>
      <c r="T25" s="429">
        <v>3.8957345971563981</v>
      </c>
      <c r="U25" s="233">
        <v>3.67</v>
      </c>
      <c r="V25" s="229"/>
      <c r="W25" s="229"/>
      <c r="X25" s="229"/>
      <c r="Y25" s="229"/>
      <c r="Z25" s="229"/>
      <c r="AA25" s="229"/>
    </row>
    <row r="26" spans="1:27" s="230" customFormat="1" ht="15" customHeight="1" x14ac:dyDescent="0.25">
      <c r="A26" s="241">
        <v>21</v>
      </c>
      <c r="B26" s="420" t="s">
        <v>0</v>
      </c>
      <c r="C26" s="421" t="s">
        <v>87</v>
      </c>
      <c r="D26" s="557">
        <v>3.6941176470588237</v>
      </c>
      <c r="E26" s="228">
        <v>3.52</v>
      </c>
      <c r="F26" s="420" t="s">
        <v>1</v>
      </c>
      <c r="G26" s="421" t="s">
        <v>97</v>
      </c>
      <c r="H26" s="557">
        <v>3.9460784313725492</v>
      </c>
      <c r="I26" s="228">
        <v>3.76</v>
      </c>
      <c r="J26" s="420" t="s">
        <v>1</v>
      </c>
      <c r="K26" s="421" t="s">
        <v>14</v>
      </c>
      <c r="L26" s="557">
        <v>4.035211267605634</v>
      </c>
      <c r="M26" s="228">
        <v>3.88</v>
      </c>
      <c r="N26" s="420" t="s">
        <v>58</v>
      </c>
      <c r="O26" s="421" t="s">
        <v>74</v>
      </c>
      <c r="P26" s="427">
        <v>4.129032258064516</v>
      </c>
      <c r="Q26" s="228">
        <v>3.94</v>
      </c>
      <c r="R26" s="610" t="s">
        <v>23</v>
      </c>
      <c r="S26" s="611" t="s">
        <v>26</v>
      </c>
      <c r="T26" s="427">
        <v>3.8932038834951457</v>
      </c>
      <c r="U26" s="228">
        <v>3.67</v>
      </c>
      <c r="V26" s="229"/>
      <c r="W26" s="229"/>
      <c r="X26" s="229"/>
      <c r="Y26" s="229"/>
      <c r="Z26" s="229"/>
      <c r="AA26" s="229"/>
    </row>
    <row r="27" spans="1:27" s="230" customFormat="1" ht="15" customHeight="1" x14ac:dyDescent="0.25">
      <c r="A27" s="234">
        <v>22</v>
      </c>
      <c r="B27" s="239" t="s">
        <v>1</v>
      </c>
      <c r="C27" s="238" t="s">
        <v>135</v>
      </c>
      <c r="D27" s="553">
        <v>3.6903765690376571</v>
      </c>
      <c r="E27" s="231">
        <v>3.52</v>
      </c>
      <c r="F27" s="239" t="s">
        <v>23</v>
      </c>
      <c r="G27" s="238" t="s">
        <v>175</v>
      </c>
      <c r="H27" s="553">
        <v>3.9411764705882355</v>
      </c>
      <c r="I27" s="231">
        <v>3.76</v>
      </c>
      <c r="J27" s="239" t="s">
        <v>49</v>
      </c>
      <c r="K27" s="238" t="s">
        <v>158</v>
      </c>
      <c r="L27" s="553">
        <v>4.0227272727272725</v>
      </c>
      <c r="M27" s="231">
        <v>3.88</v>
      </c>
      <c r="N27" s="239" t="s">
        <v>23</v>
      </c>
      <c r="O27" s="238" t="s">
        <v>154</v>
      </c>
      <c r="P27" s="428">
        <v>4.125</v>
      </c>
      <c r="Q27" s="231">
        <v>3.94</v>
      </c>
      <c r="R27" s="612" t="s">
        <v>29</v>
      </c>
      <c r="S27" s="613" t="s">
        <v>28</v>
      </c>
      <c r="T27" s="428">
        <v>3.8771929824561404</v>
      </c>
      <c r="U27" s="231">
        <v>3.67</v>
      </c>
      <c r="V27" s="229"/>
      <c r="W27" s="229"/>
      <c r="X27" s="229"/>
      <c r="Y27" s="229"/>
      <c r="Z27" s="229"/>
      <c r="AA27" s="229"/>
    </row>
    <row r="28" spans="1:27" s="230" customFormat="1" ht="15" customHeight="1" x14ac:dyDescent="0.25">
      <c r="A28" s="234">
        <v>23</v>
      </c>
      <c r="B28" s="239" t="s">
        <v>29</v>
      </c>
      <c r="C28" s="238" t="s">
        <v>34</v>
      </c>
      <c r="D28" s="551">
        <v>3.6899224806201549</v>
      </c>
      <c r="E28" s="231">
        <v>3.52</v>
      </c>
      <c r="F28" s="239" t="s">
        <v>1</v>
      </c>
      <c r="G28" s="238" t="s">
        <v>135</v>
      </c>
      <c r="H28" s="551">
        <v>3.9385245901639343</v>
      </c>
      <c r="I28" s="231">
        <v>3.76</v>
      </c>
      <c r="J28" s="239" t="s">
        <v>38</v>
      </c>
      <c r="K28" s="238" t="s">
        <v>163</v>
      </c>
      <c r="L28" s="551">
        <v>4</v>
      </c>
      <c r="M28" s="231">
        <v>3.88</v>
      </c>
      <c r="N28" s="239" t="s">
        <v>23</v>
      </c>
      <c r="O28" s="238" t="s">
        <v>86</v>
      </c>
      <c r="P28" s="428">
        <v>4.1204819277108431</v>
      </c>
      <c r="Q28" s="231">
        <v>3.94</v>
      </c>
      <c r="R28" s="612" t="s">
        <v>23</v>
      </c>
      <c r="S28" s="613" t="s">
        <v>90</v>
      </c>
      <c r="T28" s="428">
        <v>3.875</v>
      </c>
      <c r="U28" s="231">
        <v>3.67</v>
      </c>
      <c r="V28" s="229"/>
      <c r="W28" s="229"/>
      <c r="X28" s="229"/>
      <c r="Y28" s="229"/>
      <c r="Z28" s="229"/>
      <c r="AA28" s="229"/>
    </row>
    <row r="29" spans="1:27" s="230" customFormat="1" ht="15" customHeight="1" x14ac:dyDescent="0.25">
      <c r="A29" s="234">
        <v>24</v>
      </c>
      <c r="B29" s="239" t="s">
        <v>29</v>
      </c>
      <c r="C29" s="238" t="s">
        <v>96</v>
      </c>
      <c r="D29" s="551">
        <v>3.6777251184834121</v>
      </c>
      <c r="E29" s="231">
        <v>3.52</v>
      </c>
      <c r="F29" s="239" t="s">
        <v>29</v>
      </c>
      <c r="G29" s="238" t="s">
        <v>35</v>
      </c>
      <c r="H29" s="551">
        <v>3.9223300970873787</v>
      </c>
      <c r="I29" s="231">
        <v>3.76</v>
      </c>
      <c r="J29" s="239" t="s">
        <v>29</v>
      </c>
      <c r="K29" s="238" t="s">
        <v>96</v>
      </c>
      <c r="L29" s="551">
        <v>4</v>
      </c>
      <c r="M29" s="231">
        <v>3.88</v>
      </c>
      <c r="N29" s="239" t="s">
        <v>29</v>
      </c>
      <c r="O29" s="238" t="s">
        <v>33</v>
      </c>
      <c r="P29" s="428">
        <v>4.116883116883117</v>
      </c>
      <c r="Q29" s="231">
        <v>3.94</v>
      </c>
      <c r="R29" s="612" t="s">
        <v>29</v>
      </c>
      <c r="S29" s="613" t="s">
        <v>96</v>
      </c>
      <c r="T29" s="428">
        <v>3.8743961352657004</v>
      </c>
      <c r="U29" s="231">
        <v>3.67</v>
      </c>
      <c r="V29" s="229"/>
      <c r="W29" s="229"/>
      <c r="X29" s="229"/>
      <c r="Y29" s="229"/>
      <c r="Z29" s="229"/>
      <c r="AA29" s="229"/>
    </row>
    <row r="30" spans="1:27" s="230" customFormat="1" ht="15" customHeight="1" x14ac:dyDescent="0.25">
      <c r="A30" s="234">
        <v>25</v>
      </c>
      <c r="B30" s="239" t="s">
        <v>38</v>
      </c>
      <c r="C30" s="238" t="s">
        <v>126</v>
      </c>
      <c r="D30" s="551">
        <v>3.6696428571428572</v>
      </c>
      <c r="E30" s="231">
        <v>3.52</v>
      </c>
      <c r="F30" s="239" t="s">
        <v>49</v>
      </c>
      <c r="G30" s="238" t="s">
        <v>53</v>
      </c>
      <c r="H30" s="551">
        <v>3.9215686274509802</v>
      </c>
      <c r="I30" s="231">
        <v>3.76</v>
      </c>
      <c r="J30" s="239" t="s">
        <v>23</v>
      </c>
      <c r="K30" s="238" t="s">
        <v>171</v>
      </c>
      <c r="L30" s="551">
        <v>4</v>
      </c>
      <c r="M30" s="231">
        <v>3.88</v>
      </c>
      <c r="N30" s="239" t="s">
        <v>58</v>
      </c>
      <c r="O30" s="238" t="s">
        <v>73</v>
      </c>
      <c r="P30" s="428">
        <v>4.115702479338843</v>
      </c>
      <c r="Q30" s="231">
        <v>3.94</v>
      </c>
      <c r="R30" s="612" t="s">
        <v>58</v>
      </c>
      <c r="S30" s="613" t="s">
        <v>124</v>
      </c>
      <c r="T30" s="428">
        <v>3.8644067796610169</v>
      </c>
      <c r="U30" s="231">
        <v>3.67</v>
      </c>
      <c r="V30" s="229"/>
      <c r="W30" s="229"/>
      <c r="X30" s="229"/>
      <c r="Y30" s="229"/>
      <c r="Z30" s="229"/>
      <c r="AA30" s="229"/>
    </row>
    <row r="31" spans="1:27" s="230" customFormat="1" ht="15" customHeight="1" x14ac:dyDescent="0.25">
      <c r="A31" s="234">
        <v>26</v>
      </c>
      <c r="B31" s="237" t="s">
        <v>49</v>
      </c>
      <c r="C31" s="424" t="s">
        <v>56</v>
      </c>
      <c r="D31" s="551">
        <v>3.6585365853658538</v>
      </c>
      <c r="E31" s="263">
        <v>3.52</v>
      </c>
      <c r="F31" s="237" t="s">
        <v>29</v>
      </c>
      <c r="G31" s="424" t="s">
        <v>96</v>
      </c>
      <c r="H31" s="551">
        <v>3.9095744680851063</v>
      </c>
      <c r="I31" s="263">
        <v>3.76</v>
      </c>
      <c r="J31" s="237" t="s">
        <v>38</v>
      </c>
      <c r="K31" s="424" t="s">
        <v>72</v>
      </c>
      <c r="L31" s="551">
        <v>3.9901960784313726</v>
      </c>
      <c r="M31" s="263">
        <v>3.88</v>
      </c>
      <c r="N31" s="237" t="s">
        <v>29</v>
      </c>
      <c r="O31" s="424" t="s">
        <v>84</v>
      </c>
      <c r="P31" s="430">
        <v>4.1082802547770703</v>
      </c>
      <c r="Q31" s="263">
        <v>3.94</v>
      </c>
      <c r="R31" s="616" t="s">
        <v>49</v>
      </c>
      <c r="S31" s="617" t="s">
        <v>55</v>
      </c>
      <c r="T31" s="430">
        <v>3.858974358974359</v>
      </c>
      <c r="U31" s="263">
        <v>3.67</v>
      </c>
      <c r="V31" s="229"/>
      <c r="W31" s="229"/>
      <c r="X31" s="229"/>
      <c r="Y31" s="229"/>
      <c r="Z31" s="229"/>
      <c r="AA31" s="229"/>
    </row>
    <row r="32" spans="1:27" s="230" customFormat="1" ht="15" customHeight="1" x14ac:dyDescent="0.25">
      <c r="A32" s="234">
        <v>27</v>
      </c>
      <c r="B32" s="239" t="s">
        <v>1</v>
      </c>
      <c r="C32" s="238" t="s">
        <v>189</v>
      </c>
      <c r="D32" s="558">
        <v>3.65625</v>
      </c>
      <c r="E32" s="231">
        <v>3.52</v>
      </c>
      <c r="F32" s="239" t="s">
        <v>49</v>
      </c>
      <c r="G32" s="238" t="s">
        <v>56</v>
      </c>
      <c r="H32" s="558">
        <v>3.903225806451613</v>
      </c>
      <c r="I32" s="231">
        <v>3.76</v>
      </c>
      <c r="J32" s="239" t="s">
        <v>1</v>
      </c>
      <c r="K32" s="238" t="s">
        <v>184</v>
      </c>
      <c r="L32" s="558">
        <v>3.9823008849557522</v>
      </c>
      <c r="M32" s="231">
        <v>3.88</v>
      </c>
      <c r="N32" s="239" t="s">
        <v>1</v>
      </c>
      <c r="O32" s="238" t="s">
        <v>136</v>
      </c>
      <c r="P32" s="428">
        <v>4.0901287553648071</v>
      </c>
      <c r="Q32" s="231">
        <v>3.94</v>
      </c>
      <c r="R32" s="612" t="s">
        <v>49</v>
      </c>
      <c r="S32" s="613" t="s">
        <v>56</v>
      </c>
      <c r="T32" s="428">
        <v>3.8506493506493507</v>
      </c>
      <c r="U32" s="231">
        <v>3.67</v>
      </c>
      <c r="V32" s="229"/>
      <c r="W32" s="229"/>
      <c r="X32" s="229"/>
      <c r="Y32" s="229"/>
      <c r="Z32" s="229"/>
      <c r="AA32" s="229"/>
    </row>
    <row r="33" spans="1:27" s="230" customFormat="1" ht="15" customHeight="1" x14ac:dyDescent="0.25">
      <c r="A33" s="234">
        <v>28</v>
      </c>
      <c r="B33" s="239" t="s">
        <v>49</v>
      </c>
      <c r="C33" s="238" t="s">
        <v>54</v>
      </c>
      <c r="D33" s="559">
        <v>3.6543209876543208</v>
      </c>
      <c r="E33" s="231">
        <v>3.52</v>
      </c>
      <c r="F33" s="239" t="s">
        <v>1</v>
      </c>
      <c r="G33" s="238" t="s">
        <v>136</v>
      </c>
      <c r="H33" s="559">
        <v>3.8987854251012144</v>
      </c>
      <c r="I33" s="231">
        <v>3.76</v>
      </c>
      <c r="J33" s="239" t="s">
        <v>38</v>
      </c>
      <c r="K33" s="238" t="s">
        <v>80</v>
      </c>
      <c r="L33" s="559">
        <v>3.9747899159663866</v>
      </c>
      <c r="M33" s="231">
        <v>3.88</v>
      </c>
      <c r="N33" s="239" t="s">
        <v>29</v>
      </c>
      <c r="O33" s="238" t="s">
        <v>112</v>
      </c>
      <c r="P33" s="428">
        <v>4.0875000000000004</v>
      </c>
      <c r="Q33" s="231">
        <v>3.94</v>
      </c>
      <c r="R33" s="612" t="s">
        <v>1</v>
      </c>
      <c r="S33" s="613" t="s">
        <v>133</v>
      </c>
      <c r="T33" s="428">
        <v>3.8461538461538463</v>
      </c>
      <c r="U33" s="231">
        <v>3.67</v>
      </c>
      <c r="V33" s="229"/>
      <c r="W33" s="229"/>
      <c r="X33" s="229"/>
      <c r="Y33" s="229"/>
      <c r="Z33" s="229"/>
      <c r="AA33" s="229"/>
    </row>
    <row r="34" spans="1:27" s="230" customFormat="1" ht="15" customHeight="1" x14ac:dyDescent="0.25">
      <c r="A34" s="234">
        <v>29</v>
      </c>
      <c r="B34" s="239" t="s">
        <v>1</v>
      </c>
      <c r="C34" s="238" t="s">
        <v>151</v>
      </c>
      <c r="D34" s="551">
        <v>3.6506024096385543</v>
      </c>
      <c r="E34" s="231">
        <v>3.52</v>
      </c>
      <c r="F34" s="239" t="s">
        <v>23</v>
      </c>
      <c r="G34" s="238" t="s">
        <v>176</v>
      </c>
      <c r="H34" s="551">
        <v>3.893939393939394</v>
      </c>
      <c r="I34" s="231">
        <v>3.76</v>
      </c>
      <c r="J34" s="239" t="s">
        <v>38</v>
      </c>
      <c r="K34" s="238" t="s">
        <v>70</v>
      </c>
      <c r="L34" s="551">
        <v>3.9702970297029703</v>
      </c>
      <c r="M34" s="231">
        <v>3.88</v>
      </c>
      <c r="N34" s="239" t="s">
        <v>1</v>
      </c>
      <c r="O34" s="238" t="s">
        <v>18</v>
      </c>
      <c r="P34" s="428">
        <v>4.0864197530864201</v>
      </c>
      <c r="Q34" s="231">
        <v>3.94</v>
      </c>
      <c r="R34" s="612" t="s">
        <v>29</v>
      </c>
      <c r="S34" s="613" t="s">
        <v>35</v>
      </c>
      <c r="T34" s="428">
        <v>3.8349514563106797</v>
      </c>
      <c r="U34" s="231">
        <v>3.67</v>
      </c>
      <c r="V34" s="229"/>
      <c r="W34" s="229"/>
      <c r="X34" s="229"/>
      <c r="Y34" s="229"/>
      <c r="Z34" s="229"/>
      <c r="AA34" s="229"/>
    </row>
    <row r="35" spans="1:27" s="230" customFormat="1" ht="15" customHeight="1" thickBot="1" x14ac:dyDescent="0.3">
      <c r="A35" s="242">
        <v>30</v>
      </c>
      <c r="B35" s="425" t="s">
        <v>23</v>
      </c>
      <c r="C35" s="426" t="s">
        <v>174</v>
      </c>
      <c r="D35" s="560">
        <v>3.6428571428571428</v>
      </c>
      <c r="E35" s="232">
        <v>3.52</v>
      </c>
      <c r="F35" s="425" t="s">
        <v>38</v>
      </c>
      <c r="G35" s="426" t="s">
        <v>126</v>
      </c>
      <c r="H35" s="560">
        <v>3.8613138686131387</v>
      </c>
      <c r="I35" s="232">
        <v>3.76</v>
      </c>
      <c r="J35" s="425" t="s">
        <v>1</v>
      </c>
      <c r="K35" s="426" t="s">
        <v>136</v>
      </c>
      <c r="L35" s="560">
        <v>3.9577464788732395</v>
      </c>
      <c r="M35" s="232">
        <v>3.88</v>
      </c>
      <c r="N35" s="425" t="s">
        <v>0</v>
      </c>
      <c r="O35" s="426" t="s">
        <v>138</v>
      </c>
      <c r="P35" s="431">
        <v>4.0825688073394497</v>
      </c>
      <c r="Q35" s="232">
        <v>3.94</v>
      </c>
      <c r="R35" s="618" t="s">
        <v>58</v>
      </c>
      <c r="S35" s="619" t="s">
        <v>77</v>
      </c>
      <c r="T35" s="431">
        <v>3.8137931034482757</v>
      </c>
      <c r="U35" s="232">
        <v>3.67</v>
      </c>
      <c r="V35" s="229"/>
      <c r="W35" s="229"/>
      <c r="X35" s="229"/>
      <c r="Y35" s="229"/>
      <c r="Z35" s="229"/>
      <c r="AA35" s="229"/>
    </row>
    <row r="36" spans="1:27" s="230" customFormat="1" ht="15" customHeight="1" x14ac:dyDescent="0.25">
      <c r="A36" s="234">
        <v>31</v>
      </c>
      <c r="B36" s="239" t="s">
        <v>29</v>
      </c>
      <c r="C36" s="238" t="s">
        <v>170</v>
      </c>
      <c r="D36" s="551">
        <v>3.6333333333333333</v>
      </c>
      <c r="E36" s="231">
        <v>3.52</v>
      </c>
      <c r="F36" s="239" t="s">
        <v>29</v>
      </c>
      <c r="G36" s="238" t="s">
        <v>84</v>
      </c>
      <c r="H36" s="551">
        <v>3.8546511627906979</v>
      </c>
      <c r="I36" s="231">
        <v>3.76</v>
      </c>
      <c r="J36" s="239" t="s">
        <v>1</v>
      </c>
      <c r="K36" s="238" t="s">
        <v>185</v>
      </c>
      <c r="L36" s="551">
        <v>3.9487179487179489</v>
      </c>
      <c r="M36" s="231">
        <v>3.88</v>
      </c>
      <c r="N36" s="239" t="s">
        <v>49</v>
      </c>
      <c r="O36" s="238" t="s">
        <v>54</v>
      </c>
      <c r="P36" s="428">
        <v>4.072916666666667</v>
      </c>
      <c r="Q36" s="231">
        <v>3.94</v>
      </c>
      <c r="R36" s="612" t="s">
        <v>49</v>
      </c>
      <c r="S36" s="613" t="s">
        <v>57</v>
      </c>
      <c r="T36" s="428">
        <v>3.8</v>
      </c>
      <c r="U36" s="231">
        <v>3.67</v>
      </c>
      <c r="V36" s="229"/>
      <c r="W36" s="229"/>
      <c r="X36" s="229"/>
      <c r="Y36" s="229"/>
      <c r="Z36" s="229"/>
      <c r="AA36" s="229"/>
    </row>
    <row r="37" spans="1:27" s="230" customFormat="1" ht="15" customHeight="1" x14ac:dyDescent="0.25">
      <c r="A37" s="234">
        <v>32</v>
      </c>
      <c r="B37" s="239" t="s">
        <v>1</v>
      </c>
      <c r="C37" s="238" t="s">
        <v>186</v>
      </c>
      <c r="D37" s="551">
        <v>3.6271186440677967</v>
      </c>
      <c r="E37" s="231">
        <v>3.52</v>
      </c>
      <c r="F37" s="239" t="s">
        <v>29</v>
      </c>
      <c r="G37" s="238" t="s">
        <v>33</v>
      </c>
      <c r="H37" s="551">
        <v>3.831168831168831</v>
      </c>
      <c r="I37" s="231">
        <v>3.76</v>
      </c>
      <c r="J37" s="239" t="s">
        <v>0</v>
      </c>
      <c r="K37" s="238" t="s">
        <v>150</v>
      </c>
      <c r="L37" s="551">
        <v>3.9482758620689653</v>
      </c>
      <c r="M37" s="231">
        <v>3.88</v>
      </c>
      <c r="N37" s="239" t="s">
        <v>38</v>
      </c>
      <c r="O37" s="238" t="s">
        <v>71</v>
      </c>
      <c r="P37" s="428">
        <v>4.072289156626506</v>
      </c>
      <c r="Q37" s="231">
        <v>3.94</v>
      </c>
      <c r="R37" s="612" t="s">
        <v>38</v>
      </c>
      <c r="S37" s="613" t="s">
        <v>126</v>
      </c>
      <c r="T37" s="428">
        <v>3.7934782608695654</v>
      </c>
      <c r="U37" s="231">
        <v>3.67</v>
      </c>
      <c r="V37" s="229"/>
      <c r="W37" s="229"/>
      <c r="X37" s="229"/>
      <c r="Y37" s="229"/>
      <c r="Z37" s="229"/>
      <c r="AA37" s="229"/>
    </row>
    <row r="38" spans="1:27" s="230" customFormat="1" ht="15" customHeight="1" x14ac:dyDescent="0.25">
      <c r="A38" s="234">
        <v>33</v>
      </c>
      <c r="B38" s="239" t="s">
        <v>1</v>
      </c>
      <c r="C38" s="238" t="s">
        <v>14</v>
      </c>
      <c r="D38" s="551">
        <v>3.6259541984732824</v>
      </c>
      <c r="E38" s="231">
        <v>3.52</v>
      </c>
      <c r="F38" s="239" t="s">
        <v>1</v>
      </c>
      <c r="G38" s="238" t="s">
        <v>199</v>
      </c>
      <c r="H38" s="551">
        <v>3.8095238095238093</v>
      </c>
      <c r="I38" s="231">
        <v>3.76</v>
      </c>
      <c r="J38" s="239" t="s">
        <v>1</v>
      </c>
      <c r="K38" s="238" t="s">
        <v>190</v>
      </c>
      <c r="L38" s="551">
        <v>3.9449999999999998</v>
      </c>
      <c r="M38" s="231">
        <v>3.88</v>
      </c>
      <c r="N38" s="239" t="s">
        <v>23</v>
      </c>
      <c r="O38" s="238" t="s">
        <v>90</v>
      </c>
      <c r="P38" s="428">
        <v>4.0675675675675675</v>
      </c>
      <c r="Q38" s="231">
        <v>3.94</v>
      </c>
      <c r="R38" s="612" t="s">
        <v>29</v>
      </c>
      <c r="S38" s="613" t="s">
        <v>34</v>
      </c>
      <c r="T38" s="428">
        <v>3.7938144329896906</v>
      </c>
      <c r="U38" s="231">
        <v>3.67</v>
      </c>
      <c r="V38" s="229"/>
      <c r="W38" s="229"/>
      <c r="X38" s="229"/>
      <c r="Y38" s="229"/>
      <c r="Z38" s="229"/>
      <c r="AA38" s="229"/>
    </row>
    <row r="39" spans="1:27" s="230" customFormat="1" ht="15" customHeight="1" x14ac:dyDescent="0.25">
      <c r="A39" s="234">
        <v>34</v>
      </c>
      <c r="B39" s="239" t="s">
        <v>1</v>
      </c>
      <c r="C39" s="238" t="s">
        <v>133</v>
      </c>
      <c r="D39" s="551">
        <v>3.6200873362445414</v>
      </c>
      <c r="E39" s="231">
        <v>3.52</v>
      </c>
      <c r="F39" s="239" t="s">
        <v>23</v>
      </c>
      <c r="G39" s="238" t="s">
        <v>172</v>
      </c>
      <c r="H39" s="551">
        <v>3.8075313807531379</v>
      </c>
      <c r="I39" s="231">
        <v>3.76</v>
      </c>
      <c r="J39" s="239" t="s">
        <v>29</v>
      </c>
      <c r="K39" s="238" t="s">
        <v>34</v>
      </c>
      <c r="L39" s="551">
        <v>3.9396551724137931</v>
      </c>
      <c r="M39" s="231">
        <v>3.88</v>
      </c>
      <c r="N39" s="239" t="s">
        <v>49</v>
      </c>
      <c r="O39" s="238" t="s">
        <v>56</v>
      </c>
      <c r="P39" s="428">
        <v>4.0653594771241828</v>
      </c>
      <c r="Q39" s="231">
        <v>3.94</v>
      </c>
      <c r="R39" s="612" t="s">
        <v>29</v>
      </c>
      <c r="S39" s="613" t="s">
        <v>36</v>
      </c>
      <c r="T39" s="428">
        <v>3.7721518987341773</v>
      </c>
      <c r="U39" s="231">
        <v>3.67</v>
      </c>
      <c r="V39" s="229"/>
      <c r="W39" s="229"/>
      <c r="X39" s="229"/>
      <c r="Y39" s="229"/>
      <c r="Z39" s="229"/>
      <c r="AA39" s="229"/>
    </row>
    <row r="40" spans="1:27" s="230" customFormat="1" ht="15" customHeight="1" x14ac:dyDescent="0.25">
      <c r="A40" s="234">
        <v>35</v>
      </c>
      <c r="B40" s="239" t="s">
        <v>29</v>
      </c>
      <c r="C40" s="238" t="s">
        <v>202</v>
      </c>
      <c r="D40" s="551">
        <v>3.62</v>
      </c>
      <c r="E40" s="231">
        <v>3.52</v>
      </c>
      <c r="F40" s="239" t="s">
        <v>29</v>
      </c>
      <c r="G40" s="238" t="s">
        <v>34</v>
      </c>
      <c r="H40" s="551">
        <v>3.806451612903226</v>
      </c>
      <c r="I40" s="231">
        <v>3.76</v>
      </c>
      <c r="J40" s="239" t="s">
        <v>58</v>
      </c>
      <c r="K40" s="238" t="s">
        <v>77</v>
      </c>
      <c r="L40" s="551">
        <v>3.9383561643835616</v>
      </c>
      <c r="M40" s="231">
        <v>3.88</v>
      </c>
      <c r="N40" s="239" t="s">
        <v>23</v>
      </c>
      <c r="O40" s="238" t="s">
        <v>113</v>
      </c>
      <c r="P40" s="428">
        <v>4.0517241379310347</v>
      </c>
      <c r="Q40" s="231">
        <v>3.94</v>
      </c>
      <c r="R40" s="612" t="s">
        <v>1</v>
      </c>
      <c r="S40" s="613" t="s">
        <v>19</v>
      </c>
      <c r="T40" s="428">
        <v>3.7731958762886597</v>
      </c>
      <c r="U40" s="231">
        <v>3.67</v>
      </c>
      <c r="V40" s="229"/>
      <c r="W40" s="229"/>
      <c r="X40" s="229"/>
      <c r="Y40" s="229"/>
      <c r="Z40" s="229"/>
      <c r="AA40" s="229"/>
    </row>
    <row r="41" spans="1:27" s="230" customFormat="1" ht="15" customHeight="1" x14ac:dyDescent="0.25">
      <c r="A41" s="234">
        <v>36</v>
      </c>
      <c r="B41" s="239" t="s">
        <v>38</v>
      </c>
      <c r="C41" s="238" t="s">
        <v>80</v>
      </c>
      <c r="D41" s="551">
        <v>3.6198347107438016</v>
      </c>
      <c r="E41" s="231">
        <v>3.52</v>
      </c>
      <c r="F41" s="239" t="s">
        <v>1</v>
      </c>
      <c r="G41" s="238" t="s">
        <v>191</v>
      </c>
      <c r="H41" s="551">
        <v>3.8039215686274508</v>
      </c>
      <c r="I41" s="231">
        <v>3.76</v>
      </c>
      <c r="J41" s="239" t="s">
        <v>29</v>
      </c>
      <c r="K41" s="238" t="s">
        <v>28</v>
      </c>
      <c r="L41" s="551">
        <v>3.925925925925926</v>
      </c>
      <c r="M41" s="231">
        <v>3.88</v>
      </c>
      <c r="N41" s="239" t="s">
        <v>58</v>
      </c>
      <c r="O41" s="238" t="s">
        <v>77</v>
      </c>
      <c r="P41" s="428">
        <v>4.0410958904109586</v>
      </c>
      <c r="Q41" s="231">
        <v>3.94</v>
      </c>
      <c r="R41" s="612" t="s">
        <v>1</v>
      </c>
      <c r="S41" s="613" t="s">
        <v>139</v>
      </c>
      <c r="T41" s="428">
        <v>3.7625000000000002</v>
      </c>
      <c r="U41" s="231">
        <v>3.67</v>
      </c>
      <c r="V41" s="229"/>
      <c r="W41" s="229"/>
      <c r="X41" s="229"/>
      <c r="Y41" s="229"/>
      <c r="Z41" s="229"/>
      <c r="AA41" s="229"/>
    </row>
    <row r="42" spans="1:27" s="230" customFormat="1" ht="15" customHeight="1" x14ac:dyDescent="0.25">
      <c r="A42" s="234">
        <v>37</v>
      </c>
      <c r="B42" s="239" t="s">
        <v>1</v>
      </c>
      <c r="C42" s="238" t="s">
        <v>190</v>
      </c>
      <c r="D42" s="551">
        <v>3.611320754716981</v>
      </c>
      <c r="E42" s="231">
        <v>3.52</v>
      </c>
      <c r="F42" s="239" t="s">
        <v>29</v>
      </c>
      <c r="G42" s="238" t="s">
        <v>28</v>
      </c>
      <c r="H42" s="551">
        <v>3.8</v>
      </c>
      <c r="I42" s="231">
        <v>3.76</v>
      </c>
      <c r="J42" s="239" t="s">
        <v>29</v>
      </c>
      <c r="K42" s="238" t="s">
        <v>169</v>
      </c>
      <c r="L42" s="551">
        <v>3.9189189189189189</v>
      </c>
      <c r="M42" s="231">
        <v>3.88</v>
      </c>
      <c r="N42" s="239" t="s">
        <v>29</v>
      </c>
      <c r="O42" s="238" t="s">
        <v>96</v>
      </c>
      <c r="P42" s="428">
        <v>4.0370370370370372</v>
      </c>
      <c r="Q42" s="231">
        <v>3.94</v>
      </c>
      <c r="R42" s="612" t="s">
        <v>23</v>
      </c>
      <c r="S42" s="613" t="s">
        <v>129</v>
      </c>
      <c r="T42" s="428">
        <v>3.7536231884057969</v>
      </c>
      <c r="U42" s="231">
        <v>3.67</v>
      </c>
      <c r="V42" s="229"/>
      <c r="W42" s="229"/>
      <c r="X42" s="229"/>
      <c r="Y42" s="229"/>
      <c r="Z42" s="229"/>
      <c r="AA42" s="229"/>
    </row>
    <row r="43" spans="1:27" s="230" customFormat="1" ht="15" customHeight="1" x14ac:dyDescent="0.25">
      <c r="A43" s="234">
        <v>38</v>
      </c>
      <c r="B43" s="239" t="s">
        <v>23</v>
      </c>
      <c r="C43" s="238" t="s">
        <v>179</v>
      </c>
      <c r="D43" s="561">
        <v>3.6066350710900474</v>
      </c>
      <c r="E43" s="231">
        <v>3.52</v>
      </c>
      <c r="F43" s="239" t="s">
        <v>1</v>
      </c>
      <c r="G43" s="238" t="s">
        <v>189</v>
      </c>
      <c r="H43" s="561">
        <v>3.7971014492753623</v>
      </c>
      <c r="I43" s="231">
        <v>3.76</v>
      </c>
      <c r="J43" s="239" t="s">
        <v>1</v>
      </c>
      <c r="K43" s="238" t="s">
        <v>151</v>
      </c>
      <c r="L43" s="561">
        <v>3.9024390243902438</v>
      </c>
      <c r="M43" s="231">
        <v>3.88</v>
      </c>
      <c r="N43" s="239" t="s">
        <v>1</v>
      </c>
      <c r="O43" s="238" t="s">
        <v>6</v>
      </c>
      <c r="P43" s="428">
        <v>4.0294117647058822</v>
      </c>
      <c r="Q43" s="231">
        <v>3.94</v>
      </c>
      <c r="R43" s="612" t="s">
        <v>0</v>
      </c>
      <c r="S43" s="613" t="s">
        <v>89</v>
      </c>
      <c r="T43" s="428">
        <v>3.7450980392156863</v>
      </c>
      <c r="U43" s="231">
        <v>3.67</v>
      </c>
      <c r="V43" s="229"/>
      <c r="W43" s="229"/>
      <c r="X43" s="229"/>
      <c r="Y43" s="229"/>
      <c r="Z43" s="229"/>
      <c r="AA43" s="229"/>
    </row>
    <row r="44" spans="1:27" s="230" customFormat="1" ht="15" customHeight="1" x14ac:dyDescent="0.25">
      <c r="A44" s="234">
        <v>39</v>
      </c>
      <c r="B44" s="239" t="s">
        <v>0</v>
      </c>
      <c r="C44" s="238" t="s">
        <v>63</v>
      </c>
      <c r="D44" s="562">
        <v>3.6056338028169015</v>
      </c>
      <c r="E44" s="231">
        <v>3.52</v>
      </c>
      <c r="F44" s="239" t="s">
        <v>1</v>
      </c>
      <c r="G44" s="238" t="s">
        <v>21</v>
      </c>
      <c r="H44" s="562">
        <v>3.78</v>
      </c>
      <c r="I44" s="231">
        <v>3.76</v>
      </c>
      <c r="J44" s="239" t="s">
        <v>1</v>
      </c>
      <c r="K44" s="238" t="s">
        <v>133</v>
      </c>
      <c r="L44" s="562">
        <v>3.9005235602094239</v>
      </c>
      <c r="M44" s="231">
        <v>3.88</v>
      </c>
      <c r="N44" s="239" t="s">
        <v>58</v>
      </c>
      <c r="O44" s="238" t="s">
        <v>75</v>
      </c>
      <c r="P44" s="428">
        <v>4</v>
      </c>
      <c r="Q44" s="231">
        <v>3.94</v>
      </c>
      <c r="R44" s="612" t="s">
        <v>1</v>
      </c>
      <c r="S44" s="613" t="s">
        <v>134</v>
      </c>
      <c r="T44" s="428">
        <v>3.7463768115942031</v>
      </c>
      <c r="U44" s="231">
        <v>3.67</v>
      </c>
      <c r="V44" s="229"/>
      <c r="W44" s="229"/>
      <c r="X44" s="229"/>
      <c r="Y44" s="229"/>
      <c r="Z44" s="229"/>
      <c r="AA44" s="229"/>
    </row>
    <row r="45" spans="1:27" s="230" customFormat="1" ht="15" customHeight="1" thickBot="1" x14ac:dyDescent="0.3">
      <c r="A45" s="240">
        <v>40</v>
      </c>
      <c r="B45" s="422" t="s">
        <v>23</v>
      </c>
      <c r="C45" s="423" t="s">
        <v>171</v>
      </c>
      <c r="D45" s="561">
        <v>3.6017699115044248</v>
      </c>
      <c r="E45" s="233">
        <v>3.52</v>
      </c>
      <c r="F45" s="422" t="s">
        <v>29</v>
      </c>
      <c r="G45" s="423" t="s">
        <v>95</v>
      </c>
      <c r="H45" s="561">
        <v>3.7782608695652176</v>
      </c>
      <c r="I45" s="233">
        <v>3.76</v>
      </c>
      <c r="J45" s="422" t="s">
        <v>1</v>
      </c>
      <c r="K45" s="423" t="s">
        <v>187</v>
      </c>
      <c r="L45" s="561">
        <v>3.9</v>
      </c>
      <c r="M45" s="233">
        <v>3.88</v>
      </c>
      <c r="N45" s="422" t="s">
        <v>29</v>
      </c>
      <c r="O45" s="423" t="s">
        <v>35</v>
      </c>
      <c r="P45" s="429">
        <v>4</v>
      </c>
      <c r="Q45" s="233">
        <v>3.94</v>
      </c>
      <c r="R45" s="614" t="s">
        <v>0</v>
      </c>
      <c r="S45" s="615" t="s">
        <v>63</v>
      </c>
      <c r="T45" s="429">
        <v>3.74</v>
      </c>
      <c r="U45" s="233">
        <v>3.67</v>
      </c>
      <c r="V45" s="229"/>
      <c r="W45" s="229"/>
      <c r="X45" s="229"/>
      <c r="Y45" s="229"/>
      <c r="Z45" s="229"/>
      <c r="AA45" s="229"/>
    </row>
    <row r="46" spans="1:27" s="230" customFormat="1" ht="15" customHeight="1" x14ac:dyDescent="0.25">
      <c r="A46" s="241">
        <v>41</v>
      </c>
      <c r="B46" s="420" t="s">
        <v>29</v>
      </c>
      <c r="C46" s="421" t="s">
        <v>95</v>
      </c>
      <c r="D46" s="563">
        <v>3.5737051792828685</v>
      </c>
      <c r="E46" s="228">
        <v>3.52</v>
      </c>
      <c r="F46" s="420" t="s">
        <v>1</v>
      </c>
      <c r="G46" s="421" t="s">
        <v>134</v>
      </c>
      <c r="H46" s="563">
        <v>3.7771084337349397</v>
      </c>
      <c r="I46" s="228">
        <v>3.76</v>
      </c>
      <c r="J46" s="420" t="s">
        <v>29</v>
      </c>
      <c r="K46" s="421" t="s">
        <v>36</v>
      </c>
      <c r="L46" s="563">
        <v>3.8888888888888888</v>
      </c>
      <c r="M46" s="228">
        <v>3.88</v>
      </c>
      <c r="N46" s="420" t="s">
        <v>29</v>
      </c>
      <c r="O46" s="421" t="s">
        <v>34</v>
      </c>
      <c r="P46" s="427">
        <v>3.9914529914529915</v>
      </c>
      <c r="Q46" s="228">
        <v>3.94</v>
      </c>
      <c r="R46" s="610" t="s">
        <v>1</v>
      </c>
      <c r="S46" s="611" t="s">
        <v>3</v>
      </c>
      <c r="T46" s="427">
        <v>3.7250000000000001</v>
      </c>
      <c r="U46" s="228">
        <v>3.67</v>
      </c>
      <c r="V46" s="229"/>
      <c r="W46" s="229"/>
      <c r="X46" s="229"/>
      <c r="Y46" s="229"/>
      <c r="Z46" s="229"/>
      <c r="AA46" s="229"/>
    </row>
    <row r="47" spans="1:27" s="230" customFormat="1" ht="15" customHeight="1" x14ac:dyDescent="0.25">
      <c r="A47" s="234">
        <v>42</v>
      </c>
      <c r="B47" s="239" t="s">
        <v>1</v>
      </c>
      <c r="C47" s="238" t="s">
        <v>195</v>
      </c>
      <c r="D47" s="551">
        <v>3.5728155339805827</v>
      </c>
      <c r="E47" s="231">
        <v>3.52</v>
      </c>
      <c r="F47" s="239" t="s">
        <v>0</v>
      </c>
      <c r="G47" s="238" t="s">
        <v>150</v>
      </c>
      <c r="H47" s="551">
        <v>3.7697368421052633</v>
      </c>
      <c r="I47" s="231">
        <v>3.76</v>
      </c>
      <c r="J47" s="239" t="s">
        <v>49</v>
      </c>
      <c r="K47" s="238" t="s">
        <v>162</v>
      </c>
      <c r="L47" s="551">
        <v>3.8880597014925371</v>
      </c>
      <c r="M47" s="231">
        <v>3.88</v>
      </c>
      <c r="N47" s="239" t="s">
        <v>1</v>
      </c>
      <c r="O47" s="238" t="s">
        <v>19</v>
      </c>
      <c r="P47" s="428">
        <v>3.9793814432989691</v>
      </c>
      <c r="Q47" s="231">
        <v>3.94</v>
      </c>
      <c r="R47" s="612" t="s">
        <v>29</v>
      </c>
      <c r="S47" s="613" t="s">
        <v>95</v>
      </c>
      <c r="T47" s="428">
        <v>3.7243589743589745</v>
      </c>
      <c r="U47" s="231">
        <v>3.67</v>
      </c>
      <c r="V47" s="229"/>
      <c r="W47" s="229"/>
      <c r="X47" s="229"/>
      <c r="Y47" s="229"/>
      <c r="Z47" s="229"/>
      <c r="AA47" s="229"/>
    </row>
    <row r="48" spans="1:27" s="230" customFormat="1" ht="15" customHeight="1" x14ac:dyDescent="0.25">
      <c r="A48" s="234">
        <v>43</v>
      </c>
      <c r="B48" s="239" t="s">
        <v>1</v>
      </c>
      <c r="C48" s="238" t="s">
        <v>184</v>
      </c>
      <c r="D48" s="561">
        <v>3.56</v>
      </c>
      <c r="E48" s="231">
        <v>3.52</v>
      </c>
      <c r="F48" s="239" t="s">
        <v>1</v>
      </c>
      <c r="G48" s="238" t="s">
        <v>133</v>
      </c>
      <c r="H48" s="561">
        <v>3.7672413793103448</v>
      </c>
      <c r="I48" s="231">
        <v>3.76</v>
      </c>
      <c r="J48" s="239" t="s">
        <v>29</v>
      </c>
      <c r="K48" s="238" t="s">
        <v>33</v>
      </c>
      <c r="L48" s="561">
        <v>3.8863636363636362</v>
      </c>
      <c r="M48" s="231">
        <v>3.88</v>
      </c>
      <c r="N48" s="239" t="s">
        <v>49</v>
      </c>
      <c r="O48" s="238" t="s">
        <v>57</v>
      </c>
      <c r="P48" s="428">
        <v>3.976</v>
      </c>
      <c r="Q48" s="231">
        <v>3.94</v>
      </c>
      <c r="R48" s="612" t="s">
        <v>1</v>
      </c>
      <c r="S48" s="613" t="s">
        <v>136</v>
      </c>
      <c r="T48" s="428">
        <v>3.7222222222222223</v>
      </c>
      <c r="U48" s="231">
        <v>3.67</v>
      </c>
      <c r="V48" s="229"/>
      <c r="W48" s="229"/>
      <c r="X48" s="229"/>
      <c r="Y48" s="229"/>
      <c r="Z48" s="229"/>
      <c r="AA48" s="229"/>
    </row>
    <row r="49" spans="1:27" s="230" customFormat="1" ht="15" customHeight="1" x14ac:dyDescent="0.25">
      <c r="A49" s="234">
        <v>44</v>
      </c>
      <c r="B49" s="239" t="s">
        <v>1</v>
      </c>
      <c r="C49" s="238" t="s">
        <v>187</v>
      </c>
      <c r="D49" s="551">
        <v>3.5533980582524274</v>
      </c>
      <c r="E49" s="231">
        <v>3.52</v>
      </c>
      <c r="F49" s="239" t="s">
        <v>49</v>
      </c>
      <c r="G49" s="238" t="s">
        <v>158</v>
      </c>
      <c r="H49" s="551">
        <v>3.7671232876712328</v>
      </c>
      <c r="I49" s="231">
        <v>3.76</v>
      </c>
      <c r="J49" s="239" t="s">
        <v>1</v>
      </c>
      <c r="K49" s="238" t="s">
        <v>196</v>
      </c>
      <c r="L49" s="551">
        <v>3.883116883116883</v>
      </c>
      <c r="M49" s="231">
        <v>3.88</v>
      </c>
      <c r="N49" s="239" t="s">
        <v>29</v>
      </c>
      <c r="O49" s="238" t="s">
        <v>95</v>
      </c>
      <c r="P49" s="428">
        <v>3.9739583333333335</v>
      </c>
      <c r="Q49" s="231">
        <v>3.94</v>
      </c>
      <c r="R49" s="612" t="s">
        <v>38</v>
      </c>
      <c r="S49" s="613" t="s">
        <v>80</v>
      </c>
      <c r="T49" s="428">
        <v>3.7142857142857144</v>
      </c>
      <c r="U49" s="231">
        <v>3.67</v>
      </c>
      <c r="V49" s="229"/>
      <c r="W49" s="229"/>
      <c r="X49" s="229"/>
      <c r="Y49" s="229"/>
      <c r="Z49" s="229"/>
      <c r="AA49" s="229"/>
    </row>
    <row r="50" spans="1:27" s="230" customFormat="1" ht="15" customHeight="1" x14ac:dyDescent="0.25">
      <c r="A50" s="234">
        <v>45</v>
      </c>
      <c r="B50" s="422" t="s">
        <v>1</v>
      </c>
      <c r="C50" s="423" t="s">
        <v>139</v>
      </c>
      <c r="D50" s="551">
        <v>3.5517241379310347</v>
      </c>
      <c r="E50" s="233">
        <v>3.52</v>
      </c>
      <c r="F50" s="422" t="s">
        <v>38</v>
      </c>
      <c r="G50" s="423" t="s">
        <v>72</v>
      </c>
      <c r="H50" s="551">
        <v>3.763157894736842</v>
      </c>
      <c r="I50" s="233">
        <v>3.76</v>
      </c>
      <c r="J50" s="422" t="s">
        <v>1</v>
      </c>
      <c r="K50" s="423" t="s">
        <v>191</v>
      </c>
      <c r="L50" s="551">
        <v>3.8780487804878048</v>
      </c>
      <c r="M50" s="233">
        <v>3.88</v>
      </c>
      <c r="N50" s="422" t="s">
        <v>1</v>
      </c>
      <c r="O50" s="423" t="s">
        <v>9</v>
      </c>
      <c r="P50" s="429">
        <v>3.9710144927536231</v>
      </c>
      <c r="Q50" s="233">
        <v>3.94</v>
      </c>
      <c r="R50" s="614" t="s">
        <v>1</v>
      </c>
      <c r="S50" s="615" t="s">
        <v>151</v>
      </c>
      <c r="T50" s="429">
        <v>3.6774193548387095</v>
      </c>
      <c r="U50" s="233">
        <v>3.67</v>
      </c>
      <c r="V50" s="229"/>
      <c r="W50" s="229"/>
      <c r="X50" s="229"/>
      <c r="Y50" s="229"/>
      <c r="Z50" s="229"/>
      <c r="AA50" s="229"/>
    </row>
    <row r="51" spans="1:27" s="230" customFormat="1" ht="15" customHeight="1" x14ac:dyDescent="0.25">
      <c r="A51" s="234">
        <v>46</v>
      </c>
      <c r="B51" s="237" t="s">
        <v>1</v>
      </c>
      <c r="C51" s="424" t="s">
        <v>191</v>
      </c>
      <c r="D51" s="551">
        <v>3.5425531914893615</v>
      </c>
      <c r="E51" s="263">
        <v>3.52</v>
      </c>
      <c r="F51" s="237" t="s">
        <v>1</v>
      </c>
      <c r="G51" s="424" t="s">
        <v>184</v>
      </c>
      <c r="H51" s="551">
        <v>3.762295081967213</v>
      </c>
      <c r="I51" s="263">
        <v>3.76</v>
      </c>
      <c r="J51" s="237" t="s">
        <v>1</v>
      </c>
      <c r="K51" s="424" t="s">
        <v>134</v>
      </c>
      <c r="L51" s="551">
        <v>3.8613138686131387</v>
      </c>
      <c r="M51" s="263">
        <v>3.88</v>
      </c>
      <c r="N51" s="237" t="s">
        <v>38</v>
      </c>
      <c r="O51" s="424" t="s">
        <v>80</v>
      </c>
      <c r="P51" s="430">
        <v>3.959016393442623</v>
      </c>
      <c r="Q51" s="263">
        <v>3.94</v>
      </c>
      <c r="R51" s="616" t="s">
        <v>38</v>
      </c>
      <c r="S51" s="617" t="s">
        <v>47</v>
      </c>
      <c r="T51" s="430">
        <v>3.6753246753246751</v>
      </c>
      <c r="U51" s="263">
        <v>3.67</v>
      </c>
      <c r="V51" s="229"/>
      <c r="W51" s="229"/>
      <c r="X51" s="229"/>
      <c r="Y51" s="229"/>
      <c r="Z51" s="229"/>
      <c r="AA51" s="229"/>
    </row>
    <row r="52" spans="1:27" s="230" customFormat="1" ht="15" customHeight="1" x14ac:dyDescent="0.25">
      <c r="A52" s="234">
        <v>47</v>
      </c>
      <c r="B52" s="239" t="s">
        <v>23</v>
      </c>
      <c r="C52" s="238" t="s">
        <v>172</v>
      </c>
      <c r="D52" s="551">
        <v>3.5283842794759823</v>
      </c>
      <c r="E52" s="231">
        <v>3.52</v>
      </c>
      <c r="F52" s="239" t="s">
        <v>29</v>
      </c>
      <c r="G52" s="238" t="s">
        <v>169</v>
      </c>
      <c r="H52" s="551">
        <v>3.7536231884057969</v>
      </c>
      <c r="I52" s="231">
        <v>3.76</v>
      </c>
      <c r="J52" s="239" t="s">
        <v>23</v>
      </c>
      <c r="K52" s="238" t="s">
        <v>172</v>
      </c>
      <c r="L52" s="551">
        <v>3.8571428571428572</v>
      </c>
      <c r="M52" s="231">
        <v>3.88</v>
      </c>
      <c r="N52" s="239" t="s">
        <v>49</v>
      </c>
      <c r="O52" s="238" t="s">
        <v>53</v>
      </c>
      <c r="P52" s="428">
        <v>3.9574468085106385</v>
      </c>
      <c r="Q52" s="231">
        <v>3.94</v>
      </c>
      <c r="R52" s="612" t="s">
        <v>23</v>
      </c>
      <c r="S52" s="613" t="s">
        <v>132</v>
      </c>
      <c r="T52" s="428">
        <v>3.6666666666666665</v>
      </c>
      <c r="U52" s="231">
        <v>3.67</v>
      </c>
      <c r="V52" s="229"/>
      <c r="W52" s="229"/>
      <c r="X52" s="229"/>
      <c r="Y52" s="229"/>
      <c r="Z52" s="229"/>
      <c r="AA52" s="229"/>
    </row>
    <row r="53" spans="1:27" s="230" customFormat="1" ht="15" customHeight="1" x14ac:dyDescent="0.25">
      <c r="A53" s="234">
        <v>48</v>
      </c>
      <c r="B53" s="239" t="s">
        <v>38</v>
      </c>
      <c r="C53" s="238" t="s">
        <v>72</v>
      </c>
      <c r="D53" s="551">
        <v>3.5158730158730158</v>
      </c>
      <c r="E53" s="231">
        <v>3.52</v>
      </c>
      <c r="F53" s="239" t="s">
        <v>1</v>
      </c>
      <c r="G53" s="238" t="s">
        <v>188</v>
      </c>
      <c r="H53" s="551">
        <v>3.75</v>
      </c>
      <c r="I53" s="231">
        <v>3.76</v>
      </c>
      <c r="J53" s="239" t="s">
        <v>23</v>
      </c>
      <c r="K53" s="238" t="s">
        <v>173</v>
      </c>
      <c r="L53" s="551">
        <v>3.8571428571428572</v>
      </c>
      <c r="M53" s="231">
        <v>3.88</v>
      </c>
      <c r="N53" s="239" t="s">
        <v>29</v>
      </c>
      <c r="O53" s="238" t="s">
        <v>66</v>
      </c>
      <c r="P53" s="428">
        <v>3.9565217391304346</v>
      </c>
      <c r="Q53" s="231">
        <v>3.94</v>
      </c>
      <c r="R53" s="612" t="s">
        <v>1</v>
      </c>
      <c r="S53" s="613" t="s">
        <v>6</v>
      </c>
      <c r="T53" s="428">
        <v>3.6623376623376624</v>
      </c>
      <c r="U53" s="231">
        <v>3.67</v>
      </c>
      <c r="V53" s="229"/>
      <c r="W53" s="229"/>
      <c r="X53" s="229"/>
      <c r="Y53" s="229"/>
      <c r="Z53" s="229"/>
      <c r="AA53" s="229"/>
    </row>
    <row r="54" spans="1:27" s="230" customFormat="1" ht="15" customHeight="1" x14ac:dyDescent="0.25">
      <c r="A54" s="234">
        <v>49</v>
      </c>
      <c r="B54" s="239" t="s">
        <v>49</v>
      </c>
      <c r="C54" s="238" t="s">
        <v>158</v>
      </c>
      <c r="D54" s="553">
        <v>3.515625</v>
      </c>
      <c r="E54" s="231">
        <v>3.52</v>
      </c>
      <c r="F54" s="239" t="s">
        <v>38</v>
      </c>
      <c r="G54" s="238" t="s">
        <v>163</v>
      </c>
      <c r="H54" s="553">
        <v>3.7448979591836733</v>
      </c>
      <c r="I54" s="231">
        <v>3.76</v>
      </c>
      <c r="J54" s="239" t="s">
        <v>23</v>
      </c>
      <c r="K54" s="238" t="s">
        <v>174</v>
      </c>
      <c r="L54" s="553">
        <v>3.8571428571428572</v>
      </c>
      <c r="M54" s="231">
        <v>3.88</v>
      </c>
      <c r="N54" s="239" t="s">
        <v>1</v>
      </c>
      <c r="O54" s="238" t="s">
        <v>15</v>
      </c>
      <c r="P54" s="428">
        <v>3.9493670886075951</v>
      </c>
      <c r="Q54" s="231">
        <v>3.94</v>
      </c>
      <c r="R54" s="612" t="s">
        <v>1</v>
      </c>
      <c r="S54" s="613" t="s">
        <v>22</v>
      </c>
      <c r="T54" s="428">
        <v>3.6555555555555554</v>
      </c>
      <c r="U54" s="231">
        <v>3.67</v>
      </c>
      <c r="V54" s="229"/>
      <c r="W54" s="229"/>
      <c r="X54" s="229"/>
      <c r="Y54" s="229"/>
      <c r="Z54" s="229"/>
      <c r="AA54" s="229"/>
    </row>
    <row r="55" spans="1:27" s="230" customFormat="1" ht="15" customHeight="1" thickBot="1" x14ac:dyDescent="0.3">
      <c r="A55" s="242">
        <v>50</v>
      </c>
      <c r="B55" s="425" t="s">
        <v>58</v>
      </c>
      <c r="C55" s="426" t="s">
        <v>155</v>
      </c>
      <c r="D55" s="554">
        <v>3.5137614678899083</v>
      </c>
      <c r="E55" s="232">
        <v>3.52</v>
      </c>
      <c r="F55" s="425" t="s">
        <v>1</v>
      </c>
      <c r="G55" s="426" t="s">
        <v>182</v>
      </c>
      <c r="H55" s="554">
        <v>3.7333333333333334</v>
      </c>
      <c r="I55" s="232">
        <v>3.76</v>
      </c>
      <c r="J55" s="425" t="s">
        <v>49</v>
      </c>
      <c r="K55" s="426" t="s">
        <v>57</v>
      </c>
      <c r="L55" s="554">
        <v>3.8539325842696628</v>
      </c>
      <c r="M55" s="232">
        <v>3.88</v>
      </c>
      <c r="N55" s="425" t="s">
        <v>0</v>
      </c>
      <c r="O55" s="426" t="s">
        <v>63</v>
      </c>
      <c r="P55" s="431">
        <v>3.9302325581395348</v>
      </c>
      <c r="Q55" s="232">
        <v>3.94</v>
      </c>
      <c r="R55" s="618" t="s">
        <v>49</v>
      </c>
      <c r="S55" s="619" t="s">
        <v>54</v>
      </c>
      <c r="T55" s="431">
        <v>3.6607142857142856</v>
      </c>
      <c r="U55" s="232">
        <v>3.67</v>
      </c>
      <c r="V55" s="229"/>
      <c r="W55" s="229"/>
      <c r="X55" s="229"/>
      <c r="Y55" s="229"/>
      <c r="Z55" s="229"/>
      <c r="AA55" s="229"/>
    </row>
    <row r="56" spans="1:27" s="230" customFormat="1" ht="15" customHeight="1" x14ac:dyDescent="0.25">
      <c r="A56" s="234">
        <v>51</v>
      </c>
      <c r="B56" s="239" t="s">
        <v>29</v>
      </c>
      <c r="C56" s="238" t="s">
        <v>35</v>
      </c>
      <c r="D56" s="551">
        <v>3.51</v>
      </c>
      <c r="E56" s="231">
        <v>3.52</v>
      </c>
      <c r="F56" s="239" t="s">
        <v>1</v>
      </c>
      <c r="G56" s="238" t="s">
        <v>197</v>
      </c>
      <c r="H56" s="551">
        <v>3.7328244274809159</v>
      </c>
      <c r="I56" s="231">
        <v>3.76</v>
      </c>
      <c r="J56" s="239" t="s">
        <v>58</v>
      </c>
      <c r="K56" s="238" t="s">
        <v>157</v>
      </c>
      <c r="L56" s="551">
        <v>3.8532110091743119</v>
      </c>
      <c r="M56" s="231">
        <v>3.88</v>
      </c>
      <c r="N56" s="239" t="s">
        <v>0</v>
      </c>
      <c r="O56" s="238" t="s">
        <v>150</v>
      </c>
      <c r="P56" s="428">
        <v>3.9285714285714284</v>
      </c>
      <c r="Q56" s="231">
        <v>3.94</v>
      </c>
      <c r="R56" s="612" t="s">
        <v>1</v>
      </c>
      <c r="S56" s="613" t="s">
        <v>16</v>
      </c>
      <c r="T56" s="428">
        <v>3.6496815286624202</v>
      </c>
      <c r="U56" s="231">
        <v>3.67</v>
      </c>
      <c r="V56" s="229"/>
      <c r="W56" s="229"/>
      <c r="X56" s="229"/>
      <c r="Y56" s="229"/>
      <c r="Z56" s="229"/>
      <c r="AA56" s="229"/>
    </row>
    <row r="57" spans="1:27" s="230" customFormat="1" ht="15" customHeight="1" x14ac:dyDescent="0.25">
      <c r="A57" s="234">
        <v>52</v>
      </c>
      <c r="B57" s="239" t="s">
        <v>49</v>
      </c>
      <c r="C57" s="238" t="s">
        <v>51</v>
      </c>
      <c r="D57" s="551">
        <v>3.5</v>
      </c>
      <c r="E57" s="231">
        <v>3.52</v>
      </c>
      <c r="F57" s="239" t="s">
        <v>38</v>
      </c>
      <c r="G57" s="238" t="s">
        <v>47</v>
      </c>
      <c r="H57" s="551">
        <v>3.7264150943396226</v>
      </c>
      <c r="I57" s="231">
        <v>3.76</v>
      </c>
      <c r="J57" s="239" t="s">
        <v>38</v>
      </c>
      <c r="K57" s="238" t="s">
        <v>47</v>
      </c>
      <c r="L57" s="551">
        <v>3.8469387755102042</v>
      </c>
      <c r="M57" s="231">
        <v>3.88</v>
      </c>
      <c r="N57" s="239" t="s">
        <v>1</v>
      </c>
      <c r="O57" s="238" t="s">
        <v>133</v>
      </c>
      <c r="P57" s="428">
        <v>3.9107981220657275</v>
      </c>
      <c r="Q57" s="231">
        <v>3.94</v>
      </c>
      <c r="R57" s="612" t="s">
        <v>58</v>
      </c>
      <c r="S57" s="613" t="s">
        <v>76</v>
      </c>
      <c r="T57" s="428">
        <v>3.641509433962264</v>
      </c>
      <c r="U57" s="231">
        <v>3.67</v>
      </c>
      <c r="V57" s="229"/>
      <c r="W57" s="229"/>
      <c r="X57" s="229"/>
      <c r="Y57" s="229"/>
      <c r="Z57" s="229"/>
      <c r="AA57" s="229"/>
    </row>
    <row r="58" spans="1:27" s="230" customFormat="1" ht="15" customHeight="1" x14ac:dyDescent="0.25">
      <c r="A58" s="234">
        <v>53</v>
      </c>
      <c r="B58" s="239" t="s">
        <v>1</v>
      </c>
      <c r="C58" s="238" t="s">
        <v>21</v>
      </c>
      <c r="D58" s="551">
        <v>3.5</v>
      </c>
      <c r="E58" s="231">
        <v>3.52</v>
      </c>
      <c r="F58" s="239" t="s">
        <v>38</v>
      </c>
      <c r="G58" s="238" t="s">
        <v>70</v>
      </c>
      <c r="H58" s="551">
        <v>3.722772277227723</v>
      </c>
      <c r="I58" s="231">
        <v>3.76</v>
      </c>
      <c r="J58" s="239" t="s">
        <v>58</v>
      </c>
      <c r="K58" s="238" t="s">
        <v>155</v>
      </c>
      <c r="L58" s="551">
        <v>3.8425925925925926</v>
      </c>
      <c r="M58" s="231">
        <v>3.88</v>
      </c>
      <c r="N58" s="239" t="s">
        <v>1</v>
      </c>
      <c r="O58" s="238" t="s">
        <v>11</v>
      </c>
      <c r="P58" s="428">
        <v>3.9101123595505616</v>
      </c>
      <c r="Q58" s="231">
        <v>3.94</v>
      </c>
      <c r="R58" s="612" t="s">
        <v>1</v>
      </c>
      <c r="S58" s="613" t="s">
        <v>97</v>
      </c>
      <c r="T58" s="428">
        <v>3.6335877862595418</v>
      </c>
      <c r="U58" s="231">
        <v>3.67</v>
      </c>
      <c r="V58" s="229"/>
      <c r="W58" s="229"/>
      <c r="X58" s="229"/>
      <c r="Y58" s="229"/>
      <c r="Z58" s="229"/>
      <c r="AA58" s="229"/>
    </row>
    <row r="59" spans="1:27" s="230" customFormat="1" ht="15" customHeight="1" x14ac:dyDescent="0.25">
      <c r="A59" s="234">
        <v>54</v>
      </c>
      <c r="B59" s="239" t="s">
        <v>29</v>
      </c>
      <c r="C59" s="238" t="s">
        <v>201</v>
      </c>
      <c r="D59" s="559">
        <v>3.4880952380952381</v>
      </c>
      <c r="E59" s="231">
        <v>3.52</v>
      </c>
      <c r="F59" s="239" t="s">
        <v>1</v>
      </c>
      <c r="G59" s="238" t="s">
        <v>195</v>
      </c>
      <c r="H59" s="559">
        <v>3.7209302325581395</v>
      </c>
      <c r="I59" s="231">
        <v>3.76</v>
      </c>
      <c r="J59" s="239" t="s">
        <v>23</v>
      </c>
      <c r="K59" s="238" t="s">
        <v>181</v>
      </c>
      <c r="L59" s="559">
        <v>3.8360655737704916</v>
      </c>
      <c r="M59" s="231">
        <v>3.88</v>
      </c>
      <c r="N59" s="239" t="s">
        <v>38</v>
      </c>
      <c r="O59" s="238" t="s">
        <v>70</v>
      </c>
      <c r="P59" s="428">
        <v>3.9090909090909092</v>
      </c>
      <c r="Q59" s="231">
        <v>3.94</v>
      </c>
      <c r="R59" s="612" t="s">
        <v>38</v>
      </c>
      <c r="S59" s="613" t="s">
        <v>37</v>
      </c>
      <c r="T59" s="428">
        <v>3.6146788990825689</v>
      </c>
      <c r="U59" s="231">
        <v>3.67</v>
      </c>
      <c r="V59" s="229"/>
      <c r="W59" s="229"/>
      <c r="X59" s="229"/>
      <c r="Y59" s="229"/>
      <c r="Z59" s="229"/>
      <c r="AA59" s="229"/>
    </row>
    <row r="60" spans="1:27" s="230" customFormat="1" ht="15" customHeight="1" x14ac:dyDescent="0.25">
      <c r="A60" s="234">
        <v>55</v>
      </c>
      <c r="B60" s="239" t="s">
        <v>0</v>
      </c>
      <c r="C60" s="238" t="s">
        <v>138</v>
      </c>
      <c r="D60" s="551">
        <v>3.4869109947643979</v>
      </c>
      <c r="E60" s="231">
        <v>3.52</v>
      </c>
      <c r="F60" s="239" t="s">
        <v>58</v>
      </c>
      <c r="G60" s="238" t="s">
        <v>155</v>
      </c>
      <c r="H60" s="551">
        <v>3.7181818181818183</v>
      </c>
      <c r="I60" s="231">
        <v>3.76</v>
      </c>
      <c r="J60" s="239" t="s">
        <v>49</v>
      </c>
      <c r="K60" s="238" t="s">
        <v>54</v>
      </c>
      <c r="L60" s="551">
        <v>3.83</v>
      </c>
      <c r="M60" s="231">
        <v>3.88</v>
      </c>
      <c r="N60" s="239" t="s">
        <v>38</v>
      </c>
      <c r="O60" s="238" t="s">
        <v>47</v>
      </c>
      <c r="P60" s="428">
        <v>3.9054054054054053</v>
      </c>
      <c r="Q60" s="231">
        <v>3.94</v>
      </c>
      <c r="R60" s="612" t="s">
        <v>1</v>
      </c>
      <c r="S60" s="613" t="s">
        <v>17</v>
      </c>
      <c r="T60" s="428">
        <v>3.6111111111111112</v>
      </c>
      <c r="U60" s="231">
        <v>3.67</v>
      </c>
      <c r="V60" s="229"/>
      <c r="W60" s="229"/>
      <c r="X60" s="229"/>
      <c r="Y60" s="229"/>
      <c r="Z60" s="229"/>
      <c r="AA60" s="229"/>
    </row>
    <row r="61" spans="1:27" s="230" customFormat="1" ht="15" customHeight="1" x14ac:dyDescent="0.25">
      <c r="A61" s="234">
        <v>56</v>
      </c>
      <c r="B61" s="239" t="s">
        <v>23</v>
      </c>
      <c r="C61" s="238" t="s">
        <v>113</v>
      </c>
      <c r="D61" s="551">
        <v>3.484375</v>
      </c>
      <c r="E61" s="231">
        <v>3.52</v>
      </c>
      <c r="F61" s="239" t="s">
        <v>1</v>
      </c>
      <c r="G61" s="238" t="s">
        <v>151</v>
      </c>
      <c r="H61" s="551">
        <v>3.7165354330708662</v>
      </c>
      <c r="I61" s="231">
        <v>3.76</v>
      </c>
      <c r="J61" s="239" t="s">
        <v>58</v>
      </c>
      <c r="K61" s="238" t="s">
        <v>78</v>
      </c>
      <c r="L61" s="551">
        <v>3.8260869565217392</v>
      </c>
      <c r="M61" s="231">
        <v>3.88</v>
      </c>
      <c r="N61" s="239" t="s">
        <v>23</v>
      </c>
      <c r="O61" s="238" t="s">
        <v>132</v>
      </c>
      <c r="P61" s="428">
        <v>3.901639344262295</v>
      </c>
      <c r="Q61" s="231">
        <v>3.94</v>
      </c>
      <c r="R61" s="612" t="s">
        <v>29</v>
      </c>
      <c r="S61" s="613" t="s">
        <v>31</v>
      </c>
      <c r="T61" s="428">
        <v>3.5806451612903225</v>
      </c>
      <c r="U61" s="231">
        <v>3.67</v>
      </c>
      <c r="V61" s="229"/>
      <c r="W61" s="229"/>
      <c r="X61" s="229"/>
      <c r="Y61" s="229"/>
      <c r="Z61" s="229"/>
      <c r="AA61" s="229"/>
    </row>
    <row r="62" spans="1:27" s="230" customFormat="1" ht="15" customHeight="1" x14ac:dyDescent="0.25">
      <c r="A62" s="234">
        <v>57</v>
      </c>
      <c r="B62" s="239" t="s">
        <v>1</v>
      </c>
      <c r="C62" s="238" t="s">
        <v>200</v>
      </c>
      <c r="D62" s="552">
        <v>3.481012658227848</v>
      </c>
      <c r="E62" s="231">
        <v>3.52</v>
      </c>
      <c r="F62" s="239" t="s">
        <v>23</v>
      </c>
      <c r="G62" s="238" t="s">
        <v>113</v>
      </c>
      <c r="H62" s="552">
        <v>3.7142857142857144</v>
      </c>
      <c r="I62" s="231">
        <v>3.76</v>
      </c>
      <c r="J62" s="239" t="s">
        <v>29</v>
      </c>
      <c r="K62" s="238" t="s">
        <v>66</v>
      </c>
      <c r="L62" s="552">
        <v>3.8260869565217392</v>
      </c>
      <c r="M62" s="231">
        <v>3.88</v>
      </c>
      <c r="N62" s="239" t="s">
        <v>29</v>
      </c>
      <c r="O62" s="238" t="s">
        <v>36</v>
      </c>
      <c r="P62" s="428">
        <v>3.8983050847457625</v>
      </c>
      <c r="Q62" s="231">
        <v>3.94</v>
      </c>
      <c r="R62" s="612" t="s">
        <v>1</v>
      </c>
      <c r="S62" s="613" t="s">
        <v>5</v>
      </c>
      <c r="T62" s="428">
        <v>3.5675675675675675</v>
      </c>
      <c r="U62" s="231">
        <v>3.67</v>
      </c>
      <c r="V62" s="229"/>
      <c r="W62" s="229"/>
      <c r="X62" s="229"/>
      <c r="Y62" s="229"/>
      <c r="Z62" s="229"/>
      <c r="AA62" s="229"/>
    </row>
    <row r="63" spans="1:27" s="230" customFormat="1" ht="15" customHeight="1" x14ac:dyDescent="0.25">
      <c r="A63" s="234">
        <v>58</v>
      </c>
      <c r="B63" s="239" t="s">
        <v>58</v>
      </c>
      <c r="C63" s="238" t="s">
        <v>77</v>
      </c>
      <c r="D63" s="553">
        <v>3.475609756097561</v>
      </c>
      <c r="E63" s="231">
        <v>3.52</v>
      </c>
      <c r="F63" s="239" t="s">
        <v>1</v>
      </c>
      <c r="G63" s="238" t="s">
        <v>185</v>
      </c>
      <c r="H63" s="553">
        <v>3.7105263157894739</v>
      </c>
      <c r="I63" s="231">
        <v>3.76</v>
      </c>
      <c r="J63" s="239" t="s">
        <v>1</v>
      </c>
      <c r="K63" s="238" t="s">
        <v>189</v>
      </c>
      <c r="L63" s="553">
        <v>3.8181818181818183</v>
      </c>
      <c r="M63" s="231">
        <v>3.88</v>
      </c>
      <c r="N63" s="239" t="s">
        <v>23</v>
      </c>
      <c r="O63" s="238" t="s">
        <v>27</v>
      </c>
      <c r="P63" s="428">
        <v>3.8897058823529411</v>
      </c>
      <c r="Q63" s="231">
        <v>3.94</v>
      </c>
      <c r="R63" s="612" t="s">
        <v>1</v>
      </c>
      <c r="S63" s="613" t="s">
        <v>8</v>
      </c>
      <c r="T63" s="428">
        <v>3.5728155339805827</v>
      </c>
      <c r="U63" s="231">
        <v>3.67</v>
      </c>
      <c r="V63" s="229"/>
      <c r="W63" s="229"/>
      <c r="X63" s="229"/>
      <c r="Y63" s="229"/>
      <c r="Z63" s="229"/>
      <c r="AA63" s="229"/>
    </row>
    <row r="64" spans="1:27" s="230" customFormat="1" ht="15" customHeight="1" x14ac:dyDescent="0.25">
      <c r="A64" s="234">
        <v>59</v>
      </c>
      <c r="B64" s="239" t="s">
        <v>29</v>
      </c>
      <c r="C64" s="238" t="s">
        <v>33</v>
      </c>
      <c r="D64" s="553">
        <v>3.4742268041237114</v>
      </c>
      <c r="E64" s="231">
        <v>3.52</v>
      </c>
      <c r="F64" s="239" t="s">
        <v>23</v>
      </c>
      <c r="G64" s="238" t="s">
        <v>173</v>
      </c>
      <c r="H64" s="553">
        <v>3.7027027027027026</v>
      </c>
      <c r="I64" s="231">
        <v>3.76</v>
      </c>
      <c r="J64" s="239" t="s">
        <v>0</v>
      </c>
      <c r="K64" s="238" t="s">
        <v>138</v>
      </c>
      <c r="L64" s="553">
        <v>3.8029556650246303</v>
      </c>
      <c r="M64" s="231">
        <v>3.88</v>
      </c>
      <c r="N64" s="239" t="s">
        <v>49</v>
      </c>
      <c r="O64" s="238" t="s">
        <v>94</v>
      </c>
      <c r="P64" s="428">
        <v>3.887323943661972</v>
      </c>
      <c r="Q64" s="231">
        <v>3.94</v>
      </c>
      <c r="R64" s="612" t="s">
        <v>29</v>
      </c>
      <c r="S64" s="613" t="s">
        <v>112</v>
      </c>
      <c r="T64" s="428">
        <v>3.55</v>
      </c>
      <c r="U64" s="231">
        <v>3.67</v>
      </c>
      <c r="V64" s="229"/>
      <c r="W64" s="229"/>
      <c r="X64" s="229"/>
      <c r="Y64" s="229"/>
      <c r="Z64" s="229"/>
      <c r="AA64" s="229"/>
    </row>
    <row r="65" spans="1:27" s="230" customFormat="1" ht="15" customHeight="1" thickBot="1" x14ac:dyDescent="0.3">
      <c r="A65" s="240">
        <v>60</v>
      </c>
      <c r="B65" s="422" t="s">
        <v>1</v>
      </c>
      <c r="C65" s="423" t="s">
        <v>185</v>
      </c>
      <c r="D65" s="554">
        <v>3.4725274725274726</v>
      </c>
      <c r="E65" s="233">
        <v>3.52</v>
      </c>
      <c r="F65" s="422" t="s">
        <v>49</v>
      </c>
      <c r="G65" s="423" t="s">
        <v>57</v>
      </c>
      <c r="H65" s="554">
        <v>3.6990291262135924</v>
      </c>
      <c r="I65" s="233">
        <v>3.76</v>
      </c>
      <c r="J65" s="422" t="s">
        <v>49</v>
      </c>
      <c r="K65" s="423" t="s">
        <v>159</v>
      </c>
      <c r="L65" s="554">
        <v>3.7922077922077921</v>
      </c>
      <c r="M65" s="233">
        <v>3.88</v>
      </c>
      <c r="N65" s="422" t="s">
        <v>1</v>
      </c>
      <c r="O65" s="423" t="s">
        <v>17</v>
      </c>
      <c r="P65" s="429">
        <v>3.880281690140845</v>
      </c>
      <c r="Q65" s="233">
        <v>3.94</v>
      </c>
      <c r="R65" s="614" t="s">
        <v>23</v>
      </c>
      <c r="S65" s="615" t="s">
        <v>24</v>
      </c>
      <c r="T65" s="429">
        <v>3.5370370370370372</v>
      </c>
      <c r="U65" s="233">
        <v>3.67</v>
      </c>
      <c r="V65" s="229"/>
      <c r="W65" s="229"/>
      <c r="X65" s="229"/>
      <c r="Y65" s="229"/>
      <c r="Z65" s="229"/>
      <c r="AA65" s="229"/>
    </row>
    <row r="66" spans="1:27" s="230" customFormat="1" ht="15" customHeight="1" x14ac:dyDescent="0.25">
      <c r="A66" s="241">
        <v>61</v>
      </c>
      <c r="B66" s="420" t="s">
        <v>1</v>
      </c>
      <c r="C66" s="421" t="s">
        <v>182</v>
      </c>
      <c r="D66" s="557">
        <v>3.4690265486725664</v>
      </c>
      <c r="E66" s="228">
        <v>3.52</v>
      </c>
      <c r="F66" s="420" t="s">
        <v>0</v>
      </c>
      <c r="G66" s="421" t="s">
        <v>63</v>
      </c>
      <c r="H66" s="557">
        <v>3.6923076923076925</v>
      </c>
      <c r="I66" s="228">
        <v>3.76</v>
      </c>
      <c r="J66" s="420" t="s">
        <v>29</v>
      </c>
      <c r="K66" s="421" t="s">
        <v>82</v>
      </c>
      <c r="L66" s="557">
        <v>3.7894736842105261</v>
      </c>
      <c r="M66" s="228">
        <v>3.88</v>
      </c>
      <c r="N66" s="420" t="s">
        <v>23</v>
      </c>
      <c r="O66" s="421" t="s">
        <v>24</v>
      </c>
      <c r="P66" s="427">
        <v>3.8783783783783785</v>
      </c>
      <c r="Q66" s="228">
        <v>3.94</v>
      </c>
      <c r="R66" s="610" t="s">
        <v>38</v>
      </c>
      <c r="S66" s="611" t="s">
        <v>69</v>
      </c>
      <c r="T66" s="427">
        <v>3.5249999999999999</v>
      </c>
      <c r="U66" s="228">
        <v>3.67</v>
      </c>
      <c r="V66" s="229"/>
      <c r="W66" s="229"/>
      <c r="X66" s="229"/>
      <c r="Y66" s="229"/>
      <c r="Z66" s="229"/>
      <c r="AA66" s="229"/>
    </row>
    <row r="67" spans="1:27" s="230" customFormat="1" ht="15" customHeight="1" x14ac:dyDescent="0.25">
      <c r="A67" s="234">
        <v>62</v>
      </c>
      <c r="B67" s="239" t="s">
        <v>23</v>
      </c>
      <c r="C67" s="238" t="s">
        <v>175</v>
      </c>
      <c r="D67" s="553">
        <v>3.4591836734693877</v>
      </c>
      <c r="E67" s="231">
        <v>3.52</v>
      </c>
      <c r="F67" s="239" t="s">
        <v>0</v>
      </c>
      <c r="G67" s="238" t="s">
        <v>138</v>
      </c>
      <c r="H67" s="553">
        <v>3.6906474820143886</v>
      </c>
      <c r="I67" s="231">
        <v>3.76</v>
      </c>
      <c r="J67" s="239" t="s">
        <v>1</v>
      </c>
      <c r="K67" s="238" t="s">
        <v>195</v>
      </c>
      <c r="L67" s="553">
        <v>3.7875000000000001</v>
      </c>
      <c r="M67" s="231">
        <v>3.88</v>
      </c>
      <c r="N67" s="239" t="s">
        <v>38</v>
      </c>
      <c r="O67" s="238" t="s">
        <v>43</v>
      </c>
      <c r="P67" s="428">
        <v>3.8615384615384616</v>
      </c>
      <c r="Q67" s="231">
        <v>3.94</v>
      </c>
      <c r="R67" s="612" t="s">
        <v>38</v>
      </c>
      <c r="S67" s="613" t="s">
        <v>45</v>
      </c>
      <c r="T67" s="428">
        <v>3.5333333333333332</v>
      </c>
      <c r="U67" s="231">
        <v>3.67</v>
      </c>
      <c r="V67" s="229"/>
      <c r="W67" s="229"/>
      <c r="X67" s="229"/>
      <c r="Y67" s="229"/>
      <c r="Z67" s="229"/>
      <c r="AA67" s="229"/>
    </row>
    <row r="68" spans="1:27" s="230" customFormat="1" ht="15" customHeight="1" x14ac:dyDescent="0.25">
      <c r="A68" s="234">
        <v>63</v>
      </c>
      <c r="B68" s="239" t="s">
        <v>1</v>
      </c>
      <c r="C68" s="238" t="s">
        <v>199</v>
      </c>
      <c r="D68" s="553">
        <v>3.4591836734693877</v>
      </c>
      <c r="E68" s="231">
        <v>3.52</v>
      </c>
      <c r="F68" s="239" t="s">
        <v>49</v>
      </c>
      <c r="G68" s="238" t="s">
        <v>162</v>
      </c>
      <c r="H68" s="553">
        <v>3.6865671641791047</v>
      </c>
      <c r="I68" s="231">
        <v>3.76</v>
      </c>
      <c r="J68" s="239" t="s">
        <v>1</v>
      </c>
      <c r="K68" s="238" t="s">
        <v>149</v>
      </c>
      <c r="L68" s="553">
        <v>3.7857142857142856</v>
      </c>
      <c r="M68" s="231">
        <v>3.88</v>
      </c>
      <c r="N68" s="239" t="s">
        <v>38</v>
      </c>
      <c r="O68" s="238" t="s">
        <v>40</v>
      </c>
      <c r="P68" s="428">
        <v>3.8571428571428572</v>
      </c>
      <c r="Q68" s="231">
        <v>3.94</v>
      </c>
      <c r="R68" s="612" t="s">
        <v>1</v>
      </c>
      <c r="S68" s="613" t="s">
        <v>2</v>
      </c>
      <c r="T68" s="428">
        <v>3.5185185185185186</v>
      </c>
      <c r="U68" s="231">
        <v>3.67</v>
      </c>
      <c r="V68" s="229"/>
      <c r="W68" s="229"/>
      <c r="X68" s="229"/>
      <c r="Y68" s="229"/>
      <c r="Z68" s="229"/>
      <c r="AA68" s="229"/>
    </row>
    <row r="69" spans="1:27" s="230" customFormat="1" ht="15" customHeight="1" x14ac:dyDescent="0.25">
      <c r="A69" s="234">
        <v>64</v>
      </c>
      <c r="B69" s="239" t="s">
        <v>29</v>
      </c>
      <c r="C69" s="238" t="s">
        <v>169</v>
      </c>
      <c r="D69" s="553">
        <v>3.4576271186440679</v>
      </c>
      <c r="E69" s="231">
        <v>3.52</v>
      </c>
      <c r="F69" s="239" t="s">
        <v>23</v>
      </c>
      <c r="G69" s="238" t="s">
        <v>177</v>
      </c>
      <c r="H69" s="553">
        <v>3.6818181818181817</v>
      </c>
      <c r="I69" s="231">
        <v>3.76</v>
      </c>
      <c r="J69" s="239" t="s">
        <v>38</v>
      </c>
      <c r="K69" s="238" t="s">
        <v>45</v>
      </c>
      <c r="L69" s="553">
        <v>3.78494623655914</v>
      </c>
      <c r="M69" s="231">
        <v>3.88</v>
      </c>
      <c r="N69" s="239" t="s">
        <v>0</v>
      </c>
      <c r="O69" s="238" t="s">
        <v>89</v>
      </c>
      <c r="P69" s="428">
        <v>3.847826086956522</v>
      </c>
      <c r="Q69" s="231">
        <v>3.94</v>
      </c>
      <c r="R69" s="612" t="s">
        <v>49</v>
      </c>
      <c r="S69" s="613" t="s">
        <v>48</v>
      </c>
      <c r="T69" s="428">
        <v>3.5217391304347827</v>
      </c>
      <c r="U69" s="231">
        <v>3.67</v>
      </c>
      <c r="V69" s="229"/>
      <c r="W69" s="229"/>
      <c r="X69" s="229"/>
      <c r="Y69" s="229"/>
      <c r="Z69" s="229"/>
      <c r="AA69" s="229"/>
    </row>
    <row r="70" spans="1:27" s="230" customFormat="1" ht="15" customHeight="1" x14ac:dyDescent="0.25">
      <c r="A70" s="234">
        <v>65</v>
      </c>
      <c r="B70" s="239" t="s">
        <v>58</v>
      </c>
      <c r="C70" s="238" t="s">
        <v>78</v>
      </c>
      <c r="D70" s="553">
        <v>3.4466019417475726</v>
      </c>
      <c r="E70" s="231">
        <v>3.52</v>
      </c>
      <c r="F70" s="239" t="s">
        <v>29</v>
      </c>
      <c r="G70" s="238" t="s">
        <v>202</v>
      </c>
      <c r="H70" s="553">
        <v>3.6767676767676769</v>
      </c>
      <c r="I70" s="231">
        <v>3.76</v>
      </c>
      <c r="J70" s="239" t="s">
        <v>1</v>
      </c>
      <c r="K70" s="238" t="s">
        <v>183</v>
      </c>
      <c r="L70" s="553">
        <v>3.784313725490196</v>
      </c>
      <c r="M70" s="231">
        <v>3.88</v>
      </c>
      <c r="N70" s="239" t="s">
        <v>1</v>
      </c>
      <c r="O70" s="238" t="s">
        <v>12</v>
      </c>
      <c r="P70" s="428">
        <v>3.8445945945945947</v>
      </c>
      <c r="Q70" s="231">
        <v>3.94</v>
      </c>
      <c r="R70" s="612" t="s">
        <v>38</v>
      </c>
      <c r="S70" s="613" t="s">
        <v>46</v>
      </c>
      <c r="T70" s="428">
        <v>3.5208333333333335</v>
      </c>
      <c r="U70" s="231">
        <v>3.67</v>
      </c>
      <c r="V70" s="229"/>
      <c r="W70" s="229"/>
      <c r="X70" s="229"/>
      <c r="Y70" s="229"/>
      <c r="Z70" s="229"/>
      <c r="AA70" s="229"/>
    </row>
    <row r="71" spans="1:27" s="230" customFormat="1" ht="15" customHeight="1" x14ac:dyDescent="0.25">
      <c r="A71" s="234">
        <v>66</v>
      </c>
      <c r="B71" s="422" t="s">
        <v>49</v>
      </c>
      <c r="C71" s="423" t="s">
        <v>159</v>
      </c>
      <c r="D71" s="553">
        <v>3.4454545454545453</v>
      </c>
      <c r="E71" s="233">
        <v>3.52</v>
      </c>
      <c r="F71" s="422" t="s">
        <v>38</v>
      </c>
      <c r="G71" s="423" t="s">
        <v>80</v>
      </c>
      <c r="H71" s="553">
        <v>3.6764705882352939</v>
      </c>
      <c r="I71" s="233">
        <v>3.76</v>
      </c>
      <c r="J71" s="422" t="s">
        <v>49</v>
      </c>
      <c r="K71" s="423" t="s">
        <v>160</v>
      </c>
      <c r="L71" s="553">
        <v>3.7808219178082192</v>
      </c>
      <c r="M71" s="233">
        <v>3.88</v>
      </c>
      <c r="N71" s="422" t="s">
        <v>23</v>
      </c>
      <c r="O71" s="423" t="s">
        <v>131</v>
      </c>
      <c r="P71" s="429">
        <v>3.8403361344537816</v>
      </c>
      <c r="Q71" s="233">
        <v>3.94</v>
      </c>
      <c r="R71" s="614" t="s">
        <v>49</v>
      </c>
      <c r="S71" s="615" t="s">
        <v>94</v>
      </c>
      <c r="T71" s="429">
        <v>3.5</v>
      </c>
      <c r="U71" s="233">
        <v>3.67</v>
      </c>
      <c r="V71" s="229"/>
      <c r="W71" s="229"/>
      <c r="X71" s="229"/>
      <c r="Y71" s="229"/>
      <c r="Z71" s="229"/>
      <c r="AA71" s="229"/>
    </row>
    <row r="72" spans="1:27" s="230" customFormat="1" ht="15" customHeight="1" x14ac:dyDescent="0.25">
      <c r="A72" s="234">
        <v>67</v>
      </c>
      <c r="B72" s="237" t="s">
        <v>38</v>
      </c>
      <c r="C72" s="424" t="s">
        <v>163</v>
      </c>
      <c r="D72" s="553">
        <v>3.4303797468354431</v>
      </c>
      <c r="E72" s="263">
        <v>3.52</v>
      </c>
      <c r="F72" s="237" t="s">
        <v>29</v>
      </c>
      <c r="G72" s="424" t="s">
        <v>83</v>
      </c>
      <c r="H72" s="553">
        <v>3.6712328767123288</v>
      </c>
      <c r="I72" s="263">
        <v>3.76</v>
      </c>
      <c r="J72" s="237" t="s">
        <v>29</v>
      </c>
      <c r="K72" s="424" t="s">
        <v>95</v>
      </c>
      <c r="L72" s="553">
        <v>3.7759562841530054</v>
      </c>
      <c r="M72" s="263">
        <v>3.88</v>
      </c>
      <c r="N72" s="237" t="s">
        <v>1</v>
      </c>
      <c r="O72" s="424" t="s">
        <v>149</v>
      </c>
      <c r="P72" s="430">
        <v>3.8367346938775508</v>
      </c>
      <c r="Q72" s="263">
        <v>3.94</v>
      </c>
      <c r="R72" s="616" t="s">
        <v>1</v>
      </c>
      <c r="S72" s="617" t="s">
        <v>4</v>
      </c>
      <c r="T72" s="430">
        <v>3.5</v>
      </c>
      <c r="U72" s="263">
        <v>3.67</v>
      </c>
      <c r="V72" s="229"/>
      <c r="W72" s="229"/>
      <c r="X72" s="229"/>
      <c r="Y72" s="229"/>
      <c r="Z72" s="229"/>
      <c r="AA72" s="229"/>
    </row>
    <row r="73" spans="1:27" s="230" customFormat="1" ht="15" customHeight="1" x14ac:dyDescent="0.25">
      <c r="A73" s="234">
        <v>68</v>
      </c>
      <c r="B73" s="239" t="s">
        <v>1</v>
      </c>
      <c r="C73" s="238" t="s">
        <v>183</v>
      </c>
      <c r="D73" s="553">
        <v>3.4226804123711339</v>
      </c>
      <c r="E73" s="231">
        <v>3.52</v>
      </c>
      <c r="F73" s="239" t="s">
        <v>49</v>
      </c>
      <c r="G73" s="238" t="s">
        <v>160</v>
      </c>
      <c r="H73" s="553">
        <v>3.6702127659574466</v>
      </c>
      <c r="I73" s="231">
        <v>3.76</v>
      </c>
      <c r="J73" s="239" t="s">
        <v>23</v>
      </c>
      <c r="K73" s="238" t="s">
        <v>175</v>
      </c>
      <c r="L73" s="553">
        <v>3.7228915662650603</v>
      </c>
      <c r="M73" s="231">
        <v>3.88</v>
      </c>
      <c r="N73" s="239" t="s">
        <v>58</v>
      </c>
      <c r="O73" s="238" t="s">
        <v>76</v>
      </c>
      <c r="P73" s="428">
        <v>3.8316831683168315</v>
      </c>
      <c r="Q73" s="231">
        <v>3.94</v>
      </c>
      <c r="R73" s="612" t="s">
        <v>1</v>
      </c>
      <c r="S73" s="613" t="s">
        <v>11</v>
      </c>
      <c r="T73" s="428">
        <v>3.5045045045045047</v>
      </c>
      <c r="U73" s="231">
        <v>3.67</v>
      </c>
      <c r="V73" s="229"/>
      <c r="W73" s="229"/>
      <c r="X73" s="229"/>
      <c r="Y73" s="229"/>
      <c r="Z73" s="229"/>
      <c r="AA73" s="229"/>
    </row>
    <row r="74" spans="1:27" s="230" customFormat="1" ht="15" customHeight="1" x14ac:dyDescent="0.25">
      <c r="A74" s="234">
        <v>69</v>
      </c>
      <c r="B74" s="239" t="s">
        <v>38</v>
      </c>
      <c r="C74" s="238" t="s">
        <v>37</v>
      </c>
      <c r="D74" s="553">
        <v>3.4210526315789473</v>
      </c>
      <c r="E74" s="231">
        <v>3.52</v>
      </c>
      <c r="F74" s="239" t="s">
        <v>1</v>
      </c>
      <c r="G74" s="238" t="s">
        <v>187</v>
      </c>
      <c r="H74" s="553">
        <v>3.66</v>
      </c>
      <c r="I74" s="231">
        <v>3.76</v>
      </c>
      <c r="J74" s="239" t="s">
        <v>1</v>
      </c>
      <c r="K74" s="238" t="s">
        <v>3</v>
      </c>
      <c r="L74" s="553">
        <v>3.7216494845360826</v>
      </c>
      <c r="M74" s="231">
        <v>3.88</v>
      </c>
      <c r="N74" s="239" t="s">
        <v>1</v>
      </c>
      <c r="O74" s="238" t="s">
        <v>14</v>
      </c>
      <c r="P74" s="428">
        <v>3.7900552486187844</v>
      </c>
      <c r="Q74" s="231">
        <v>3.94</v>
      </c>
      <c r="R74" s="612" t="s">
        <v>1</v>
      </c>
      <c r="S74" s="613" t="s">
        <v>21</v>
      </c>
      <c r="T74" s="428">
        <v>3.4761904761904763</v>
      </c>
      <c r="U74" s="231">
        <v>3.67</v>
      </c>
      <c r="V74" s="229"/>
      <c r="W74" s="229"/>
      <c r="X74" s="229"/>
      <c r="Y74" s="229"/>
      <c r="Z74" s="229"/>
      <c r="AA74" s="229"/>
    </row>
    <row r="75" spans="1:27" s="230" customFormat="1" ht="15" customHeight="1" thickBot="1" x14ac:dyDescent="0.3">
      <c r="A75" s="242">
        <v>70</v>
      </c>
      <c r="B75" s="425" t="s">
        <v>23</v>
      </c>
      <c r="C75" s="426" t="s">
        <v>177</v>
      </c>
      <c r="D75" s="554">
        <v>3.4190476190476189</v>
      </c>
      <c r="E75" s="232">
        <v>3.52</v>
      </c>
      <c r="F75" s="425" t="s">
        <v>29</v>
      </c>
      <c r="G75" s="426" t="s">
        <v>201</v>
      </c>
      <c r="H75" s="554">
        <v>3.6162790697674421</v>
      </c>
      <c r="I75" s="232">
        <v>3.76</v>
      </c>
      <c r="J75" s="425" t="s">
        <v>29</v>
      </c>
      <c r="K75" s="426" t="s">
        <v>83</v>
      </c>
      <c r="L75" s="554">
        <v>3.7108433734939759</v>
      </c>
      <c r="M75" s="232">
        <v>3.88</v>
      </c>
      <c r="N75" s="425" t="s">
        <v>1</v>
      </c>
      <c r="O75" s="426" t="s">
        <v>64</v>
      </c>
      <c r="P75" s="431">
        <v>3.7857142857142856</v>
      </c>
      <c r="Q75" s="232">
        <v>3.94</v>
      </c>
      <c r="R75" s="618" t="s">
        <v>38</v>
      </c>
      <c r="S75" s="619" t="s">
        <v>70</v>
      </c>
      <c r="T75" s="431">
        <v>3.4757281553398056</v>
      </c>
      <c r="U75" s="232">
        <v>3.67</v>
      </c>
      <c r="V75" s="229"/>
      <c r="W75" s="229"/>
      <c r="X75" s="229"/>
      <c r="Y75" s="229"/>
      <c r="Z75" s="229"/>
      <c r="AA75" s="229"/>
    </row>
    <row r="76" spans="1:27" s="230" customFormat="1" ht="15" customHeight="1" x14ac:dyDescent="0.25">
      <c r="A76" s="234">
        <v>71</v>
      </c>
      <c r="B76" s="239" t="s">
        <v>58</v>
      </c>
      <c r="C76" s="238" t="s">
        <v>156</v>
      </c>
      <c r="D76" s="563">
        <v>3.4059405940594059</v>
      </c>
      <c r="E76" s="231">
        <v>3.52</v>
      </c>
      <c r="F76" s="239" t="s">
        <v>58</v>
      </c>
      <c r="G76" s="238" t="s">
        <v>77</v>
      </c>
      <c r="H76" s="563">
        <v>3.6153846153846154</v>
      </c>
      <c r="I76" s="231">
        <v>3.76</v>
      </c>
      <c r="J76" s="239" t="s">
        <v>29</v>
      </c>
      <c r="K76" s="238" t="s">
        <v>81</v>
      </c>
      <c r="L76" s="563">
        <v>3.7058823529411766</v>
      </c>
      <c r="M76" s="231">
        <v>3.88</v>
      </c>
      <c r="N76" s="239" t="s">
        <v>1</v>
      </c>
      <c r="O76" s="238" t="s">
        <v>20</v>
      </c>
      <c r="P76" s="428">
        <v>3.7857142857142856</v>
      </c>
      <c r="Q76" s="231">
        <v>3.94</v>
      </c>
      <c r="R76" s="612" t="s">
        <v>1</v>
      </c>
      <c r="S76" s="613" t="s">
        <v>15</v>
      </c>
      <c r="T76" s="428">
        <v>3.4666666666666668</v>
      </c>
      <c r="U76" s="231">
        <v>3.67</v>
      </c>
      <c r="V76" s="229"/>
      <c r="W76" s="229"/>
      <c r="X76" s="229"/>
      <c r="Y76" s="229"/>
      <c r="Z76" s="229"/>
      <c r="AA76" s="229"/>
    </row>
    <row r="77" spans="1:27" s="230" customFormat="1" ht="15" customHeight="1" x14ac:dyDescent="0.25">
      <c r="A77" s="234">
        <v>72</v>
      </c>
      <c r="B77" s="422" t="s">
        <v>58</v>
      </c>
      <c r="C77" s="423" t="s">
        <v>157</v>
      </c>
      <c r="D77" s="553">
        <v>3.4051724137931036</v>
      </c>
      <c r="E77" s="233">
        <v>3.52</v>
      </c>
      <c r="F77" s="422" t="s">
        <v>29</v>
      </c>
      <c r="G77" s="423" t="s">
        <v>82</v>
      </c>
      <c r="H77" s="553">
        <v>3.6086956521739131</v>
      </c>
      <c r="I77" s="233">
        <v>3.76</v>
      </c>
      <c r="J77" s="422" t="s">
        <v>29</v>
      </c>
      <c r="K77" s="423" t="s">
        <v>35</v>
      </c>
      <c r="L77" s="553">
        <v>3.6972477064220182</v>
      </c>
      <c r="M77" s="233">
        <v>3.88</v>
      </c>
      <c r="N77" s="422" t="s">
        <v>29</v>
      </c>
      <c r="O77" s="423" t="s">
        <v>28</v>
      </c>
      <c r="P77" s="429">
        <v>3.7837837837837838</v>
      </c>
      <c r="Q77" s="233">
        <v>3.94</v>
      </c>
      <c r="R77" s="614" t="s">
        <v>58</v>
      </c>
      <c r="S77" s="615" t="s">
        <v>79</v>
      </c>
      <c r="T77" s="429">
        <v>3.4637681159420288</v>
      </c>
      <c r="U77" s="233">
        <v>3.67</v>
      </c>
      <c r="V77" s="229"/>
      <c r="W77" s="229"/>
      <c r="X77" s="229"/>
      <c r="Y77" s="229"/>
      <c r="Z77" s="229"/>
      <c r="AA77" s="229"/>
    </row>
    <row r="78" spans="1:27" s="230" customFormat="1" ht="15" customHeight="1" x14ac:dyDescent="0.25">
      <c r="A78" s="234">
        <v>73</v>
      </c>
      <c r="B78" s="237" t="s">
        <v>49</v>
      </c>
      <c r="C78" s="424" t="s">
        <v>160</v>
      </c>
      <c r="D78" s="553">
        <v>3.4</v>
      </c>
      <c r="E78" s="263">
        <v>3.52</v>
      </c>
      <c r="F78" s="237" t="s">
        <v>1</v>
      </c>
      <c r="G78" s="424" t="s">
        <v>186</v>
      </c>
      <c r="H78" s="553">
        <v>3.607843137254902</v>
      </c>
      <c r="I78" s="263">
        <v>3.76</v>
      </c>
      <c r="J78" s="237" t="s">
        <v>29</v>
      </c>
      <c r="K78" s="424" t="s">
        <v>112</v>
      </c>
      <c r="L78" s="553">
        <v>3.696629213483146</v>
      </c>
      <c r="M78" s="263">
        <v>3.88</v>
      </c>
      <c r="N78" s="237" t="s">
        <v>49</v>
      </c>
      <c r="O78" s="424" t="s">
        <v>51</v>
      </c>
      <c r="P78" s="430">
        <v>3.7619047619047619</v>
      </c>
      <c r="Q78" s="263">
        <v>3.94</v>
      </c>
      <c r="R78" s="616" t="s">
        <v>49</v>
      </c>
      <c r="S78" s="617" t="s">
        <v>51</v>
      </c>
      <c r="T78" s="430">
        <v>3.4482758620689653</v>
      </c>
      <c r="U78" s="263">
        <v>3.67</v>
      </c>
      <c r="V78" s="229"/>
      <c r="W78" s="229"/>
      <c r="X78" s="229"/>
      <c r="Y78" s="229"/>
      <c r="Z78" s="229"/>
      <c r="AA78" s="229"/>
    </row>
    <row r="79" spans="1:27" s="230" customFormat="1" ht="15" customHeight="1" x14ac:dyDescent="0.25">
      <c r="A79" s="234">
        <v>74</v>
      </c>
      <c r="B79" s="239" t="s">
        <v>1</v>
      </c>
      <c r="C79" s="238" t="s">
        <v>188</v>
      </c>
      <c r="D79" s="553">
        <v>3.3930635838150289</v>
      </c>
      <c r="E79" s="231">
        <v>3.52</v>
      </c>
      <c r="F79" s="239" t="s">
        <v>1</v>
      </c>
      <c r="G79" s="238" t="s">
        <v>149</v>
      </c>
      <c r="H79" s="553">
        <v>3.6045454545454545</v>
      </c>
      <c r="I79" s="231">
        <v>3.76</v>
      </c>
      <c r="J79" s="239" t="s">
        <v>38</v>
      </c>
      <c r="K79" s="238" t="s">
        <v>43</v>
      </c>
      <c r="L79" s="553">
        <v>3.6956521739130435</v>
      </c>
      <c r="M79" s="231">
        <v>3.88</v>
      </c>
      <c r="N79" s="239" t="s">
        <v>29</v>
      </c>
      <c r="O79" s="238" t="s">
        <v>31</v>
      </c>
      <c r="P79" s="428">
        <v>3.75</v>
      </c>
      <c r="Q79" s="231">
        <v>3.94</v>
      </c>
      <c r="R79" s="612" t="s">
        <v>1</v>
      </c>
      <c r="S79" s="613" t="s">
        <v>9</v>
      </c>
      <c r="T79" s="428">
        <v>3.4380952380952383</v>
      </c>
      <c r="U79" s="231">
        <v>3.67</v>
      </c>
      <c r="V79" s="229"/>
      <c r="W79" s="229"/>
      <c r="X79" s="229"/>
      <c r="Y79" s="229"/>
      <c r="Z79" s="229"/>
      <c r="AA79" s="229"/>
    </row>
    <row r="80" spans="1:27" s="230" customFormat="1" ht="15" customHeight="1" x14ac:dyDescent="0.25">
      <c r="A80" s="234">
        <v>75</v>
      </c>
      <c r="B80" s="422" t="s">
        <v>38</v>
      </c>
      <c r="C80" s="423" t="s">
        <v>47</v>
      </c>
      <c r="D80" s="555">
        <v>3.3924050632911391</v>
      </c>
      <c r="E80" s="233">
        <v>3.52</v>
      </c>
      <c r="F80" s="422" t="s">
        <v>1</v>
      </c>
      <c r="G80" s="423" t="s">
        <v>196</v>
      </c>
      <c r="H80" s="555">
        <v>3.5933333333333333</v>
      </c>
      <c r="I80" s="233">
        <v>3.76</v>
      </c>
      <c r="J80" s="422" t="s">
        <v>49</v>
      </c>
      <c r="K80" s="423" t="s">
        <v>52</v>
      </c>
      <c r="L80" s="555">
        <v>3.6949152542372881</v>
      </c>
      <c r="M80" s="233">
        <v>3.88</v>
      </c>
      <c r="N80" s="422" t="s">
        <v>58</v>
      </c>
      <c r="O80" s="423" t="s">
        <v>79</v>
      </c>
      <c r="P80" s="429">
        <v>3.7446808510638299</v>
      </c>
      <c r="Q80" s="233">
        <v>3.94</v>
      </c>
      <c r="R80" s="614" t="s">
        <v>1</v>
      </c>
      <c r="S80" s="615" t="s">
        <v>13</v>
      </c>
      <c r="T80" s="429">
        <v>3.4264705882352939</v>
      </c>
      <c r="U80" s="233">
        <v>3.67</v>
      </c>
      <c r="V80" s="229"/>
      <c r="W80" s="229"/>
      <c r="X80" s="229"/>
      <c r="Y80" s="229"/>
      <c r="Z80" s="229"/>
      <c r="AA80" s="229"/>
    </row>
    <row r="81" spans="1:27" s="230" customFormat="1" ht="15" customHeight="1" x14ac:dyDescent="0.25">
      <c r="A81" s="234">
        <v>76</v>
      </c>
      <c r="B81" s="237" t="s">
        <v>29</v>
      </c>
      <c r="C81" s="424" t="s">
        <v>82</v>
      </c>
      <c r="D81" s="553">
        <v>3.3846153846153846</v>
      </c>
      <c r="E81" s="263">
        <v>3.52</v>
      </c>
      <c r="F81" s="237" t="s">
        <v>58</v>
      </c>
      <c r="G81" s="424" t="s">
        <v>78</v>
      </c>
      <c r="H81" s="553">
        <v>3.5816326530612246</v>
      </c>
      <c r="I81" s="263">
        <v>3.76</v>
      </c>
      <c r="J81" s="237" t="s">
        <v>1</v>
      </c>
      <c r="K81" s="424" t="s">
        <v>13</v>
      </c>
      <c r="L81" s="553">
        <v>3.6944444444444446</v>
      </c>
      <c r="M81" s="263">
        <v>3.88</v>
      </c>
      <c r="N81" s="237" t="s">
        <v>1</v>
      </c>
      <c r="O81" s="424" t="s">
        <v>2</v>
      </c>
      <c r="P81" s="430">
        <v>3.7391304347826089</v>
      </c>
      <c r="Q81" s="263">
        <v>3.94</v>
      </c>
      <c r="R81" s="616" t="s">
        <v>38</v>
      </c>
      <c r="S81" s="617" t="s">
        <v>43</v>
      </c>
      <c r="T81" s="430">
        <v>3.4257425742574257</v>
      </c>
      <c r="U81" s="263">
        <v>3.67</v>
      </c>
      <c r="V81" s="229"/>
      <c r="W81" s="229"/>
      <c r="X81" s="229"/>
      <c r="Y81" s="229"/>
      <c r="Z81" s="229"/>
      <c r="AA81" s="229"/>
    </row>
    <row r="82" spans="1:27" s="230" customFormat="1" ht="15" customHeight="1" x14ac:dyDescent="0.25">
      <c r="A82" s="234">
        <v>77</v>
      </c>
      <c r="B82" s="239" t="s">
        <v>1</v>
      </c>
      <c r="C82" s="238" t="s">
        <v>197</v>
      </c>
      <c r="D82" s="555">
        <v>3.3821656050955413</v>
      </c>
      <c r="E82" s="231">
        <v>3.52</v>
      </c>
      <c r="F82" s="239" t="s">
        <v>58</v>
      </c>
      <c r="G82" s="238" t="s">
        <v>157</v>
      </c>
      <c r="H82" s="555">
        <v>3.5769230769230771</v>
      </c>
      <c r="I82" s="231">
        <v>3.76</v>
      </c>
      <c r="J82" s="239" t="s">
        <v>38</v>
      </c>
      <c r="K82" s="238" t="s">
        <v>37</v>
      </c>
      <c r="L82" s="555">
        <v>3.6931818181818183</v>
      </c>
      <c r="M82" s="231">
        <v>3.88</v>
      </c>
      <c r="N82" s="239" t="s">
        <v>38</v>
      </c>
      <c r="O82" s="238" t="s">
        <v>37</v>
      </c>
      <c r="P82" s="428">
        <v>3.7380952380952381</v>
      </c>
      <c r="Q82" s="231">
        <v>3.94</v>
      </c>
      <c r="R82" s="612" t="s">
        <v>1</v>
      </c>
      <c r="S82" s="613" t="s">
        <v>18</v>
      </c>
      <c r="T82" s="428">
        <v>3.4177215189873418</v>
      </c>
      <c r="U82" s="231">
        <v>3.67</v>
      </c>
      <c r="V82" s="229"/>
      <c r="W82" s="229"/>
      <c r="X82" s="229"/>
      <c r="Y82" s="229"/>
      <c r="Z82" s="229"/>
      <c r="AA82" s="229"/>
    </row>
    <row r="83" spans="1:27" s="230" customFormat="1" ht="15" customHeight="1" x14ac:dyDescent="0.25">
      <c r="A83" s="234">
        <v>78</v>
      </c>
      <c r="B83" s="239" t="s">
        <v>29</v>
      </c>
      <c r="C83" s="238" t="s">
        <v>28</v>
      </c>
      <c r="D83" s="553">
        <v>3.3773584905660377</v>
      </c>
      <c r="E83" s="231">
        <v>3.52</v>
      </c>
      <c r="F83" s="239" t="s">
        <v>58</v>
      </c>
      <c r="G83" s="238" t="s">
        <v>156</v>
      </c>
      <c r="H83" s="553">
        <v>3.5731707317073171</v>
      </c>
      <c r="I83" s="231">
        <v>3.76</v>
      </c>
      <c r="J83" s="239" t="s">
        <v>38</v>
      </c>
      <c r="K83" s="238" t="s">
        <v>166</v>
      </c>
      <c r="L83" s="553">
        <v>3.6888888888888891</v>
      </c>
      <c r="M83" s="231">
        <v>3.88</v>
      </c>
      <c r="N83" s="239" t="s">
        <v>0</v>
      </c>
      <c r="O83" s="238" t="s">
        <v>62</v>
      </c>
      <c r="P83" s="428">
        <v>3.7317073170731709</v>
      </c>
      <c r="Q83" s="231">
        <v>3.94</v>
      </c>
      <c r="R83" s="612" t="s">
        <v>49</v>
      </c>
      <c r="S83" s="613" t="s">
        <v>67</v>
      </c>
      <c r="T83" s="428">
        <v>3.4214876033057853</v>
      </c>
      <c r="U83" s="231">
        <v>3.67</v>
      </c>
      <c r="V83" s="229"/>
      <c r="W83" s="229"/>
      <c r="X83" s="229"/>
      <c r="Y83" s="229"/>
      <c r="Z83" s="229"/>
      <c r="AA83" s="229"/>
    </row>
    <row r="84" spans="1:27" s="230" customFormat="1" ht="15" customHeight="1" x14ac:dyDescent="0.25">
      <c r="A84" s="234">
        <v>79</v>
      </c>
      <c r="B84" s="239" t="s">
        <v>38</v>
      </c>
      <c r="C84" s="238" t="s">
        <v>70</v>
      </c>
      <c r="D84" s="551">
        <v>3.3737373737373737</v>
      </c>
      <c r="E84" s="231">
        <v>3.52</v>
      </c>
      <c r="F84" s="239" t="s">
        <v>38</v>
      </c>
      <c r="G84" s="238" t="s">
        <v>168</v>
      </c>
      <c r="H84" s="551">
        <v>3.5657894736842106</v>
      </c>
      <c r="I84" s="231">
        <v>3.76</v>
      </c>
      <c r="J84" s="239" t="s">
        <v>38</v>
      </c>
      <c r="K84" s="238" t="s">
        <v>126</v>
      </c>
      <c r="L84" s="551">
        <v>3.6883116883116882</v>
      </c>
      <c r="M84" s="231">
        <v>3.88</v>
      </c>
      <c r="N84" s="239" t="s">
        <v>1</v>
      </c>
      <c r="O84" s="238" t="s">
        <v>22</v>
      </c>
      <c r="P84" s="428">
        <v>3.71875</v>
      </c>
      <c r="Q84" s="231">
        <v>3.94</v>
      </c>
      <c r="R84" s="612" t="s">
        <v>1</v>
      </c>
      <c r="S84" s="613" t="s">
        <v>12</v>
      </c>
      <c r="T84" s="428">
        <v>3.4191176470588234</v>
      </c>
      <c r="U84" s="231">
        <v>3.67</v>
      </c>
      <c r="V84" s="229"/>
      <c r="W84" s="229"/>
      <c r="X84" s="229"/>
      <c r="Y84" s="229"/>
      <c r="Z84" s="229"/>
      <c r="AA84" s="229"/>
    </row>
    <row r="85" spans="1:27" s="230" customFormat="1" ht="15" customHeight="1" thickBot="1" x14ac:dyDescent="0.3">
      <c r="A85" s="240">
        <v>80</v>
      </c>
      <c r="B85" s="422" t="s">
        <v>1</v>
      </c>
      <c r="C85" s="423" t="s">
        <v>64</v>
      </c>
      <c r="D85" s="564">
        <v>3.36231884057971</v>
      </c>
      <c r="E85" s="233">
        <v>3.52</v>
      </c>
      <c r="F85" s="422" t="s">
        <v>49</v>
      </c>
      <c r="G85" s="423" t="s">
        <v>51</v>
      </c>
      <c r="H85" s="564">
        <v>3.5636363636363635</v>
      </c>
      <c r="I85" s="233">
        <v>3.76</v>
      </c>
      <c r="J85" s="422" t="s">
        <v>1</v>
      </c>
      <c r="K85" s="423" t="s">
        <v>186</v>
      </c>
      <c r="L85" s="564">
        <v>3.6862745098039214</v>
      </c>
      <c r="M85" s="233">
        <v>3.88</v>
      </c>
      <c r="N85" s="422" t="s">
        <v>1</v>
      </c>
      <c r="O85" s="423" t="s">
        <v>13</v>
      </c>
      <c r="P85" s="429">
        <v>3.7142857142857144</v>
      </c>
      <c r="Q85" s="233">
        <v>3.94</v>
      </c>
      <c r="R85" s="614" t="s">
        <v>58</v>
      </c>
      <c r="S85" s="615" t="s">
        <v>78</v>
      </c>
      <c r="T85" s="429">
        <v>3.4130434782608696</v>
      </c>
      <c r="U85" s="233">
        <v>3.67</v>
      </c>
      <c r="V85" s="229"/>
      <c r="W85" s="229"/>
      <c r="X85" s="229"/>
      <c r="Y85" s="229"/>
      <c r="Z85" s="229"/>
      <c r="AA85" s="229"/>
    </row>
    <row r="86" spans="1:27" s="230" customFormat="1" ht="15" customHeight="1" x14ac:dyDescent="0.25">
      <c r="A86" s="241">
        <v>81</v>
      </c>
      <c r="B86" s="420" t="s">
        <v>58</v>
      </c>
      <c r="C86" s="421" t="s">
        <v>124</v>
      </c>
      <c r="D86" s="551">
        <v>3.3620689655172415</v>
      </c>
      <c r="E86" s="228">
        <v>3.52</v>
      </c>
      <c r="F86" s="420" t="s">
        <v>23</v>
      </c>
      <c r="G86" s="421" t="s">
        <v>180</v>
      </c>
      <c r="H86" s="551">
        <v>3.5609756097560976</v>
      </c>
      <c r="I86" s="228">
        <v>3.76</v>
      </c>
      <c r="J86" s="420" t="s">
        <v>38</v>
      </c>
      <c r="K86" s="421" t="s">
        <v>69</v>
      </c>
      <c r="L86" s="551">
        <v>3.6792452830188678</v>
      </c>
      <c r="M86" s="228">
        <v>3.88</v>
      </c>
      <c r="N86" s="420" t="s">
        <v>1</v>
      </c>
      <c r="O86" s="421" t="s">
        <v>8</v>
      </c>
      <c r="P86" s="427">
        <v>3.7058823529411766</v>
      </c>
      <c r="Q86" s="228">
        <v>3.94</v>
      </c>
      <c r="R86" s="610" t="s">
        <v>38</v>
      </c>
      <c r="S86" s="611" t="s">
        <v>72</v>
      </c>
      <c r="T86" s="427">
        <v>3.4133333333333336</v>
      </c>
      <c r="U86" s="228">
        <v>3.67</v>
      </c>
      <c r="V86" s="229"/>
      <c r="W86" s="229"/>
      <c r="X86" s="229"/>
      <c r="Y86" s="229"/>
      <c r="Z86" s="229"/>
      <c r="AA86" s="229"/>
    </row>
    <row r="87" spans="1:27" s="230" customFormat="1" ht="15" customHeight="1" x14ac:dyDescent="0.25">
      <c r="A87" s="234">
        <v>82</v>
      </c>
      <c r="B87" s="239" t="s">
        <v>49</v>
      </c>
      <c r="C87" s="238" t="s">
        <v>162</v>
      </c>
      <c r="D87" s="551">
        <v>3.3581081081081079</v>
      </c>
      <c r="E87" s="231">
        <v>3.52</v>
      </c>
      <c r="F87" s="239" t="s">
        <v>58</v>
      </c>
      <c r="G87" s="238" t="s">
        <v>124</v>
      </c>
      <c r="H87" s="551">
        <v>3.5492957746478875</v>
      </c>
      <c r="I87" s="231">
        <v>3.76</v>
      </c>
      <c r="J87" s="239" t="s">
        <v>1</v>
      </c>
      <c r="K87" s="238" t="s">
        <v>188</v>
      </c>
      <c r="L87" s="551">
        <v>3.6792452830188678</v>
      </c>
      <c r="M87" s="231">
        <v>3.88</v>
      </c>
      <c r="N87" s="239" t="s">
        <v>49</v>
      </c>
      <c r="O87" s="238" t="s">
        <v>67</v>
      </c>
      <c r="P87" s="428">
        <v>3.7047619047619049</v>
      </c>
      <c r="Q87" s="231">
        <v>3.94</v>
      </c>
      <c r="R87" s="612" t="s">
        <v>29</v>
      </c>
      <c r="S87" s="613" t="s">
        <v>83</v>
      </c>
      <c r="T87" s="428">
        <v>3.4</v>
      </c>
      <c r="U87" s="231">
        <v>3.67</v>
      </c>
      <c r="V87" s="229"/>
      <c r="W87" s="229"/>
      <c r="X87" s="229"/>
      <c r="Y87" s="229"/>
      <c r="Z87" s="229"/>
      <c r="AA87" s="229"/>
    </row>
    <row r="88" spans="1:27" s="230" customFormat="1" ht="15" customHeight="1" x14ac:dyDescent="0.25">
      <c r="A88" s="234">
        <v>83</v>
      </c>
      <c r="B88" s="239" t="s">
        <v>29</v>
      </c>
      <c r="C88" s="238" t="s">
        <v>65</v>
      </c>
      <c r="D88" s="553">
        <v>3.3518518518518516</v>
      </c>
      <c r="E88" s="231">
        <v>3.52</v>
      </c>
      <c r="F88" s="239" t="s">
        <v>29</v>
      </c>
      <c r="G88" s="238" t="s">
        <v>30</v>
      </c>
      <c r="H88" s="553">
        <v>3.5476190476190474</v>
      </c>
      <c r="I88" s="231">
        <v>3.76</v>
      </c>
      <c r="J88" s="239" t="s">
        <v>1</v>
      </c>
      <c r="K88" s="238" t="s">
        <v>15</v>
      </c>
      <c r="L88" s="553">
        <v>3.6753246753246751</v>
      </c>
      <c r="M88" s="231">
        <v>3.88</v>
      </c>
      <c r="N88" s="239" t="s">
        <v>38</v>
      </c>
      <c r="O88" s="238" t="s">
        <v>45</v>
      </c>
      <c r="P88" s="428">
        <v>3.6896551724137931</v>
      </c>
      <c r="Q88" s="231">
        <v>3.94</v>
      </c>
      <c r="R88" s="612" t="s">
        <v>49</v>
      </c>
      <c r="S88" s="613" t="s">
        <v>59</v>
      </c>
      <c r="T88" s="428">
        <v>3.4</v>
      </c>
      <c r="U88" s="231">
        <v>3.67</v>
      </c>
      <c r="V88" s="229"/>
      <c r="W88" s="229"/>
      <c r="X88" s="229"/>
      <c r="Y88" s="229"/>
      <c r="Z88" s="229"/>
      <c r="AA88" s="229"/>
    </row>
    <row r="89" spans="1:27" s="230" customFormat="1" ht="15" customHeight="1" x14ac:dyDescent="0.25">
      <c r="A89" s="234">
        <v>84</v>
      </c>
      <c r="B89" s="239" t="s">
        <v>38</v>
      </c>
      <c r="C89" s="238" t="s">
        <v>168</v>
      </c>
      <c r="D89" s="553">
        <v>3.3333333333333335</v>
      </c>
      <c r="E89" s="231">
        <v>3.52</v>
      </c>
      <c r="F89" s="239" t="s">
        <v>1</v>
      </c>
      <c r="G89" s="238" t="s">
        <v>200</v>
      </c>
      <c r="H89" s="553">
        <v>3.5473684210526315</v>
      </c>
      <c r="I89" s="231">
        <v>3.76</v>
      </c>
      <c r="J89" s="239" t="s">
        <v>38</v>
      </c>
      <c r="K89" s="238" t="s">
        <v>164</v>
      </c>
      <c r="L89" s="553">
        <v>3.6702127659574466</v>
      </c>
      <c r="M89" s="231">
        <v>3.88</v>
      </c>
      <c r="N89" s="239" t="s">
        <v>49</v>
      </c>
      <c r="O89" s="238" t="s">
        <v>52</v>
      </c>
      <c r="P89" s="428">
        <v>3.6842105263157894</v>
      </c>
      <c r="Q89" s="231">
        <v>3.94</v>
      </c>
      <c r="R89" s="612" t="s">
        <v>0</v>
      </c>
      <c r="S89" s="613" t="s">
        <v>150</v>
      </c>
      <c r="T89" s="428">
        <v>3.3875000000000002</v>
      </c>
      <c r="U89" s="231">
        <v>3.67</v>
      </c>
      <c r="V89" s="229"/>
      <c r="W89" s="229"/>
      <c r="X89" s="229"/>
      <c r="Y89" s="229"/>
      <c r="Z89" s="229"/>
      <c r="AA89" s="229"/>
    </row>
    <row r="90" spans="1:27" s="230" customFormat="1" ht="15" customHeight="1" x14ac:dyDescent="0.25">
      <c r="A90" s="234">
        <v>85</v>
      </c>
      <c r="B90" s="239" t="s">
        <v>0</v>
      </c>
      <c r="C90" s="238" t="s">
        <v>89</v>
      </c>
      <c r="D90" s="553">
        <v>3.3333333333333335</v>
      </c>
      <c r="E90" s="231">
        <v>3.52</v>
      </c>
      <c r="F90" s="239" t="s">
        <v>1</v>
      </c>
      <c r="G90" s="238" t="s">
        <v>64</v>
      </c>
      <c r="H90" s="553">
        <v>3.5303030303030303</v>
      </c>
      <c r="I90" s="231">
        <v>3.76</v>
      </c>
      <c r="J90" s="239" t="s">
        <v>1</v>
      </c>
      <c r="K90" s="238" t="s">
        <v>193</v>
      </c>
      <c r="L90" s="553">
        <v>3.6666666666666665</v>
      </c>
      <c r="M90" s="231">
        <v>3.88</v>
      </c>
      <c r="N90" s="239" t="s">
        <v>1</v>
      </c>
      <c r="O90" s="238" t="s">
        <v>3</v>
      </c>
      <c r="P90" s="428">
        <v>3.6831683168316833</v>
      </c>
      <c r="Q90" s="231">
        <v>3.94</v>
      </c>
      <c r="R90" s="612" t="s">
        <v>38</v>
      </c>
      <c r="S90" s="613" t="s">
        <v>71</v>
      </c>
      <c r="T90" s="428">
        <v>3.3846153846153846</v>
      </c>
      <c r="U90" s="231">
        <v>3.67</v>
      </c>
      <c r="V90" s="229"/>
      <c r="W90" s="229"/>
      <c r="X90" s="229"/>
      <c r="Y90" s="229"/>
      <c r="Z90" s="229"/>
      <c r="AA90" s="229"/>
    </row>
    <row r="91" spans="1:27" s="230" customFormat="1" ht="15" customHeight="1" x14ac:dyDescent="0.25">
      <c r="A91" s="234">
        <v>86</v>
      </c>
      <c r="B91" s="239" t="s">
        <v>38</v>
      </c>
      <c r="C91" s="238" t="s">
        <v>166</v>
      </c>
      <c r="D91" s="553">
        <v>3.3312499999999998</v>
      </c>
      <c r="E91" s="231">
        <v>3.52</v>
      </c>
      <c r="F91" s="239" t="s">
        <v>38</v>
      </c>
      <c r="G91" s="238" t="s">
        <v>37</v>
      </c>
      <c r="H91" s="553">
        <v>3.5294117647058822</v>
      </c>
      <c r="I91" s="231">
        <v>3.76</v>
      </c>
      <c r="J91" s="239" t="s">
        <v>1</v>
      </c>
      <c r="K91" s="238" t="s">
        <v>64</v>
      </c>
      <c r="L91" s="553">
        <v>3.6590909090909092</v>
      </c>
      <c r="M91" s="231">
        <v>3.88</v>
      </c>
      <c r="N91" s="239" t="s">
        <v>49</v>
      </c>
      <c r="O91" s="238" t="s">
        <v>59</v>
      </c>
      <c r="P91" s="428">
        <v>3.6794871794871793</v>
      </c>
      <c r="Q91" s="231">
        <v>3.94</v>
      </c>
      <c r="R91" s="612" t="s">
        <v>38</v>
      </c>
      <c r="S91" s="613" t="s">
        <v>44</v>
      </c>
      <c r="T91" s="428">
        <v>3.3378378378378377</v>
      </c>
      <c r="U91" s="231">
        <v>3.67</v>
      </c>
      <c r="V91" s="229"/>
      <c r="W91" s="229"/>
      <c r="X91" s="229"/>
      <c r="Y91" s="229"/>
      <c r="Z91" s="229"/>
      <c r="AA91" s="229"/>
    </row>
    <row r="92" spans="1:27" s="230" customFormat="1" ht="15" customHeight="1" x14ac:dyDescent="0.25">
      <c r="A92" s="234">
        <v>87</v>
      </c>
      <c r="B92" s="239" t="s">
        <v>29</v>
      </c>
      <c r="C92" s="238" t="s">
        <v>66</v>
      </c>
      <c r="D92" s="553">
        <v>3.3214285714285716</v>
      </c>
      <c r="E92" s="231">
        <v>3.52</v>
      </c>
      <c r="F92" s="239" t="s">
        <v>1</v>
      </c>
      <c r="G92" s="238" t="s">
        <v>194</v>
      </c>
      <c r="H92" s="553">
        <v>3.5249999999999999</v>
      </c>
      <c r="I92" s="231">
        <v>3.76</v>
      </c>
      <c r="J92" s="239" t="s">
        <v>1</v>
      </c>
      <c r="K92" s="238" t="s">
        <v>194</v>
      </c>
      <c r="L92" s="553">
        <v>3.6578947368421053</v>
      </c>
      <c r="M92" s="231">
        <v>3.88</v>
      </c>
      <c r="N92" s="239" t="s">
        <v>38</v>
      </c>
      <c r="O92" s="238" t="s">
        <v>46</v>
      </c>
      <c r="P92" s="428">
        <v>3.6475409836065573</v>
      </c>
      <c r="Q92" s="231">
        <v>3.94</v>
      </c>
      <c r="R92" s="612" t="s">
        <v>29</v>
      </c>
      <c r="S92" s="613" t="s">
        <v>30</v>
      </c>
      <c r="T92" s="428">
        <v>3.3255813953488373</v>
      </c>
      <c r="U92" s="231">
        <v>3.67</v>
      </c>
      <c r="V92" s="229"/>
      <c r="W92" s="229"/>
      <c r="X92" s="229"/>
      <c r="Y92" s="229"/>
      <c r="Z92" s="229"/>
      <c r="AA92" s="229"/>
    </row>
    <row r="93" spans="1:27" s="230" customFormat="1" ht="15" customHeight="1" x14ac:dyDescent="0.25">
      <c r="A93" s="234">
        <v>88</v>
      </c>
      <c r="B93" s="239" t="s">
        <v>1</v>
      </c>
      <c r="C93" s="238" t="s">
        <v>196</v>
      </c>
      <c r="D93" s="553">
        <v>3.3121693121693121</v>
      </c>
      <c r="E93" s="231">
        <v>3.52</v>
      </c>
      <c r="F93" s="239" t="s">
        <v>1</v>
      </c>
      <c r="G93" s="238" t="s">
        <v>183</v>
      </c>
      <c r="H93" s="553">
        <v>3.514018691588785</v>
      </c>
      <c r="I93" s="231">
        <v>3.76</v>
      </c>
      <c r="J93" s="239" t="s">
        <v>49</v>
      </c>
      <c r="K93" s="238" t="s">
        <v>51</v>
      </c>
      <c r="L93" s="553">
        <v>3.6551724137931036</v>
      </c>
      <c r="M93" s="231">
        <v>3.88</v>
      </c>
      <c r="N93" s="239" t="s">
        <v>1</v>
      </c>
      <c r="O93" s="238" t="s">
        <v>10</v>
      </c>
      <c r="P93" s="428">
        <v>3.6434782608695651</v>
      </c>
      <c r="Q93" s="231">
        <v>3.94</v>
      </c>
      <c r="R93" s="612" t="s">
        <v>23</v>
      </c>
      <c r="S93" s="613" t="s">
        <v>131</v>
      </c>
      <c r="T93" s="428">
        <v>3.3084112149532712</v>
      </c>
      <c r="U93" s="231">
        <v>3.67</v>
      </c>
      <c r="V93" s="229"/>
      <c r="W93" s="229"/>
      <c r="X93" s="229"/>
      <c r="Y93" s="229"/>
      <c r="Z93" s="229"/>
      <c r="AA93" s="229"/>
    </row>
    <row r="94" spans="1:27" s="230" customFormat="1" ht="15" customHeight="1" x14ac:dyDescent="0.25">
      <c r="A94" s="234">
        <v>89</v>
      </c>
      <c r="B94" s="239" t="s">
        <v>38</v>
      </c>
      <c r="C94" s="238" t="s">
        <v>167</v>
      </c>
      <c r="D94" s="553">
        <v>3.3066666666666666</v>
      </c>
      <c r="E94" s="231">
        <v>3.52</v>
      </c>
      <c r="F94" s="239" t="s">
        <v>29</v>
      </c>
      <c r="G94" s="238" t="s">
        <v>81</v>
      </c>
      <c r="H94" s="553">
        <v>3.4693877551020407</v>
      </c>
      <c r="I94" s="231">
        <v>3.76</v>
      </c>
      <c r="J94" s="239" t="s">
        <v>58</v>
      </c>
      <c r="K94" s="238" t="s">
        <v>124</v>
      </c>
      <c r="L94" s="553">
        <v>3.6438356164383561</v>
      </c>
      <c r="M94" s="231">
        <v>3.88</v>
      </c>
      <c r="N94" s="239" t="s">
        <v>1</v>
      </c>
      <c r="O94" s="238" t="s">
        <v>4</v>
      </c>
      <c r="P94" s="428">
        <v>3.6202531645569622</v>
      </c>
      <c r="Q94" s="231">
        <v>3.94</v>
      </c>
      <c r="R94" s="612" t="s">
        <v>29</v>
      </c>
      <c r="S94" s="613" t="s">
        <v>66</v>
      </c>
      <c r="T94" s="428">
        <v>3.2916666666666665</v>
      </c>
      <c r="U94" s="231">
        <v>3.67</v>
      </c>
      <c r="V94" s="229"/>
      <c r="W94" s="229"/>
      <c r="X94" s="229"/>
      <c r="Y94" s="229"/>
      <c r="Z94" s="229"/>
      <c r="AA94" s="229"/>
    </row>
    <row r="95" spans="1:27" s="230" customFormat="1" ht="15" customHeight="1" thickBot="1" x14ac:dyDescent="0.3">
      <c r="A95" s="242">
        <v>90</v>
      </c>
      <c r="B95" s="425" t="s">
        <v>1</v>
      </c>
      <c r="C95" s="426" t="s">
        <v>207</v>
      </c>
      <c r="D95" s="554">
        <v>3.3</v>
      </c>
      <c r="E95" s="232">
        <v>3.52</v>
      </c>
      <c r="F95" s="425" t="s">
        <v>38</v>
      </c>
      <c r="G95" s="426" t="s">
        <v>164</v>
      </c>
      <c r="H95" s="554">
        <v>3.4615384615384617</v>
      </c>
      <c r="I95" s="232">
        <v>3.76</v>
      </c>
      <c r="J95" s="425" t="s">
        <v>23</v>
      </c>
      <c r="K95" s="426" t="s">
        <v>177</v>
      </c>
      <c r="L95" s="554">
        <v>3.641025641025641</v>
      </c>
      <c r="M95" s="232">
        <v>3.88</v>
      </c>
      <c r="N95" s="425" t="s">
        <v>58</v>
      </c>
      <c r="O95" s="426" t="s">
        <v>78</v>
      </c>
      <c r="P95" s="431">
        <v>3.6166666666666667</v>
      </c>
      <c r="Q95" s="232">
        <v>3.94</v>
      </c>
      <c r="R95" s="618" t="s">
        <v>1</v>
      </c>
      <c r="S95" s="619" t="s">
        <v>10</v>
      </c>
      <c r="T95" s="431">
        <v>3.2906976744186047</v>
      </c>
      <c r="U95" s="232">
        <v>3.67</v>
      </c>
      <c r="V95" s="229"/>
      <c r="W95" s="229"/>
      <c r="X95" s="229"/>
      <c r="Y95" s="229"/>
      <c r="Z95" s="229"/>
      <c r="AA95" s="229"/>
    </row>
    <row r="96" spans="1:27" s="230" customFormat="1" ht="15" customHeight="1" x14ac:dyDescent="0.25">
      <c r="A96" s="234">
        <v>91</v>
      </c>
      <c r="B96" s="239" t="s">
        <v>38</v>
      </c>
      <c r="C96" s="238" t="s">
        <v>69</v>
      </c>
      <c r="D96" s="563">
        <v>3.2985074626865671</v>
      </c>
      <c r="E96" s="231">
        <v>3.52</v>
      </c>
      <c r="F96" s="239" t="s">
        <v>1</v>
      </c>
      <c r="G96" s="238" t="s">
        <v>192</v>
      </c>
      <c r="H96" s="563">
        <v>3.4594594594594597</v>
      </c>
      <c r="I96" s="231">
        <v>3.76</v>
      </c>
      <c r="J96" s="239" t="s">
        <v>23</v>
      </c>
      <c r="K96" s="238" t="s">
        <v>113</v>
      </c>
      <c r="L96" s="563">
        <v>3.6216216216216215</v>
      </c>
      <c r="M96" s="231">
        <v>3.88</v>
      </c>
      <c r="N96" s="239" t="s">
        <v>1</v>
      </c>
      <c r="O96" s="238" t="s">
        <v>7</v>
      </c>
      <c r="P96" s="428">
        <v>3.6075949367088609</v>
      </c>
      <c r="Q96" s="231">
        <v>3.94</v>
      </c>
      <c r="R96" s="612" t="s">
        <v>1</v>
      </c>
      <c r="S96" s="613" t="s">
        <v>20</v>
      </c>
      <c r="T96" s="428">
        <v>3.2711864406779663</v>
      </c>
      <c r="U96" s="231">
        <v>3.67</v>
      </c>
      <c r="V96" s="229"/>
      <c r="W96" s="229"/>
      <c r="X96" s="229"/>
      <c r="Y96" s="229"/>
      <c r="Z96" s="229"/>
      <c r="AA96" s="229"/>
    </row>
    <row r="97" spans="1:27" s="230" customFormat="1" ht="15" customHeight="1" x14ac:dyDescent="0.25">
      <c r="A97" s="234">
        <v>92</v>
      </c>
      <c r="B97" s="239" t="s">
        <v>29</v>
      </c>
      <c r="C97" s="238" t="s">
        <v>81</v>
      </c>
      <c r="D97" s="555">
        <v>3.2978723404255321</v>
      </c>
      <c r="E97" s="231">
        <v>3.52</v>
      </c>
      <c r="F97" s="239" t="s">
        <v>38</v>
      </c>
      <c r="G97" s="238" t="s">
        <v>45</v>
      </c>
      <c r="H97" s="555">
        <v>3.4591836734693877</v>
      </c>
      <c r="I97" s="231">
        <v>3.76</v>
      </c>
      <c r="J97" s="239" t="s">
        <v>0</v>
      </c>
      <c r="K97" s="238" t="s">
        <v>63</v>
      </c>
      <c r="L97" s="555">
        <v>3.6153846153846154</v>
      </c>
      <c r="M97" s="231">
        <v>3.88</v>
      </c>
      <c r="N97" s="239" t="s">
        <v>38</v>
      </c>
      <c r="O97" s="238" t="s">
        <v>41</v>
      </c>
      <c r="P97" s="428">
        <v>3.6</v>
      </c>
      <c r="Q97" s="231">
        <v>3.94</v>
      </c>
      <c r="R97" s="612" t="s">
        <v>38</v>
      </c>
      <c r="S97" s="613" t="s">
        <v>42</v>
      </c>
      <c r="T97" s="428">
        <v>3.2714285714285714</v>
      </c>
      <c r="U97" s="231">
        <v>3.67</v>
      </c>
      <c r="V97" s="229"/>
      <c r="W97" s="229"/>
      <c r="X97" s="229"/>
      <c r="Y97" s="229"/>
      <c r="Z97" s="229"/>
      <c r="AA97" s="229"/>
    </row>
    <row r="98" spans="1:27" s="230" customFormat="1" ht="15" customHeight="1" x14ac:dyDescent="0.25">
      <c r="A98" s="234">
        <v>93</v>
      </c>
      <c r="B98" s="239" t="s">
        <v>38</v>
      </c>
      <c r="C98" s="238" t="s">
        <v>42</v>
      </c>
      <c r="D98" s="555">
        <v>3.2857142857142856</v>
      </c>
      <c r="E98" s="231">
        <v>3.52</v>
      </c>
      <c r="F98" s="239" t="s">
        <v>29</v>
      </c>
      <c r="G98" s="238" t="s">
        <v>205</v>
      </c>
      <c r="H98" s="555">
        <v>3.4567901234567899</v>
      </c>
      <c r="I98" s="231">
        <v>3.76</v>
      </c>
      <c r="J98" s="239" t="s">
        <v>1</v>
      </c>
      <c r="K98" s="238" t="s">
        <v>5</v>
      </c>
      <c r="L98" s="555">
        <v>3.5964912280701755</v>
      </c>
      <c r="M98" s="231">
        <v>3.88</v>
      </c>
      <c r="N98" s="239" t="s">
        <v>1</v>
      </c>
      <c r="O98" s="238" t="s">
        <v>5</v>
      </c>
      <c r="P98" s="428">
        <v>3.5694444444444446</v>
      </c>
      <c r="Q98" s="231">
        <v>3.94</v>
      </c>
      <c r="R98" s="612" t="s">
        <v>0</v>
      </c>
      <c r="S98" s="613" t="s">
        <v>62</v>
      </c>
      <c r="T98" s="428">
        <v>3.2558139534883721</v>
      </c>
      <c r="U98" s="231">
        <v>3.67</v>
      </c>
      <c r="V98" s="229"/>
      <c r="W98" s="229"/>
      <c r="X98" s="229"/>
      <c r="Y98" s="229"/>
      <c r="Z98" s="229"/>
      <c r="AA98" s="229"/>
    </row>
    <row r="99" spans="1:27" s="230" customFormat="1" ht="15" customHeight="1" x14ac:dyDescent="0.25">
      <c r="A99" s="234">
        <v>94</v>
      </c>
      <c r="B99" s="239" t="s">
        <v>38</v>
      </c>
      <c r="C99" s="238" t="s">
        <v>44</v>
      </c>
      <c r="D99" s="553">
        <v>3.2765957446808511</v>
      </c>
      <c r="E99" s="231">
        <v>3.52</v>
      </c>
      <c r="F99" s="239" t="s">
        <v>29</v>
      </c>
      <c r="G99" s="238" t="s">
        <v>66</v>
      </c>
      <c r="H99" s="553">
        <v>3.4333333333333331</v>
      </c>
      <c r="I99" s="231">
        <v>3.76</v>
      </c>
      <c r="J99" s="239" t="s">
        <v>38</v>
      </c>
      <c r="K99" s="238" t="s">
        <v>167</v>
      </c>
      <c r="L99" s="553">
        <v>3.5714285714285716</v>
      </c>
      <c r="M99" s="231">
        <v>3.88</v>
      </c>
      <c r="N99" s="239" t="s">
        <v>38</v>
      </c>
      <c r="O99" s="238" t="s">
        <v>69</v>
      </c>
      <c r="P99" s="428">
        <v>3.56</v>
      </c>
      <c r="Q99" s="231">
        <v>3.94</v>
      </c>
      <c r="R99" s="612" t="s">
        <v>1</v>
      </c>
      <c r="S99" s="613" t="s">
        <v>7</v>
      </c>
      <c r="T99" s="428">
        <v>3.2575757575757578</v>
      </c>
      <c r="U99" s="231">
        <v>3.67</v>
      </c>
      <c r="V99" s="229"/>
      <c r="W99" s="229"/>
      <c r="X99" s="229"/>
      <c r="Y99" s="229"/>
      <c r="Z99" s="229"/>
      <c r="AA99" s="229"/>
    </row>
    <row r="100" spans="1:27" s="230" customFormat="1" ht="15" customHeight="1" x14ac:dyDescent="0.25">
      <c r="A100" s="234">
        <v>95</v>
      </c>
      <c r="B100" s="239" t="s">
        <v>38</v>
      </c>
      <c r="C100" s="238" t="s">
        <v>165</v>
      </c>
      <c r="D100" s="553">
        <v>3.2727272727272729</v>
      </c>
      <c r="E100" s="231">
        <v>3.52</v>
      </c>
      <c r="F100" s="239" t="s">
        <v>38</v>
      </c>
      <c r="G100" s="238" t="s">
        <v>43</v>
      </c>
      <c r="H100" s="553">
        <v>3.4202898550724639</v>
      </c>
      <c r="I100" s="231">
        <v>3.76</v>
      </c>
      <c r="J100" s="239" t="s">
        <v>1</v>
      </c>
      <c r="K100" s="238" t="s">
        <v>182</v>
      </c>
      <c r="L100" s="553">
        <v>3.5714285714285716</v>
      </c>
      <c r="M100" s="231">
        <v>3.88</v>
      </c>
      <c r="N100" s="239" t="s">
        <v>58</v>
      </c>
      <c r="O100" s="238" t="s">
        <v>124</v>
      </c>
      <c r="P100" s="428">
        <v>3.5526315789473686</v>
      </c>
      <c r="Q100" s="231">
        <v>3.94</v>
      </c>
      <c r="R100" s="612" t="s">
        <v>1</v>
      </c>
      <c r="S100" s="613" t="s">
        <v>149</v>
      </c>
      <c r="T100" s="428">
        <v>3.264367816091954</v>
      </c>
      <c r="U100" s="231">
        <v>3.67</v>
      </c>
      <c r="V100" s="229"/>
      <c r="W100" s="229"/>
      <c r="X100" s="229"/>
      <c r="Y100" s="229"/>
      <c r="Z100" s="229"/>
      <c r="AA100" s="229"/>
    </row>
    <row r="101" spans="1:27" s="230" customFormat="1" ht="15" customHeight="1" x14ac:dyDescent="0.25">
      <c r="A101" s="234">
        <v>96</v>
      </c>
      <c r="B101" s="239" t="s">
        <v>29</v>
      </c>
      <c r="C101" s="238" t="s">
        <v>205</v>
      </c>
      <c r="D101" s="553">
        <v>3.2514619883040936</v>
      </c>
      <c r="E101" s="231">
        <v>3.52</v>
      </c>
      <c r="F101" s="239" t="s">
        <v>49</v>
      </c>
      <c r="G101" s="238" t="s">
        <v>161</v>
      </c>
      <c r="H101" s="553">
        <v>3.3913043478260869</v>
      </c>
      <c r="I101" s="231">
        <v>3.76</v>
      </c>
      <c r="J101" s="239" t="s">
        <v>29</v>
      </c>
      <c r="K101" s="238" t="s">
        <v>32</v>
      </c>
      <c r="L101" s="553">
        <v>3.5686274509803924</v>
      </c>
      <c r="M101" s="231">
        <v>3.88</v>
      </c>
      <c r="N101" s="239" t="s">
        <v>49</v>
      </c>
      <c r="O101" s="238" t="s">
        <v>50</v>
      </c>
      <c r="P101" s="428">
        <v>3.5490196078431371</v>
      </c>
      <c r="Q101" s="231">
        <v>3.94</v>
      </c>
      <c r="R101" s="612" t="s">
        <v>49</v>
      </c>
      <c r="S101" s="613" t="s">
        <v>50</v>
      </c>
      <c r="T101" s="428">
        <v>3.2469135802469138</v>
      </c>
      <c r="U101" s="231">
        <v>3.67</v>
      </c>
      <c r="V101" s="229"/>
      <c r="W101" s="229"/>
      <c r="X101" s="229"/>
      <c r="Y101" s="229"/>
      <c r="Z101" s="229"/>
      <c r="AA101" s="229"/>
    </row>
    <row r="102" spans="1:27" s="230" customFormat="1" ht="15" customHeight="1" x14ac:dyDescent="0.25">
      <c r="A102" s="234">
        <v>97</v>
      </c>
      <c r="B102" s="239" t="s">
        <v>29</v>
      </c>
      <c r="C102" s="238" t="s">
        <v>83</v>
      </c>
      <c r="D102" s="553">
        <v>3.25</v>
      </c>
      <c r="E102" s="231">
        <v>3.52</v>
      </c>
      <c r="F102" s="239" t="s">
        <v>1</v>
      </c>
      <c r="G102" s="238" t="s">
        <v>193</v>
      </c>
      <c r="H102" s="553">
        <v>3.3776223776223775</v>
      </c>
      <c r="I102" s="231">
        <v>3.76</v>
      </c>
      <c r="J102" s="239" t="s">
        <v>1</v>
      </c>
      <c r="K102" s="238" t="s">
        <v>21</v>
      </c>
      <c r="L102" s="553">
        <v>3.56</v>
      </c>
      <c r="M102" s="231">
        <v>3.88</v>
      </c>
      <c r="N102" s="239" t="s">
        <v>29</v>
      </c>
      <c r="O102" s="238" t="s">
        <v>32</v>
      </c>
      <c r="P102" s="428">
        <v>3.5362318840579712</v>
      </c>
      <c r="Q102" s="231">
        <v>3.94</v>
      </c>
      <c r="R102" s="612" t="s">
        <v>38</v>
      </c>
      <c r="S102" s="613" t="s">
        <v>39</v>
      </c>
      <c r="T102" s="428">
        <v>3.2352941176470589</v>
      </c>
      <c r="U102" s="231">
        <v>3.67</v>
      </c>
      <c r="V102" s="229"/>
      <c r="W102" s="229"/>
      <c r="X102" s="229"/>
      <c r="Y102" s="229"/>
      <c r="Z102" s="229"/>
      <c r="AA102" s="229"/>
    </row>
    <row r="103" spans="1:27" s="230" customFormat="1" ht="15" customHeight="1" x14ac:dyDescent="0.25">
      <c r="A103" s="234">
        <v>98</v>
      </c>
      <c r="B103" s="239" t="s">
        <v>23</v>
      </c>
      <c r="C103" s="238" t="s">
        <v>180</v>
      </c>
      <c r="D103" s="553">
        <v>3.2312925170068025</v>
      </c>
      <c r="E103" s="231">
        <v>3.52</v>
      </c>
      <c r="F103" s="239" t="s">
        <v>49</v>
      </c>
      <c r="G103" s="238" t="s">
        <v>203</v>
      </c>
      <c r="H103" s="553">
        <v>3.3648648648648649</v>
      </c>
      <c r="I103" s="231">
        <v>3.76</v>
      </c>
      <c r="J103" s="239" t="s">
        <v>0</v>
      </c>
      <c r="K103" s="238" t="s">
        <v>89</v>
      </c>
      <c r="L103" s="553">
        <v>3.5471698113207548</v>
      </c>
      <c r="M103" s="231">
        <v>3.88</v>
      </c>
      <c r="N103" s="239" t="s">
        <v>29</v>
      </c>
      <c r="O103" s="238" t="s">
        <v>83</v>
      </c>
      <c r="P103" s="428">
        <v>3.5357142857142856</v>
      </c>
      <c r="Q103" s="231">
        <v>3.94</v>
      </c>
      <c r="R103" s="612" t="s">
        <v>29</v>
      </c>
      <c r="S103" s="613" t="s">
        <v>65</v>
      </c>
      <c r="T103" s="428">
        <v>3.2083333333333335</v>
      </c>
      <c r="U103" s="231">
        <v>3.67</v>
      </c>
      <c r="V103" s="229"/>
      <c r="W103" s="229"/>
      <c r="X103" s="229"/>
      <c r="Y103" s="229"/>
      <c r="Z103" s="229"/>
      <c r="AA103" s="229"/>
    </row>
    <row r="104" spans="1:27" s="230" customFormat="1" ht="15" customHeight="1" x14ac:dyDescent="0.25">
      <c r="A104" s="234">
        <v>99</v>
      </c>
      <c r="B104" s="239" t="s">
        <v>1</v>
      </c>
      <c r="C104" s="238" t="s">
        <v>194</v>
      </c>
      <c r="D104" s="553">
        <v>3.2297297297297298</v>
      </c>
      <c r="E104" s="231">
        <v>3.52</v>
      </c>
      <c r="F104" s="239" t="s">
        <v>49</v>
      </c>
      <c r="G104" s="238" t="s">
        <v>159</v>
      </c>
      <c r="H104" s="553">
        <v>3.3647058823529412</v>
      </c>
      <c r="I104" s="231">
        <v>3.76</v>
      </c>
      <c r="J104" s="239" t="s">
        <v>1</v>
      </c>
      <c r="K104" s="238" t="s">
        <v>192</v>
      </c>
      <c r="L104" s="553">
        <v>3.5454545454545454</v>
      </c>
      <c r="M104" s="231">
        <v>3.88</v>
      </c>
      <c r="N104" s="239" t="s">
        <v>23</v>
      </c>
      <c r="O104" s="238" t="s">
        <v>128</v>
      </c>
      <c r="P104" s="428">
        <v>3.535211267605634</v>
      </c>
      <c r="Q104" s="231">
        <v>3.94</v>
      </c>
      <c r="R104" s="612" t="s">
        <v>49</v>
      </c>
      <c r="S104" s="613" t="s">
        <v>52</v>
      </c>
      <c r="T104" s="428">
        <v>3.2075471698113209</v>
      </c>
      <c r="U104" s="231">
        <v>3.67</v>
      </c>
      <c r="V104" s="229"/>
      <c r="W104" s="229"/>
      <c r="X104" s="229"/>
      <c r="Y104" s="229"/>
      <c r="Z104" s="229"/>
      <c r="AA104" s="229"/>
    </row>
    <row r="105" spans="1:27" s="230" customFormat="1" ht="15" customHeight="1" thickBot="1" x14ac:dyDescent="0.3">
      <c r="A105" s="240">
        <v>100</v>
      </c>
      <c r="B105" s="422" t="s">
        <v>49</v>
      </c>
      <c r="C105" s="423" t="s">
        <v>203</v>
      </c>
      <c r="D105" s="564">
        <v>3.2105263157894739</v>
      </c>
      <c r="E105" s="233">
        <v>3.52</v>
      </c>
      <c r="F105" s="422" t="s">
        <v>38</v>
      </c>
      <c r="G105" s="423" t="s">
        <v>166</v>
      </c>
      <c r="H105" s="564">
        <v>3.3630573248407645</v>
      </c>
      <c r="I105" s="233">
        <v>3.76</v>
      </c>
      <c r="J105" s="422" t="s">
        <v>38</v>
      </c>
      <c r="K105" s="423" t="s">
        <v>168</v>
      </c>
      <c r="L105" s="564">
        <v>3.5128205128205128</v>
      </c>
      <c r="M105" s="233">
        <v>3.88</v>
      </c>
      <c r="N105" s="422" t="s">
        <v>49</v>
      </c>
      <c r="O105" s="423" t="s">
        <v>48</v>
      </c>
      <c r="P105" s="429">
        <v>3.5166666666666666</v>
      </c>
      <c r="Q105" s="233">
        <v>3.94</v>
      </c>
      <c r="R105" s="614" t="s">
        <v>23</v>
      </c>
      <c r="S105" s="615" t="s">
        <v>113</v>
      </c>
      <c r="T105" s="429">
        <v>3.1884057971014492</v>
      </c>
      <c r="U105" s="233">
        <v>3.67</v>
      </c>
      <c r="V105" s="229"/>
      <c r="W105" s="229"/>
      <c r="X105" s="229"/>
      <c r="Y105" s="229"/>
      <c r="Z105" s="229"/>
      <c r="AA105" s="229"/>
    </row>
    <row r="106" spans="1:27" s="230" customFormat="1" ht="15" customHeight="1" x14ac:dyDescent="0.25">
      <c r="A106" s="241">
        <v>101</v>
      </c>
      <c r="B106" s="420" t="s">
        <v>38</v>
      </c>
      <c r="C106" s="421" t="s">
        <v>45</v>
      </c>
      <c r="D106" s="563">
        <v>3.2080000000000002</v>
      </c>
      <c r="E106" s="228">
        <v>3.52</v>
      </c>
      <c r="F106" s="420" t="s">
        <v>38</v>
      </c>
      <c r="G106" s="421" t="s">
        <v>69</v>
      </c>
      <c r="H106" s="563">
        <v>3.358490566037736</v>
      </c>
      <c r="I106" s="228">
        <v>3.76</v>
      </c>
      <c r="J106" s="420" t="s">
        <v>58</v>
      </c>
      <c r="K106" s="421" t="s">
        <v>156</v>
      </c>
      <c r="L106" s="563">
        <v>3.507042253521127</v>
      </c>
      <c r="M106" s="228">
        <v>3.88</v>
      </c>
      <c r="N106" s="420" t="s">
        <v>38</v>
      </c>
      <c r="O106" s="421" t="s">
        <v>68</v>
      </c>
      <c r="P106" s="427">
        <v>3.5</v>
      </c>
      <c r="Q106" s="228">
        <v>3.94</v>
      </c>
      <c r="R106" s="610" t="s">
        <v>29</v>
      </c>
      <c r="S106" s="611" t="s">
        <v>82</v>
      </c>
      <c r="T106" s="427">
        <v>3.1666666666666665</v>
      </c>
      <c r="U106" s="228">
        <v>3.67</v>
      </c>
      <c r="V106" s="229"/>
      <c r="W106" s="229"/>
      <c r="X106" s="229"/>
      <c r="Y106" s="229"/>
      <c r="Z106" s="229"/>
      <c r="AA106" s="229"/>
    </row>
    <row r="107" spans="1:27" s="230" customFormat="1" ht="15" customHeight="1" x14ac:dyDescent="0.25">
      <c r="A107" s="234">
        <v>102</v>
      </c>
      <c r="B107" s="239" t="s">
        <v>38</v>
      </c>
      <c r="C107" s="238" t="s">
        <v>43</v>
      </c>
      <c r="D107" s="553">
        <v>3.193548387096774</v>
      </c>
      <c r="E107" s="231">
        <v>3.52</v>
      </c>
      <c r="F107" s="239" t="s">
        <v>29</v>
      </c>
      <c r="G107" s="238" t="s">
        <v>32</v>
      </c>
      <c r="H107" s="553">
        <v>3.3417721518987342</v>
      </c>
      <c r="I107" s="231">
        <v>3.76</v>
      </c>
      <c r="J107" s="239" t="s">
        <v>38</v>
      </c>
      <c r="K107" s="238" t="s">
        <v>42</v>
      </c>
      <c r="L107" s="553">
        <v>3.5</v>
      </c>
      <c r="M107" s="231">
        <v>3.88</v>
      </c>
      <c r="N107" s="239" t="s">
        <v>38</v>
      </c>
      <c r="O107" s="238" t="s">
        <v>39</v>
      </c>
      <c r="P107" s="428">
        <v>3.5</v>
      </c>
      <c r="Q107" s="231">
        <v>3.94</v>
      </c>
      <c r="R107" s="612" t="s">
        <v>29</v>
      </c>
      <c r="S107" s="613" t="s">
        <v>81</v>
      </c>
      <c r="T107" s="428">
        <v>3.1702127659574466</v>
      </c>
      <c r="U107" s="231">
        <v>3.67</v>
      </c>
      <c r="V107" s="229"/>
      <c r="W107" s="229"/>
      <c r="X107" s="229"/>
      <c r="Y107" s="229"/>
      <c r="Z107" s="229"/>
      <c r="AA107" s="229"/>
    </row>
    <row r="108" spans="1:27" s="230" customFormat="1" ht="15" customHeight="1" x14ac:dyDescent="0.25">
      <c r="A108" s="234">
        <v>103</v>
      </c>
      <c r="B108" s="239" t="s">
        <v>29</v>
      </c>
      <c r="C108" s="238" t="s">
        <v>32</v>
      </c>
      <c r="D108" s="553">
        <v>3.1789473684210527</v>
      </c>
      <c r="E108" s="231">
        <v>3.52</v>
      </c>
      <c r="F108" s="239" t="s">
        <v>29</v>
      </c>
      <c r="G108" s="238" t="s">
        <v>65</v>
      </c>
      <c r="H108" s="553">
        <v>3.3333333333333335</v>
      </c>
      <c r="I108" s="231">
        <v>3.76</v>
      </c>
      <c r="J108" s="239" t="s">
        <v>38</v>
      </c>
      <c r="K108" s="238" t="s">
        <v>165</v>
      </c>
      <c r="L108" s="553">
        <v>3.4482758620689653</v>
      </c>
      <c r="M108" s="231">
        <v>3.88</v>
      </c>
      <c r="N108" s="239" t="s">
        <v>38</v>
      </c>
      <c r="O108" s="238" t="s">
        <v>44</v>
      </c>
      <c r="P108" s="428">
        <v>3.4693877551020407</v>
      </c>
      <c r="Q108" s="231">
        <v>3.94</v>
      </c>
      <c r="R108" s="612" t="s">
        <v>29</v>
      </c>
      <c r="S108" s="613" t="s">
        <v>32</v>
      </c>
      <c r="T108" s="428">
        <v>3.1698113207547172</v>
      </c>
      <c r="U108" s="231">
        <v>3.67</v>
      </c>
      <c r="V108" s="229"/>
      <c r="W108" s="229"/>
      <c r="X108" s="229"/>
      <c r="Y108" s="229"/>
      <c r="Z108" s="229"/>
      <c r="AA108" s="229"/>
    </row>
    <row r="109" spans="1:27" s="230" customFormat="1" ht="15" customHeight="1" x14ac:dyDescent="0.25">
      <c r="A109" s="234">
        <v>104</v>
      </c>
      <c r="B109" s="239" t="s">
        <v>0</v>
      </c>
      <c r="C109" s="238" t="s">
        <v>62</v>
      </c>
      <c r="D109" s="553">
        <v>3.1707317073170733</v>
      </c>
      <c r="E109" s="231">
        <v>3.52</v>
      </c>
      <c r="F109" s="239" t="s">
        <v>1</v>
      </c>
      <c r="G109" s="238" t="s">
        <v>198</v>
      </c>
      <c r="H109" s="553">
        <v>3.3333333333333335</v>
      </c>
      <c r="I109" s="231">
        <v>3.76</v>
      </c>
      <c r="J109" s="239" t="s">
        <v>29</v>
      </c>
      <c r="K109" s="238" t="s">
        <v>65</v>
      </c>
      <c r="L109" s="553">
        <v>3.4444444444444446</v>
      </c>
      <c r="M109" s="231">
        <v>3.88</v>
      </c>
      <c r="N109" s="239" t="s">
        <v>1</v>
      </c>
      <c r="O109" s="238" t="s">
        <v>21</v>
      </c>
      <c r="P109" s="428">
        <v>3.4615384615384617</v>
      </c>
      <c r="Q109" s="231">
        <v>3.94</v>
      </c>
      <c r="R109" s="612" t="s">
        <v>23</v>
      </c>
      <c r="S109" s="613" t="s">
        <v>128</v>
      </c>
      <c r="T109" s="428">
        <v>3.1</v>
      </c>
      <c r="U109" s="231">
        <v>3.67</v>
      </c>
      <c r="V109" s="229"/>
      <c r="W109" s="229"/>
      <c r="X109" s="229"/>
      <c r="Y109" s="229"/>
      <c r="Z109" s="229"/>
      <c r="AA109" s="229"/>
    </row>
    <row r="110" spans="1:27" s="230" customFormat="1" ht="15" customHeight="1" x14ac:dyDescent="0.25">
      <c r="A110" s="234">
        <v>105</v>
      </c>
      <c r="B110" s="239" t="s">
        <v>38</v>
      </c>
      <c r="C110" s="238" t="s">
        <v>164</v>
      </c>
      <c r="D110" s="553">
        <v>3.1590909090909092</v>
      </c>
      <c r="E110" s="231">
        <v>3.52</v>
      </c>
      <c r="F110" s="239" t="s">
        <v>38</v>
      </c>
      <c r="G110" s="238" t="s">
        <v>167</v>
      </c>
      <c r="H110" s="553">
        <v>3.3301886792452828</v>
      </c>
      <c r="I110" s="231">
        <v>3.76</v>
      </c>
      <c r="J110" s="239" t="s">
        <v>49</v>
      </c>
      <c r="K110" s="238" t="s">
        <v>161</v>
      </c>
      <c r="L110" s="553">
        <v>3.3857142857142857</v>
      </c>
      <c r="M110" s="231">
        <v>3.88</v>
      </c>
      <c r="N110" s="239" t="s">
        <v>29</v>
      </c>
      <c r="O110" s="238" t="s">
        <v>30</v>
      </c>
      <c r="P110" s="428">
        <v>3.4444444444444446</v>
      </c>
      <c r="Q110" s="231">
        <v>3.94</v>
      </c>
      <c r="R110" s="612" t="s">
        <v>38</v>
      </c>
      <c r="S110" s="613" t="s">
        <v>68</v>
      </c>
      <c r="T110" s="428">
        <v>3.0370370370370372</v>
      </c>
      <c r="U110" s="231">
        <v>3.67</v>
      </c>
      <c r="V110" s="229"/>
      <c r="W110" s="229"/>
      <c r="X110" s="229"/>
      <c r="Y110" s="229"/>
      <c r="Z110" s="229"/>
      <c r="AA110" s="229"/>
    </row>
    <row r="111" spans="1:27" s="230" customFormat="1" ht="15" customHeight="1" x14ac:dyDescent="0.25">
      <c r="A111" s="234">
        <v>106</v>
      </c>
      <c r="B111" s="239" t="s">
        <v>1</v>
      </c>
      <c r="C111" s="238" t="s">
        <v>149</v>
      </c>
      <c r="D111" s="553">
        <v>3.1487179487179486</v>
      </c>
      <c r="E111" s="231">
        <v>3.52</v>
      </c>
      <c r="F111" s="239" t="s">
        <v>0</v>
      </c>
      <c r="G111" s="238" t="s">
        <v>89</v>
      </c>
      <c r="H111" s="553">
        <v>3.3095238095238093</v>
      </c>
      <c r="I111" s="231">
        <v>3.76</v>
      </c>
      <c r="J111" s="239" t="s">
        <v>38</v>
      </c>
      <c r="K111" s="238" t="s">
        <v>44</v>
      </c>
      <c r="L111" s="553">
        <v>3.347826086956522</v>
      </c>
      <c r="M111" s="231">
        <v>3.88</v>
      </c>
      <c r="N111" s="239" t="s">
        <v>29</v>
      </c>
      <c r="O111" s="238" t="s">
        <v>82</v>
      </c>
      <c r="P111" s="428">
        <v>3.4210526315789473</v>
      </c>
      <c r="Q111" s="231">
        <v>3.94</v>
      </c>
      <c r="R111" s="612" t="s">
        <v>38</v>
      </c>
      <c r="S111" s="613" t="s">
        <v>40</v>
      </c>
      <c r="T111" s="428">
        <v>3.0285714285714285</v>
      </c>
      <c r="U111" s="231">
        <v>3.67</v>
      </c>
      <c r="V111" s="229"/>
      <c r="W111" s="229"/>
      <c r="X111" s="229"/>
      <c r="Y111" s="229"/>
      <c r="Z111" s="229"/>
      <c r="AA111" s="229"/>
    </row>
    <row r="112" spans="1:27" s="230" customFormat="1" ht="15" customHeight="1" x14ac:dyDescent="0.25">
      <c r="A112" s="234">
        <v>107</v>
      </c>
      <c r="B112" s="239" t="s">
        <v>1</v>
      </c>
      <c r="C112" s="238" t="s">
        <v>198</v>
      </c>
      <c r="D112" s="553">
        <v>3.1369863013698631</v>
      </c>
      <c r="E112" s="231">
        <v>3.52</v>
      </c>
      <c r="F112" s="239" t="s">
        <v>0</v>
      </c>
      <c r="G112" s="238" t="s">
        <v>62</v>
      </c>
      <c r="H112" s="553">
        <v>3.2926829268292681</v>
      </c>
      <c r="I112" s="231">
        <v>3.76</v>
      </c>
      <c r="J112" s="239" t="s">
        <v>29</v>
      </c>
      <c r="K112" s="238" t="s">
        <v>30</v>
      </c>
      <c r="L112" s="553">
        <v>3.3103448275862069</v>
      </c>
      <c r="M112" s="231">
        <v>3.88</v>
      </c>
      <c r="N112" s="239" t="s">
        <v>38</v>
      </c>
      <c r="O112" s="238" t="s">
        <v>42</v>
      </c>
      <c r="P112" s="428">
        <v>3.3846153846153846</v>
      </c>
      <c r="Q112" s="231">
        <v>3.94</v>
      </c>
      <c r="R112" s="612" t="s">
        <v>1</v>
      </c>
      <c r="S112" s="613" t="s">
        <v>64</v>
      </c>
      <c r="T112" s="428">
        <v>2.9534883720930232</v>
      </c>
      <c r="U112" s="231">
        <v>3.67</v>
      </c>
      <c r="V112" s="229"/>
      <c r="W112" s="229"/>
      <c r="X112" s="229"/>
      <c r="Y112" s="229"/>
      <c r="Z112" s="229"/>
      <c r="AA112" s="229"/>
    </row>
    <row r="113" spans="1:27" s="230" customFormat="1" ht="15" customHeight="1" x14ac:dyDescent="0.25">
      <c r="A113" s="234">
        <v>108</v>
      </c>
      <c r="B113" s="239" t="s">
        <v>1</v>
      </c>
      <c r="C113" s="238" t="s">
        <v>193</v>
      </c>
      <c r="D113" s="553">
        <v>3.1214285714285714</v>
      </c>
      <c r="E113" s="231">
        <v>3.52</v>
      </c>
      <c r="F113" s="239" t="s">
        <v>38</v>
      </c>
      <c r="G113" s="238" t="s">
        <v>42</v>
      </c>
      <c r="H113" s="553">
        <v>3.2898550724637681</v>
      </c>
      <c r="I113" s="231">
        <v>3.76</v>
      </c>
      <c r="J113" s="239" t="s">
        <v>23</v>
      </c>
      <c r="K113" s="238" t="s">
        <v>180</v>
      </c>
      <c r="L113" s="553">
        <v>3.3076923076923075</v>
      </c>
      <c r="M113" s="231">
        <v>3.88</v>
      </c>
      <c r="N113" s="239" t="s">
        <v>29</v>
      </c>
      <c r="O113" s="238" t="s">
        <v>81</v>
      </c>
      <c r="P113" s="428">
        <v>3.3725490196078431</v>
      </c>
      <c r="Q113" s="231">
        <v>3.94</v>
      </c>
      <c r="R113" s="612" t="s">
        <v>38</v>
      </c>
      <c r="S113" s="613" t="s">
        <v>41</v>
      </c>
      <c r="T113" s="428">
        <v>2.9347826086956523</v>
      </c>
      <c r="U113" s="231">
        <v>3.67</v>
      </c>
      <c r="V113" s="229"/>
      <c r="W113" s="229"/>
      <c r="X113" s="229"/>
      <c r="Y113" s="229"/>
      <c r="Z113" s="229"/>
      <c r="AA113" s="229"/>
    </row>
    <row r="114" spans="1:27" s="230" customFormat="1" ht="15" customHeight="1" x14ac:dyDescent="0.25">
      <c r="A114" s="687">
        <v>109</v>
      </c>
      <c r="B114" s="237" t="s">
        <v>1</v>
      </c>
      <c r="C114" s="424" t="s">
        <v>192</v>
      </c>
      <c r="D114" s="553">
        <v>3.0495049504950495</v>
      </c>
      <c r="E114" s="263">
        <v>3.52</v>
      </c>
      <c r="F114" s="237" t="s">
        <v>38</v>
      </c>
      <c r="G114" s="424" t="s">
        <v>165</v>
      </c>
      <c r="H114" s="553">
        <v>3.2857142857142856</v>
      </c>
      <c r="I114" s="263">
        <v>3.76</v>
      </c>
      <c r="J114" s="237" t="s">
        <v>0</v>
      </c>
      <c r="K114" s="424" t="s">
        <v>62</v>
      </c>
      <c r="L114" s="553">
        <v>3.2333333333333334</v>
      </c>
      <c r="M114" s="263">
        <v>3.88</v>
      </c>
      <c r="N114" s="237" t="s">
        <v>29</v>
      </c>
      <c r="O114" s="424" t="s">
        <v>65</v>
      </c>
      <c r="P114" s="430">
        <v>3.34</v>
      </c>
      <c r="Q114" s="263">
        <v>3.94</v>
      </c>
      <c r="R114" s="617"/>
      <c r="S114" s="424"/>
      <c r="T114" s="430"/>
      <c r="U114" s="263"/>
      <c r="V114" s="229"/>
      <c r="W114" s="229"/>
      <c r="X114" s="229"/>
      <c r="Y114" s="229"/>
      <c r="Z114" s="229"/>
      <c r="AA114" s="229"/>
    </row>
    <row r="115" spans="1:27" s="230" customFormat="1" ht="15" customHeight="1" x14ac:dyDescent="0.25">
      <c r="A115" s="687">
        <v>110</v>
      </c>
      <c r="B115" s="237" t="s">
        <v>29</v>
      </c>
      <c r="C115" s="424" t="s">
        <v>30</v>
      </c>
      <c r="D115" s="553">
        <v>2.978723404255319</v>
      </c>
      <c r="E115" s="263">
        <v>3.52</v>
      </c>
      <c r="F115" s="237" t="s">
        <v>38</v>
      </c>
      <c r="G115" s="424" t="s">
        <v>44</v>
      </c>
      <c r="H115" s="553">
        <v>3.0909090909090908</v>
      </c>
      <c r="I115" s="263">
        <v>3.76</v>
      </c>
      <c r="J115" s="237"/>
      <c r="K115" s="424"/>
      <c r="L115" s="553"/>
      <c r="M115" s="263"/>
      <c r="N115" s="237"/>
      <c r="O115" s="424"/>
      <c r="P115" s="430"/>
      <c r="Q115" s="263"/>
      <c r="R115" s="617"/>
      <c r="S115" s="424"/>
      <c r="T115" s="430"/>
      <c r="U115" s="263"/>
      <c r="V115" s="229"/>
      <c r="W115" s="229"/>
      <c r="X115" s="229"/>
      <c r="Y115" s="229"/>
      <c r="Z115" s="229"/>
      <c r="AA115" s="229"/>
    </row>
    <row r="116" spans="1:27" s="230" customFormat="1" ht="15" customHeight="1" thickBot="1" x14ac:dyDescent="0.3">
      <c r="A116" s="242">
        <v>111</v>
      </c>
      <c r="B116" s="425" t="s">
        <v>49</v>
      </c>
      <c r="C116" s="426" t="s">
        <v>161</v>
      </c>
      <c r="D116" s="686">
        <v>2.9393939393939394</v>
      </c>
      <c r="E116" s="232">
        <v>3.52</v>
      </c>
      <c r="F116" s="425"/>
      <c r="G116" s="426"/>
      <c r="H116" s="686"/>
      <c r="I116" s="232"/>
      <c r="J116" s="425"/>
      <c r="K116" s="426"/>
      <c r="L116" s="686"/>
      <c r="M116" s="232"/>
      <c r="N116" s="425"/>
      <c r="O116" s="426"/>
      <c r="P116" s="431"/>
      <c r="Q116" s="232"/>
      <c r="R116" s="425"/>
      <c r="S116" s="426"/>
      <c r="T116" s="431"/>
      <c r="U116" s="232"/>
      <c r="V116" s="229"/>
      <c r="W116" s="229"/>
      <c r="X116" s="229"/>
      <c r="Y116" s="229"/>
      <c r="Z116" s="229"/>
      <c r="AA116" s="229"/>
    </row>
    <row r="117" spans="1:27" s="230" customFormat="1" ht="16.5" customHeight="1" x14ac:dyDescent="0.25">
      <c r="A117" s="235"/>
      <c r="B117" s="235"/>
      <c r="C117" s="257" t="s">
        <v>100</v>
      </c>
      <c r="D117" s="236">
        <f>AVERAGE(D6:D116)</f>
        <v>3.4995835232434889</v>
      </c>
      <c r="E117" s="235"/>
      <c r="F117" s="235"/>
      <c r="G117" s="257"/>
      <c r="H117" s="236">
        <f>AVERAGE(H6:H116)</f>
        <v>3.7233408567907995</v>
      </c>
      <c r="I117" s="235"/>
      <c r="J117" s="235"/>
      <c r="K117" s="257"/>
      <c r="L117" s="236">
        <f>AVERAGE(L6:L116)</f>
        <v>3.8378973379604724</v>
      </c>
      <c r="M117" s="235"/>
      <c r="N117" s="235"/>
      <c r="O117" s="257"/>
      <c r="P117" s="236">
        <f>AVERAGE(P6:P116)</f>
        <v>3.8918245054091867</v>
      </c>
      <c r="Q117" s="235"/>
      <c r="R117" s="235"/>
      <c r="S117" s="257"/>
      <c r="T117" s="236">
        <f>AVERAGE(T6:T116)</f>
        <v>3.6099312017948297</v>
      </c>
      <c r="U117" s="235"/>
      <c r="V117" s="229"/>
      <c r="W117" s="229"/>
      <c r="X117" s="229"/>
      <c r="Y117" s="229"/>
      <c r="Z117" s="229"/>
      <c r="AA117" s="229"/>
    </row>
    <row r="118" spans="1:27" s="230" customFormat="1" ht="12.75" x14ac:dyDescent="0.25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29"/>
      <c r="W118" s="229"/>
      <c r="X118" s="229"/>
      <c r="Y118" s="229"/>
      <c r="Z118" s="229"/>
      <c r="AA118" s="229"/>
    </row>
    <row r="119" spans="1:27" s="230" customFormat="1" ht="12.75" x14ac:dyDescent="0.25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29"/>
      <c r="W119" s="229"/>
      <c r="X119" s="229"/>
      <c r="Y119" s="229"/>
      <c r="Z119" s="229"/>
      <c r="AA119" s="229"/>
    </row>
  </sheetData>
  <mergeCells count="7">
    <mergeCell ref="A4:A5"/>
    <mergeCell ref="R4:U4"/>
    <mergeCell ref="S2:U2"/>
    <mergeCell ref="J4:M4"/>
    <mergeCell ref="N4:Q4"/>
    <mergeCell ref="F4:I4"/>
    <mergeCell ref="B4:E4"/>
  </mergeCells>
  <conditionalFormatting sqref="T6:T116">
    <cfRule type="containsBlanks" dxfId="94" priority="15">
      <formula>LEN(TRIM(T6))=0</formula>
    </cfRule>
    <cfRule type="cellIs" dxfId="93" priority="31" operator="between">
      <formula>$T$117</formula>
      <formula>3.607</formula>
    </cfRule>
    <cfRule type="cellIs" dxfId="92" priority="32" operator="lessThan">
      <formula>3.5</formula>
    </cfRule>
    <cfRule type="cellIs" dxfId="91" priority="33" operator="between">
      <formula>$T$117</formula>
      <formula>3.5</formula>
    </cfRule>
    <cfRule type="cellIs" dxfId="90" priority="34" operator="between">
      <formula>4.5</formula>
      <formula>$T$117</formula>
    </cfRule>
    <cfRule type="cellIs" dxfId="89" priority="35" operator="greaterThanOrEqual">
      <formula>4.5</formula>
    </cfRule>
  </conditionalFormatting>
  <conditionalFormatting sqref="P6:P116">
    <cfRule type="containsBlanks" dxfId="88" priority="14">
      <formula>LEN(TRIM(P6))=0</formula>
    </cfRule>
    <cfRule type="cellIs" dxfId="87" priority="21" operator="between">
      <formula>$P$117</formula>
      <formula>3.887</formula>
    </cfRule>
    <cfRule type="cellIs" dxfId="86" priority="22" operator="lessThan">
      <formula>3.5</formula>
    </cfRule>
    <cfRule type="cellIs" dxfId="85" priority="23" operator="between">
      <formula>$P$117</formula>
      <formula>3.5</formula>
    </cfRule>
    <cfRule type="cellIs" dxfId="84" priority="24" operator="between">
      <formula>4.5</formula>
      <formula>$P$117</formula>
    </cfRule>
    <cfRule type="cellIs" dxfId="83" priority="25" operator="greaterThanOrEqual">
      <formula>4.5</formula>
    </cfRule>
  </conditionalFormatting>
  <conditionalFormatting sqref="L6:L116">
    <cfRule type="containsBlanks" dxfId="82" priority="13" stopIfTrue="1">
      <formula>LEN(TRIM(L6))=0</formula>
    </cfRule>
    <cfRule type="cellIs" dxfId="81" priority="16" stopIfTrue="1" operator="between">
      <formula>$L$117</formula>
      <formula>3.836</formula>
    </cfRule>
    <cfRule type="cellIs" dxfId="80" priority="17" stopIfTrue="1" operator="lessThan">
      <formula>3.5</formula>
    </cfRule>
    <cfRule type="cellIs" dxfId="79" priority="18" stopIfTrue="1" operator="between">
      <formula>3.5</formula>
      <formula>$L$117</formula>
    </cfRule>
    <cfRule type="cellIs" dxfId="78" priority="19" stopIfTrue="1" operator="between">
      <formula>4.5</formula>
      <formula>$L$117</formula>
    </cfRule>
    <cfRule type="cellIs" dxfId="77" priority="20" stopIfTrue="1" operator="greaterThanOrEqual">
      <formula>4.5</formula>
    </cfRule>
  </conditionalFormatting>
  <conditionalFormatting sqref="H6:H116">
    <cfRule type="containsBlanks" dxfId="76" priority="7" stopIfTrue="1">
      <formula>LEN(TRIM(H6))=0</formula>
    </cfRule>
    <cfRule type="cellIs" dxfId="75" priority="8" stopIfTrue="1" operator="between">
      <formula>$H$117</formula>
      <formula>3.716</formula>
    </cfRule>
    <cfRule type="cellIs" dxfId="74" priority="9" stopIfTrue="1" operator="lessThan">
      <formula>3.5</formula>
    </cfRule>
    <cfRule type="cellIs" dxfId="73" priority="10" stopIfTrue="1" operator="between">
      <formula>3.5</formula>
      <formula>$H$117</formula>
    </cfRule>
    <cfRule type="cellIs" dxfId="72" priority="11" stopIfTrue="1" operator="between">
      <formula>4.5</formula>
      <formula>$H$117</formula>
    </cfRule>
    <cfRule type="cellIs" dxfId="71" priority="12" stopIfTrue="1" operator="greaterThanOrEqual">
      <formula>4.5</formula>
    </cfRule>
  </conditionalFormatting>
  <conditionalFormatting sqref="D6:D116">
    <cfRule type="containsBlanks" dxfId="70" priority="1" stopIfTrue="1">
      <formula>LEN(TRIM(D6))=0</formula>
    </cfRule>
    <cfRule type="cellIs" dxfId="69" priority="3" stopIfTrue="1" operator="lessThan">
      <formula>3.5</formula>
    </cfRule>
    <cfRule type="cellIs" dxfId="68" priority="4" stopIfTrue="1" operator="between">
      <formula>3.5</formula>
      <formula>3.503</formula>
    </cfRule>
    <cfRule type="cellIs" dxfId="67" priority="5" stopIfTrue="1" operator="between">
      <formula>4.5</formula>
      <formula>3.503</formula>
    </cfRule>
    <cfRule type="cellIs" dxfId="66" priority="6" stopIfTrue="1" operator="greaterThanOrEqual">
      <formula>4.5</formula>
    </cfRule>
  </conditionalFormatting>
  <pageMargins left="0.62992125984251968" right="0.11811023622047244" top="0.15748031496062992" bottom="0.15748031496062992" header="0.31496062992125984" footer="0.31496062992125984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10" customWidth="1"/>
    <col min="2" max="2" width="18.7109375" style="10" customWidth="1"/>
    <col min="3" max="3" width="31.7109375" style="10" customWidth="1"/>
    <col min="4" max="19" width="7.7109375" style="10" customWidth="1"/>
    <col min="20" max="22" width="6.7109375" style="10" customWidth="1"/>
    <col min="23" max="23" width="6.7109375" style="11" customWidth="1"/>
    <col min="24" max="24" width="8.7109375" style="10" customWidth="1"/>
    <col min="25" max="25" width="7.7109375" style="10" customWidth="1"/>
    <col min="26" max="16384" width="9.140625" style="10"/>
  </cols>
  <sheetData>
    <row r="1" spans="1:27" x14ac:dyDescent="0.25">
      <c r="Z1" s="631"/>
      <c r="AA1" s="37" t="s">
        <v>104</v>
      </c>
    </row>
    <row r="2" spans="1:27" ht="15.75" x14ac:dyDescent="0.25">
      <c r="C2" s="48" t="s">
        <v>92</v>
      </c>
      <c r="D2" s="689"/>
      <c r="E2" s="689"/>
      <c r="F2" s="689"/>
      <c r="G2" s="670"/>
      <c r="H2" s="670"/>
      <c r="I2" s="670"/>
      <c r="J2" s="548"/>
      <c r="K2" s="548"/>
      <c r="L2" s="548"/>
      <c r="M2" s="548"/>
      <c r="N2" s="548"/>
      <c r="O2" s="548"/>
      <c r="P2" s="320"/>
      <c r="Q2" s="320"/>
      <c r="R2" s="320"/>
      <c r="S2" s="689"/>
      <c r="T2" s="670"/>
      <c r="U2" s="548"/>
      <c r="V2" s="548"/>
      <c r="Z2" s="54"/>
      <c r="AA2" s="37" t="s">
        <v>105</v>
      </c>
    </row>
    <row r="3" spans="1:27" ht="15.75" thickBot="1" x14ac:dyDescent="0.3">
      <c r="Z3" s="609"/>
      <c r="AA3" s="37" t="s">
        <v>106</v>
      </c>
    </row>
    <row r="4" spans="1:27" ht="15.75" customHeight="1" x14ac:dyDescent="0.25">
      <c r="A4" s="867" t="s">
        <v>61</v>
      </c>
      <c r="B4" s="869" t="s">
        <v>60</v>
      </c>
      <c r="C4" s="871" t="s">
        <v>91</v>
      </c>
      <c r="D4" s="873">
        <v>2025</v>
      </c>
      <c r="E4" s="874"/>
      <c r="F4" s="874"/>
      <c r="G4" s="873">
        <v>2024</v>
      </c>
      <c r="H4" s="874"/>
      <c r="I4" s="874"/>
      <c r="J4" s="873">
        <v>2023</v>
      </c>
      <c r="K4" s="874"/>
      <c r="L4" s="874"/>
      <c r="M4" s="873">
        <v>2022</v>
      </c>
      <c r="N4" s="874"/>
      <c r="O4" s="875"/>
      <c r="P4" s="873">
        <v>2021</v>
      </c>
      <c r="Q4" s="874"/>
      <c r="R4" s="875"/>
      <c r="S4" s="874" t="s">
        <v>108</v>
      </c>
      <c r="T4" s="874"/>
      <c r="U4" s="874"/>
      <c r="V4" s="874"/>
      <c r="W4" s="875"/>
      <c r="X4" s="865" t="s">
        <v>93</v>
      </c>
      <c r="Z4" s="38"/>
      <c r="AA4" s="37" t="s">
        <v>107</v>
      </c>
    </row>
    <row r="5" spans="1:27" ht="39" thickBot="1" x14ac:dyDescent="0.3">
      <c r="A5" s="868"/>
      <c r="B5" s="870"/>
      <c r="C5" s="872"/>
      <c r="D5" s="413" t="s">
        <v>102</v>
      </c>
      <c r="E5" s="87" t="s">
        <v>109</v>
      </c>
      <c r="F5" s="565" t="s">
        <v>110</v>
      </c>
      <c r="G5" s="413" t="s">
        <v>102</v>
      </c>
      <c r="H5" s="87" t="s">
        <v>109</v>
      </c>
      <c r="I5" s="565" t="s">
        <v>110</v>
      </c>
      <c r="J5" s="413" t="s">
        <v>102</v>
      </c>
      <c r="K5" s="87" t="s">
        <v>109</v>
      </c>
      <c r="L5" s="565" t="s">
        <v>110</v>
      </c>
      <c r="M5" s="413" t="s">
        <v>102</v>
      </c>
      <c r="N5" s="87" t="s">
        <v>109</v>
      </c>
      <c r="O5" s="414" t="s">
        <v>110</v>
      </c>
      <c r="P5" s="413" t="s">
        <v>102</v>
      </c>
      <c r="Q5" s="87" t="s">
        <v>109</v>
      </c>
      <c r="R5" s="414" t="s">
        <v>110</v>
      </c>
      <c r="S5" s="682">
        <v>2025</v>
      </c>
      <c r="T5" s="566">
        <v>2024</v>
      </c>
      <c r="U5" s="565">
        <v>2023</v>
      </c>
      <c r="V5" s="87">
        <v>2022</v>
      </c>
      <c r="W5" s="566">
        <v>2021</v>
      </c>
      <c r="X5" s="866"/>
    </row>
    <row r="6" spans="1:27" ht="15" customHeight="1" x14ac:dyDescent="0.25">
      <c r="A6" s="29">
        <v>1</v>
      </c>
      <c r="B6" s="43" t="s">
        <v>0</v>
      </c>
      <c r="C6" s="102" t="s">
        <v>88</v>
      </c>
      <c r="D6" s="568">
        <v>104</v>
      </c>
      <c r="E6" s="122">
        <v>4.1442307692307692</v>
      </c>
      <c r="F6" s="109">
        <v>3.52</v>
      </c>
      <c r="G6" s="568">
        <v>101</v>
      </c>
      <c r="H6" s="122">
        <v>4.3069306930693072</v>
      </c>
      <c r="I6" s="109">
        <v>3.76</v>
      </c>
      <c r="J6" s="568">
        <v>68</v>
      </c>
      <c r="K6" s="122">
        <v>4.6029411764705879</v>
      </c>
      <c r="L6" s="109">
        <v>3.88</v>
      </c>
      <c r="M6" s="568">
        <v>102</v>
      </c>
      <c r="N6" s="122">
        <v>4.5196078431372548</v>
      </c>
      <c r="O6" s="569">
        <v>3.94</v>
      </c>
      <c r="P6" s="568">
        <v>84</v>
      </c>
      <c r="Q6" s="122">
        <v>4.3928571428571432</v>
      </c>
      <c r="R6" s="569">
        <v>3.67</v>
      </c>
      <c r="S6" s="802">
        <v>2</v>
      </c>
      <c r="T6" s="463">
        <v>1</v>
      </c>
      <c r="U6" s="676">
        <v>1</v>
      </c>
      <c r="V6" s="656">
        <v>1</v>
      </c>
      <c r="W6" s="815">
        <v>1</v>
      </c>
      <c r="X6" s="90">
        <f>SUM(S6:W6)</f>
        <v>6</v>
      </c>
    </row>
    <row r="7" spans="1:27" ht="15" customHeight="1" x14ac:dyDescent="0.25">
      <c r="A7" s="31">
        <v>2</v>
      </c>
      <c r="B7" s="41" t="s">
        <v>0</v>
      </c>
      <c r="C7" s="720" t="s">
        <v>206</v>
      </c>
      <c r="D7" s="570">
        <v>81</v>
      </c>
      <c r="E7" s="123">
        <v>4.333333333333333</v>
      </c>
      <c r="F7" s="110">
        <v>3.52</v>
      </c>
      <c r="G7" s="570">
        <v>106</v>
      </c>
      <c r="H7" s="123">
        <v>4.216981132075472</v>
      </c>
      <c r="I7" s="110">
        <v>3.76</v>
      </c>
      <c r="J7" s="570">
        <v>104</v>
      </c>
      <c r="K7" s="123">
        <v>4.4711538461538458</v>
      </c>
      <c r="L7" s="110">
        <v>3.88</v>
      </c>
      <c r="M7" s="570">
        <v>81</v>
      </c>
      <c r="N7" s="123">
        <v>4.4320987654320989</v>
      </c>
      <c r="O7" s="571">
        <v>3.94</v>
      </c>
      <c r="P7" s="570">
        <v>104</v>
      </c>
      <c r="Q7" s="123">
        <v>4.0384615384615383</v>
      </c>
      <c r="R7" s="571">
        <v>3.67</v>
      </c>
      <c r="S7" s="794">
        <v>1</v>
      </c>
      <c r="T7" s="741">
        <v>4</v>
      </c>
      <c r="U7" s="677">
        <v>2</v>
      </c>
      <c r="V7" s="657">
        <v>2</v>
      </c>
      <c r="W7" s="780">
        <v>9</v>
      </c>
      <c r="X7" s="91">
        <f>SUM(S7:W7)</f>
        <v>18</v>
      </c>
    </row>
    <row r="8" spans="1:27" ht="15" customHeight="1" x14ac:dyDescent="0.25">
      <c r="A8" s="31">
        <v>3</v>
      </c>
      <c r="B8" s="41" t="s">
        <v>23</v>
      </c>
      <c r="C8" s="96" t="s">
        <v>85</v>
      </c>
      <c r="D8" s="574">
        <v>107</v>
      </c>
      <c r="E8" s="126">
        <v>3.8224299065420562</v>
      </c>
      <c r="F8" s="113">
        <v>3.52</v>
      </c>
      <c r="G8" s="574">
        <v>98</v>
      </c>
      <c r="H8" s="126">
        <v>4.1836734693877551</v>
      </c>
      <c r="I8" s="113">
        <v>3.76</v>
      </c>
      <c r="J8" s="574">
        <v>76</v>
      </c>
      <c r="K8" s="126">
        <v>4.3684210526315788</v>
      </c>
      <c r="L8" s="113">
        <v>3.88</v>
      </c>
      <c r="M8" s="574">
        <v>79</v>
      </c>
      <c r="N8" s="126">
        <v>4.3417721518987342</v>
      </c>
      <c r="O8" s="575">
        <v>3.94</v>
      </c>
      <c r="P8" s="574">
        <v>74</v>
      </c>
      <c r="Q8" s="126">
        <v>3.9054054054054053</v>
      </c>
      <c r="R8" s="575">
        <v>3.67</v>
      </c>
      <c r="S8" s="787">
        <v>7</v>
      </c>
      <c r="T8" s="436">
        <v>8</v>
      </c>
      <c r="U8" s="677">
        <v>3</v>
      </c>
      <c r="V8" s="657">
        <v>4</v>
      </c>
      <c r="W8" s="780">
        <v>16</v>
      </c>
      <c r="X8" s="91">
        <f>SUM(S8:W8)</f>
        <v>38</v>
      </c>
    </row>
    <row r="9" spans="1:27" ht="15" customHeight="1" x14ac:dyDescent="0.25">
      <c r="A9" s="31">
        <v>4</v>
      </c>
      <c r="B9" s="41" t="s">
        <v>29</v>
      </c>
      <c r="C9" s="691" t="s">
        <v>153</v>
      </c>
      <c r="D9" s="583">
        <v>47</v>
      </c>
      <c r="E9" s="125">
        <v>3.8085106382978724</v>
      </c>
      <c r="F9" s="112">
        <v>3.52</v>
      </c>
      <c r="G9" s="583">
        <v>55</v>
      </c>
      <c r="H9" s="125">
        <v>4.0545454545454547</v>
      </c>
      <c r="I9" s="112">
        <v>3.76</v>
      </c>
      <c r="J9" s="583">
        <v>54</v>
      </c>
      <c r="K9" s="125">
        <v>4.2962962962962967</v>
      </c>
      <c r="L9" s="112">
        <v>3.88</v>
      </c>
      <c r="M9" s="583">
        <v>52</v>
      </c>
      <c r="N9" s="125">
        <v>4.2692307692307692</v>
      </c>
      <c r="O9" s="584">
        <v>3.94</v>
      </c>
      <c r="P9" s="583">
        <v>49</v>
      </c>
      <c r="Q9" s="125">
        <v>4.2244897959183669</v>
      </c>
      <c r="R9" s="584">
        <v>3.67</v>
      </c>
      <c r="S9" s="784">
        <v>9</v>
      </c>
      <c r="T9" s="742">
        <v>15</v>
      </c>
      <c r="U9" s="677">
        <v>6</v>
      </c>
      <c r="V9" s="657">
        <v>8</v>
      </c>
      <c r="W9" s="780">
        <v>3</v>
      </c>
      <c r="X9" s="91">
        <f>SUM(S9:W9)</f>
        <v>41</v>
      </c>
    </row>
    <row r="10" spans="1:27" ht="15" customHeight="1" x14ac:dyDescent="0.25">
      <c r="A10" s="31">
        <v>5</v>
      </c>
      <c r="B10" s="41" t="s">
        <v>0</v>
      </c>
      <c r="C10" s="599" t="s">
        <v>87</v>
      </c>
      <c r="D10" s="574">
        <v>85</v>
      </c>
      <c r="E10" s="126">
        <v>3.6941176470588237</v>
      </c>
      <c r="F10" s="113">
        <v>3.52</v>
      </c>
      <c r="G10" s="574">
        <v>76</v>
      </c>
      <c r="H10" s="126">
        <v>4.25</v>
      </c>
      <c r="I10" s="113">
        <v>3.76</v>
      </c>
      <c r="J10" s="574">
        <v>71</v>
      </c>
      <c r="K10" s="126">
        <v>4.295774647887324</v>
      </c>
      <c r="L10" s="113">
        <v>3.88</v>
      </c>
      <c r="M10" s="574">
        <v>101</v>
      </c>
      <c r="N10" s="126">
        <v>4.3168316831683171</v>
      </c>
      <c r="O10" s="575">
        <v>3.94</v>
      </c>
      <c r="P10" s="574">
        <v>76</v>
      </c>
      <c r="Q10" s="126">
        <v>4.0131578947368425</v>
      </c>
      <c r="R10" s="575">
        <v>3.67</v>
      </c>
      <c r="S10" s="787">
        <v>21</v>
      </c>
      <c r="T10" s="436">
        <v>3</v>
      </c>
      <c r="U10" s="677">
        <v>7</v>
      </c>
      <c r="V10" s="657">
        <v>6</v>
      </c>
      <c r="W10" s="780">
        <v>10</v>
      </c>
      <c r="X10" s="91">
        <f>SUM(S10:W10)</f>
        <v>47</v>
      </c>
    </row>
    <row r="11" spans="1:27" ht="15" customHeight="1" x14ac:dyDescent="0.25">
      <c r="A11" s="31">
        <v>6</v>
      </c>
      <c r="B11" s="41" t="s">
        <v>58</v>
      </c>
      <c r="C11" s="97" t="s">
        <v>73</v>
      </c>
      <c r="D11" s="572">
        <v>169</v>
      </c>
      <c r="E11" s="124">
        <v>3.8165680473372783</v>
      </c>
      <c r="F11" s="111">
        <v>3.52</v>
      </c>
      <c r="G11" s="572">
        <v>177</v>
      </c>
      <c r="H11" s="124">
        <v>4.1920903954802258</v>
      </c>
      <c r="I11" s="111">
        <v>3.76</v>
      </c>
      <c r="J11" s="572">
        <v>117</v>
      </c>
      <c r="K11" s="124">
        <v>4.3675213675213671</v>
      </c>
      <c r="L11" s="111">
        <v>3.88</v>
      </c>
      <c r="M11" s="572">
        <v>121</v>
      </c>
      <c r="N11" s="124">
        <v>4.115702479338843</v>
      </c>
      <c r="O11" s="573">
        <v>3.94</v>
      </c>
      <c r="P11" s="572">
        <v>109</v>
      </c>
      <c r="Q11" s="124">
        <v>4.2110091743119265</v>
      </c>
      <c r="R11" s="573">
        <v>3.67</v>
      </c>
      <c r="S11" s="788">
        <v>8</v>
      </c>
      <c r="T11" s="435">
        <v>7</v>
      </c>
      <c r="U11" s="677">
        <v>4</v>
      </c>
      <c r="V11" s="657">
        <v>25</v>
      </c>
      <c r="W11" s="779">
        <v>4</v>
      </c>
      <c r="X11" s="91">
        <f>SUM(S11:W11)</f>
        <v>48</v>
      </c>
    </row>
    <row r="12" spans="1:27" ht="15" customHeight="1" x14ac:dyDescent="0.25">
      <c r="A12" s="31">
        <v>7</v>
      </c>
      <c r="B12" s="41" t="s">
        <v>0</v>
      </c>
      <c r="C12" s="97" t="s">
        <v>98</v>
      </c>
      <c r="D12" s="572">
        <v>78</v>
      </c>
      <c r="E12" s="124">
        <v>3.7051282051282053</v>
      </c>
      <c r="F12" s="111">
        <v>3.52</v>
      </c>
      <c r="G12" s="572">
        <v>83</v>
      </c>
      <c r="H12" s="124">
        <v>4.2168674698795181</v>
      </c>
      <c r="I12" s="111">
        <v>3.76</v>
      </c>
      <c r="J12" s="572">
        <v>82</v>
      </c>
      <c r="K12" s="124">
        <v>4.3292682926829267</v>
      </c>
      <c r="L12" s="111">
        <v>3.88</v>
      </c>
      <c r="M12" s="572">
        <v>73</v>
      </c>
      <c r="N12" s="124">
        <v>4.3150684931506849</v>
      </c>
      <c r="O12" s="573">
        <v>3.94</v>
      </c>
      <c r="P12" s="572">
        <v>101</v>
      </c>
      <c r="Q12" s="124">
        <v>3.9702970297029703</v>
      </c>
      <c r="R12" s="573">
        <v>3.67</v>
      </c>
      <c r="S12" s="788">
        <v>19</v>
      </c>
      <c r="T12" s="435">
        <v>5</v>
      </c>
      <c r="U12" s="677">
        <v>5</v>
      </c>
      <c r="V12" s="657">
        <v>7</v>
      </c>
      <c r="W12" s="780">
        <v>13</v>
      </c>
      <c r="X12" s="91">
        <f>SUM(S12:W12)</f>
        <v>49</v>
      </c>
    </row>
    <row r="13" spans="1:27" ht="15" customHeight="1" x14ac:dyDescent="0.25">
      <c r="A13" s="31">
        <v>8</v>
      </c>
      <c r="B13" s="41" t="s">
        <v>58</v>
      </c>
      <c r="C13" s="709" t="s">
        <v>204</v>
      </c>
      <c r="D13" s="576">
        <v>81</v>
      </c>
      <c r="E13" s="132">
        <v>3.8271604938271606</v>
      </c>
      <c r="F13" s="119">
        <v>3.52</v>
      </c>
      <c r="G13" s="576">
        <v>54</v>
      </c>
      <c r="H13" s="132">
        <v>4.2777777777777777</v>
      </c>
      <c r="I13" s="119">
        <v>3.76</v>
      </c>
      <c r="J13" s="576">
        <v>55</v>
      </c>
      <c r="K13" s="132">
        <v>4.1090909090909093</v>
      </c>
      <c r="L13" s="119">
        <v>3.88</v>
      </c>
      <c r="M13" s="576">
        <v>62</v>
      </c>
      <c r="N13" s="132">
        <v>4.129032258064516</v>
      </c>
      <c r="O13" s="577">
        <v>3.94</v>
      </c>
      <c r="P13" s="576">
        <v>74</v>
      </c>
      <c r="Q13" s="132">
        <v>4.0540540540540544</v>
      </c>
      <c r="R13" s="577">
        <v>3.67</v>
      </c>
      <c r="S13" s="783">
        <v>6</v>
      </c>
      <c r="T13" s="443">
        <v>2</v>
      </c>
      <c r="U13" s="677">
        <v>18</v>
      </c>
      <c r="V13" s="657">
        <v>21</v>
      </c>
      <c r="W13" s="780">
        <v>8</v>
      </c>
      <c r="X13" s="91">
        <f>SUM(S13:W13)</f>
        <v>55</v>
      </c>
    </row>
    <row r="14" spans="1:27" ht="15" customHeight="1" x14ac:dyDescent="0.25">
      <c r="A14" s="31">
        <v>9</v>
      </c>
      <c r="B14" s="41" t="s">
        <v>29</v>
      </c>
      <c r="C14" s="621" t="s">
        <v>170</v>
      </c>
      <c r="D14" s="572">
        <v>30</v>
      </c>
      <c r="E14" s="124">
        <v>3.6333333333333333</v>
      </c>
      <c r="F14" s="111">
        <v>3.52</v>
      </c>
      <c r="G14" s="572">
        <v>50</v>
      </c>
      <c r="H14" s="124">
        <v>4.0199999999999996</v>
      </c>
      <c r="I14" s="111">
        <v>3.76</v>
      </c>
      <c r="J14" s="572">
        <v>36</v>
      </c>
      <c r="K14" s="124">
        <v>4.2222222222222223</v>
      </c>
      <c r="L14" s="111">
        <v>3.88</v>
      </c>
      <c r="M14" s="572">
        <v>33</v>
      </c>
      <c r="N14" s="124">
        <v>4.2121212121212119</v>
      </c>
      <c r="O14" s="573">
        <v>3.94</v>
      </c>
      <c r="P14" s="572">
        <v>13</v>
      </c>
      <c r="Q14" s="124">
        <v>4.2307692307692308</v>
      </c>
      <c r="R14" s="573">
        <v>3.67</v>
      </c>
      <c r="S14" s="788">
        <v>31</v>
      </c>
      <c r="T14" s="435">
        <v>17</v>
      </c>
      <c r="U14" s="677">
        <v>9</v>
      </c>
      <c r="V14" s="657">
        <v>11</v>
      </c>
      <c r="W14" s="780">
        <v>2</v>
      </c>
      <c r="X14" s="91">
        <f>SUM(S14:W14)</f>
        <v>70</v>
      </c>
    </row>
    <row r="15" spans="1:27" ht="15" customHeight="1" thickBot="1" x14ac:dyDescent="0.3">
      <c r="A15" s="32">
        <v>10</v>
      </c>
      <c r="B15" s="44" t="s">
        <v>49</v>
      </c>
      <c r="C15" s="900" t="s">
        <v>55</v>
      </c>
      <c r="D15" s="901">
        <v>78</v>
      </c>
      <c r="E15" s="902">
        <v>3.7820512820512819</v>
      </c>
      <c r="F15" s="903">
        <v>3.52</v>
      </c>
      <c r="G15" s="901">
        <v>105</v>
      </c>
      <c r="H15" s="902">
        <v>4.0095238095238095</v>
      </c>
      <c r="I15" s="903">
        <v>3.76</v>
      </c>
      <c r="J15" s="901">
        <v>94</v>
      </c>
      <c r="K15" s="902">
        <v>4.1382978723404253</v>
      </c>
      <c r="L15" s="903">
        <v>3.88</v>
      </c>
      <c r="M15" s="901">
        <v>100</v>
      </c>
      <c r="N15" s="902">
        <v>4.34</v>
      </c>
      <c r="O15" s="904">
        <v>3.94</v>
      </c>
      <c r="P15" s="901">
        <v>78</v>
      </c>
      <c r="Q15" s="902">
        <v>3.858974358974359</v>
      </c>
      <c r="R15" s="904">
        <v>3.67</v>
      </c>
      <c r="S15" s="905">
        <v>10</v>
      </c>
      <c r="T15" s="906">
        <v>18</v>
      </c>
      <c r="U15" s="678">
        <v>15</v>
      </c>
      <c r="V15" s="658">
        <v>5</v>
      </c>
      <c r="W15" s="781">
        <v>26</v>
      </c>
      <c r="X15" s="92">
        <f>SUM(S15:W15)</f>
        <v>74</v>
      </c>
    </row>
    <row r="16" spans="1:27" ht="15" customHeight="1" x14ac:dyDescent="0.25">
      <c r="A16" s="31">
        <v>11</v>
      </c>
      <c r="B16" s="46" t="s">
        <v>29</v>
      </c>
      <c r="C16" s="758" t="s">
        <v>84</v>
      </c>
      <c r="D16" s="701">
        <v>181</v>
      </c>
      <c r="E16" s="703">
        <v>3.7458563535911602</v>
      </c>
      <c r="F16" s="705">
        <v>3.52</v>
      </c>
      <c r="G16" s="701">
        <v>172</v>
      </c>
      <c r="H16" s="703">
        <v>3.8546511627906979</v>
      </c>
      <c r="I16" s="705">
        <v>3.76</v>
      </c>
      <c r="J16" s="701">
        <v>162</v>
      </c>
      <c r="K16" s="703">
        <v>4.2469135802469138</v>
      </c>
      <c r="L16" s="705">
        <v>3.88</v>
      </c>
      <c r="M16" s="701">
        <v>157</v>
      </c>
      <c r="N16" s="703">
        <v>4.1082802547770703</v>
      </c>
      <c r="O16" s="707">
        <v>3.94</v>
      </c>
      <c r="P16" s="701">
        <v>151</v>
      </c>
      <c r="Q16" s="703">
        <v>4.1192052980132452</v>
      </c>
      <c r="R16" s="707">
        <v>3.67</v>
      </c>
      <c r="S16" s="812">
        <v>13</v>
      </c>
      <c r="T16" s="748">
        <v>31</v>
      </c>
      <c r="U16" s="679">
        <v>8</v>
      </c>
      <c r="V16" s="659">
        <v>26</v>
      </c>
      <c r="W16" s="665">
        <v>6</v>
      </c>
      <c r="X16" s="93">
        <f>SUM(S16:W16)</f>
        <v>84</v>
      </c>
    </row>
    <row r="17" spans="1:26" ht="15" customHeight="1" x14ac:dyDescent="0.25">
      <c r="A17" s="31">
        <v>12</v>
      </c>
      <c r="B17" s="41" t="s">
        <v>23</v>
      </c>
      <c r="C17" s="104" t="s">
        <v>90</v>
      </c>
      <c r="D17" s="587">
        <v>78</v>
      </c>
      <c r="E17" s="128">
        <v>3.9743589743589745</v>
      </c>
      <c r="F17" s="115">
        <v>3.52</v>
      </c>
      <c r="G17" s="587">
        <v>103</v>
      </c>
      <c r="H17" s="128">
        <v>4.058252427184466</v>
      </c>
      <c r="I17" s="115">
        <v>3.76</v>
      </c>
      <c r="J17" s="587">
        <v>108</v>
      </c>
      <c r="K17" s="128">
        <v>4.1111111111111107</v>
      </c>
      <c r="L17" s="115">
        <v>3.88</v>
      </c>
      <c r="M17" s="587">
        <v>74</v>
      </c>
      <c r="N17" s="128">
        <v>4.0675675675675675</v>
      </c>
      <c r="O17" s="588">
        <v>3.94</v>
      </c>
      <c r="P17" s="587">
        <v>88</v>
      </c>
      <c r="Q17" s="128">
        <v>3.875</v>
      </c>
      <c r="R17" s="588">
        <v>3.67</v>
      </c>
      <c r="S17" s="790">
        <v>4</v>
      </c>
      <c r="T17" s="743">
        <v>14</v>
      </c>
      <c r="U17" s="677">
        <v>17</v>
      </c>
      <c r="V17" s="657">
        <v>33</v>
      </c>
      <c r="W17" s="663">
        <v>23</v>
      </c>
      <c r="X17" s="91">
        <f>SUM(S17:W17)</f>
        <v>91</v>
      </c>
    </row>
    <row r="18" spans="1:26" ht="15" customHeight="1" x14ac:dyDescent="0.25">
      <c r="A18" s="31">
        <v>13</v>
      </c>
      <c r="B18" s="41" t="s">
        <v>23</v>
      </c>
      <c r="C18" s="621" t="s">
        <v>176</v>
      </c>
      <c r="D18" s="572">
        <v>104</v>
      </c>
      <c r="E18" s="124">
        <v>3.75</v>
      </c>
      <c r="F18" s="111">
        <v>3.52</v>
      </c>
      <c r="G18" s="572">
        <v>66</v>
      </c>
      <c r="H18" s="124">
        <v>3.893939393939394</v>
      </c>
      <c r="I18" s="111">
        <v>3.76</v>
      </c>
      <c r="J18" s="572">
        <v>97</v>
      </c>
      <c r="K18" s="124">
        <v>4.1752577319587632</v>
      </c>
      <c r="L18" s="111">
        <v>3.88</v>
      </c>
      <c r="M18" s="572">
        <v>55</v>
      </c>
      <c r="N18" s="124">
        <v>4.3454545454545457</v>
      </c>
      <c r="O18" s="573">
        <v>3.94</v>
      </c>
      <c r="P18" s="572">
        <v>69</v>
      </c>
      <c r="Q18" s="124">
        <v>3.7536231884057969</v>
      </c>
      <c r="R18" s="573">
        <v>3.67</v>
      </c>
      <c r="S18" s="788">
        <v>11</v>
      </c>
      <c r="T18" s="435">
        <v>29</v>
      </c>
      <c r="U18" s="677">
        <v>13</v>
      </c>
      <c r="V18" s="657">
        <v>3</v>
      </c>
      <c r="W18" s="663">
        <v>37</v>
      </c>
      <c r="X18" s="91">
        <f>SUM(S18:W18)</f>
        <v>93</v>
      </c>
    </row>
    <row r="19" spans="1:26" ht="15" customHeight="1" x14ac:dyDescent="0.25">
      <c r="A19" s="31">
        <v>14</v>
      </c>
      <c r="B19" s="45" t="s">
        <v>23</v>
      </c>
      <c r="C19" s="622" t="s">
        <v>179</v>
      </c>
      <c r="D19" s="578">
        <v>211</v>
      </c>
      <c r="E19" s="133">
        <v>3.6066350710900474</v>
      </c>
      <c r="F19" s="120">
        <v>3.52</v>
      </c>
      <c r="G19" s="578">
        <v>203</v>
      </c>
      <c r="H19" s="133">
        <v>3.9802955665024631</v>
      </c>
      <c r="I19" s="120">
        <v>3.76</v>
      </c>
      <c r="J19" s="578">
        <v>164</v>
      </c>
      <c r="K19" s="133">
        <v>4.1829268292682924</v>
      </c>
      <c r="L19" s="120">
        <v>3.88</v>
      </c>
      <c r="M19" s="578">
        <v>185</v>
      </c>
      <c r="N19" s="133">
        <v>4.2108108108108109</v>
      </c>
      <c r="O19" s="579">
        <v>3.94</v>
      </c>
      <c r="P19" s="578">
        <v>182</v>
      </c>
      <c r="Q19" s="133">
        <v>3.9945054945054945</v>
      </c>
      <c r="R19" s="579">
        <v>3.67</v>
      </c>
      <c r="S19" s="793">
        <v>38</v>
      </c>
      <c r="T19" s="752">
        <v>20</v>
      </c>
      <c r="U19" s="680">
        <v>12</v>
      </c>
      <c r="V19" s="660">
        <v>12</v>
      </c>
      <c r="W19" s="666">
        <v>11</v>
      </c>
      <c r="X19" s="94">
        <f>SUM(S19:W19)</f>
        <v>93</v>
      </c>
    </row>
    <row r="20" spans="1:26" ht="15" customHeight="1" x14ac:dyDescent="0.25">
      <c r="A20" s="31">
        <v>15</v>
      </c>
      <c r="B20" s="41" t="s">
        <v>1</v>
      </c>
      <c r="C20" s="99" t="s">
        <v>135</v>
      </c>
      <c r="D20" s="581">
        <v>239</v>
      </c>
      <c r="E20" s="135">
        <v>3.6903765690376571</v>
      </c>
      <c r="F20" s="121">
        <v>3.52</v>
      </c>
      <c r="G20" s="581">
        <v>244</v>
      </c>
      <c r="H20" s="135">
        <v>3.9385245901639343</v>
      </c>
      <c r="I20" s="121">
        <v>3.76</v>
      </c>
      <c r="J20" s="581">
        <v>213</v>
      </c>
      <c r="K20" s="135">
        <v>4.07981220657277</v>
      </c>
      <c r="L20" s="121">
        <v>3.88</v>
      </c>
      <c r="M20" s="581">
        <v>235</v>
      </c>
      <c r="N20" s="135">
        <v>4.1361702127659576</v>
      </c>
      <c r="O20" s="582">
        <v>3.94</v>
      </c>
      <c r="P20" s="581">
        <v>195</v>
      </c>
      <c r="Q20" s="135">
        <v>3.9897435897435898</v>
      </c>
      <c r="R20" s="582">
        <v>3.67</v>
      </c>
      <c r="S20" s="899">
        <v>22</v>
      </c>
      <c r="T20" s="476">
        <v>23</v>
      </c>
      <c r="U20" s="677">
        <v>19</v>
      </c>
      <c r="V20" s="657">
        <v>19</v>
      </c>
      <c r="W20" s="663">
        <v>12</v>
      </c>
      <c r="X20" s="91">
        <f>SUM(S20:W20)</f>
        <v>95</v>
      </c>
    </row>
    <row r="21" spans="1:26" ht="15" customHeight="1" x14ac:dyDescent="0.25">
      <c r="A21" s="31">
        <v>16</v>
      </c>
      <c r="B21" s="41" t="s">
        <v>49</v>
      </c>
      <c r="C21" s="98" t="s">
        <v>53</v>
      </c>
      <c r="D21" s="578">
        <v>70</v>
      </c>
      <c r="E21" s="133">
        <v>3.7285714285714286</v>
      </c>
      <c r="F21" s="120">
        <v>3.52</v>
      </c>
      <c r="G21" s="578">
        <v>51</v>
      </c>
      <c r="H21" s="133">
        <v>3.9215686274509802</v>
      </c>
      <c r="I21" s="120">
        <v>3.76</v>
      </c>
      <c r="J21" s="578">
        <v>50</v>
      </c>
      <c r="K21" s="133">
        <v>4.22</v>
      </c>
      <c r="L21" s="120">
        <v>3.88</v>
      </c>
      <c r="M21" s="578">
        <v>47</v>
      </c>
      <c r="N21" s="133">
        <v>3.9574468085106385</v>
      </c>
      <c r="O21" s="579">
        <v>3.94</v>
      </c>
      <c r="P21" s="578">
        <v>59</v>
      </c>
      <c r="Q21" s="133">
        <v>4.1355932203389827</v>
      </c>
      <c r="R21" s="579">
        <v>3.67</v>
      </c>
      <c r="S21" s="786">
        <v>15</v>
      </c>
      <c r="T21" s="442">
        <v>25</v>
      </c>
      <c r="U21" s="677">
        <v>10</v>
      </c>
      <c r="V21" s="657">
        <v>47</v>
      </c>
      <c r="W21" s="663">
        <v>5</v>
      </c>
      <c r="X21" s="91">
        <f>SUM(S21:W21)</f>
        <v>102</v>
      </c>
    </row>
    <row r="22" spans="1:26" ht="15" customHeight="1" x14ac:dyDescent="0.25">
      <c r="A22" s="31">
        <v>17</v>
      </c>
      <c r="B22" s="41" t="s">
        <v>23</v>
      </c>
      <c r="C22" s="620" t="s">
        <v>171</v>
      </c>
      <c r="D22" s="258">
        <v>113</v>
      </c>
      <c r="E22" s="127">
        <v>3.6017699115044248</v>
      </c>
      <c r="F22" s="114">
        <v>3.52</v>
      </c>
      <c r="G22" s="258">
        <v>82</v>
      </c>
      <c r="H22" s="127">
        <v>4.1829268292682924</v>
      </c>
      <c r="I22" s="114">
        <v>3.76</v>
      </c>
      <c r="J22" s="258">
        <v>82</v>
      </c>
      <c r="K22" s="127">
        <v>4</v>
      </c>
      <c r="L22" s="114">
        <v>3.88</v>
      </c>
      <c r="M22" s="258">
        <v>95</v>
      </c>
      <c r="N22" s="127">
        <v>4.2</v>
      </c>
      <c r="O22" s="580">
        <v>3.94</v>
      </c>
      <c r="P22" s="258">
        <v>103</v>
      </c>
      <c r="Q22" s="127">
        <v>3.8932038834951457</v>
      </c>
      <c r="R22" s="580">
        <v>3.67</v>
      </c>
      <c r="S22" s="785">
        <v>40</v>
      </c>
      <c r="T22" s="437">
        <v>9</v>
      </c>
      <c r="U22" s="677">
        <v>25</v>
      </c>
      <c r="V22" s="657">
        <v>14</v>
      </c>
      <c r="W22" s="663">
        <v>21</v>
      </c>
      <c r="X22" s="91">
        <f>SUM(S22:W22)</f>
        <v>109</v>
      </c>
    </row>
    <row r="23" spans="1:26" ht="15" customHeight="1" x14ac:dyDescent="0.25">
      <c r="A23" s="31">
        <v>18</v>
      </c>
      <c r="B23" s="41" t="s">
        <v>23</v>
      </c>
      <c r="C23" s="693" t="s">
        <v>174</v>
      </c>
      <c r="D23" s="572">
        <v>98</v>
      </c>
      <c r="E23" s="124">
        <v>3.6428571428571428</v>
      </c>
      <c r="F23" s="111">
        <v>3.52</v>
      </c>
      <c r="G23" s="572">
        <v>76</v>
      </c>
      <c r="H23" s="124">
        <v>4.2105263157894735</v>
      </c>
      <c r="I23" s="111">
        <v>3.76</v>
      </c>
      <c r="J23" s="572">
        <v>63</v>
      </c>
      <c r="K23" s="124">
        <v>3.8571428571428572</v>
      </c>
      <c r="L23" s="111">
        <v>3.88</v>
      </c>
      <c r="M23" s="572">
        <v>76</v>
      </c>
      <c r="N23" s="124">
        <v>4.2368421052631575</v>
      </c>
      <c r="O23" s="573">
        <v>3.94</v>
      </c>
      <c r="P23" s="572">
        <v>72</v>
      </c>
      <c r="Q23" s="124">
        <v>3.9027777777777777</v>
      </c>
      <c r="R23" s="573">
        <v>3.67</v>
      </c>
      <c r="S23" s="788">
        <v>30</v>
      </c>
      <c r="T23" s="435">
        <v>6</v>
      </c>
      <c r="U23" s="677">
        <v>49</v>
      </c>
      <c r="V23" s="657">
        <v>10</v>
      </c>
      <c r="W23" s="663">
        <v>17</v>
      </c>
      <c r="X23" s="91">
        <f>SUM(S23:W23)</f>
        <v>112</v>
      </c>
      <c r="Z23" s="89"/>
    </row>
    <row r="24" spans="1:26" ht="15" customHeight="1" x14ac:dyDescent="0.25">
      <c r="A24" s="31">
        <v>19</v>
      </c>
      <c r="B24" s="41" t="s">
        <v>1</v>
      </c>
      <c r="C24" s="97" t="s">
        <v>97</v>
      </c>
      <c r="D24" s="572">
        <v>202</v>
      </c>
      <c r="E24" s="124">
        <v>3.7376237623762378</v>
      </c>
      <c r="F24" s="111">
        <v>3.52</v>
      </c>
      <c r="G24" s="572">
        <v>204</v>
      </c>
      <c r="H24" s="124">
        <v>3.9460784313725492</v>
      </c>
      <c r="I24" s="111">
        <v>3.76</v>
      </c>
      <c r="J24" s="572">
        <v>181</v>
      </c>
      <c r="K24" s="124">
        <v>4.1546961325966851</v>
      </c>
      <c r="L24" s="111">
        <v>3.88</v>
      </c>
      <c r="M24" s="572">
        <v>191</v>
      </c>
      <c r="N24" s="124">
        <v>4.1361256544502618</v>
      </c>
      <c r="O24" s="573">
        <v>3.94</v>
      </c>
      <c r="P24" s="572">
        <v>131</v>
      </c>
      <c r="Q24" s="124">
        <v>3.6335877862595418</v>
      </c>
      <c r="R24" s="573">
        <v>3.67</v>
      </c>
      <c r="S24" s="788">
        <v>14</v>
      </c>
      <c r="T24" s="435">
        <v>21</v>
      </c>
      <c r="U24" s="677">
        <v>14</v>
      </c>
      <c r="V24" s="657">
        <v>20</v>
      </c>
      <c r="W24" s="663">
        <v>53</v>
      </c>
      <c r="X24" s="91">
        <f>SUM(S24:W24)</f>
        <v>122</v>
      </c>
      <c r="Z24" s="89"/>
    </row>
    <row r="25" spans="1:26" ht="15" customHeight="1" thickBot="1" x14ac:dyDescent="0.3">
      <c r="A25" s="34">
        <v>20</v>
      </c>
      <c r="B25" s="45" t="s">
        <v>49</v>
      </c>
      <c r="C25" s="691" t="s">
        <v>56</v>
      </c>
      <c r="D25" s="583">
        <v>164</v>
      </c>
      <c r="E25" s="125">
        <v>3.6585365853658538</v>
      </c>
      <c r="F25" s="112">
        <v>3.52</v>
      </c>
      <c r="G25" s="583">
        <v>155</v>
      </c>
      <c r="H25" s="125">
        <v>3.903225806451613</v>
      </c>
      <c r="I25" s="112">
        <v>3.76</v>
      </c>
      <c r="J25" s="583">
        <v>149</v>
      </c>
      <c r="K25" s="125">
        <v>4.1879194630872485</v>
      </c>
      <c r="L25" s="112">
        <v>3.88</v>
      </c>
      <c r="M25" s="583">
        <v>153</v>
      </c>
      <c r="N25" s="125">
        <v>4.0653594771241828</v>
      </c>
      <c r="O25" s="584">
        <v>3.94</v>
      </c>
      <c r="P25" s="583">
        <v>154</v>
      </c>
      <c r="Q25" s="125">
        <v>3.8506493506493507</v>
      </c>
      <c r="R25" s="584">
        <v>3.67</v>
      </c>
      <c r="S25" s="784">
        <v>26</v>
      </c>
      <c r="T25" s="742">
        <v>27</v>
      </c>
      <c r="U25" s="680">
        <v>11</v>
      </c>
      <c r="V25" s="660">
        <v>34</v>
      </c>
      <c r="W25" s="666">
        <v>27</v>
      </c>
      <c r="X25" s="94">
        <f>SUM(S25:W25)</f>
        <v>125</v>
      </c>
      <c r="Z25" s="89"/>
    </row>
    <row r="26" spans="1:26" ht="15" customHeight="1" x14ac:dyDescent="0.25">
      <c r="A26" s="29">
        <v>21</v>
      </c>
      <c r="B26" s="43" t="s">
        <v>1</v>
      </c>
      <c r="C26" s="898" t="s">
        <v>139</v>
      </c>
      <c r="D26" s="711">
        <v>145</v>
      </c>
      <c r="E26" s="713">
        <v>3.5517241379310347</v>
      </c>
      <c r="F26" s="715">
        <v>3.52</v>
      </c>
      <c r="G26" s="711">
        <v>135</v>
      </c>
      <c r="H26" s="713">
        <v>4.0888888888888886</v>
      </c>
      <c r="I26" s="715">
        <v>3.76</v>
      </c>
      <c r="J26" s="711">
        <v>111</v>
      </c>
      <c r="K26" s="713">
        <v>4.0630630630630629</v>
      </c>
      <c r="L26" s="715">
        <v>3.88</v>
      </c>
      <c r="M26" s="711">
        <v>81</v>
      </c>
      <c r="N26" s="713">
        <v>4.1604938271604937</v>
      </c>
      <c r="O26" s="717">
        <v>3.94</v>
      </c>
      <c r="P26" s="711">
        <v>160</v>
      </c>
      <c r="Q26" s="713">
        <v>3.7625000000000002</v>
      </c>
      <c r="R26" s="717">
        <v>3.67</v>
      </c>
      <c r="S26" s="811">
        <v>45</v>
      </c>
      <c r="T26" s="753">
        <v>13</v>
      </c>
      <c r="U26" s="676">
        <v>20</v>
      </c>
      <c r="V26" s="656">
        <v>16</v>
      </c>
      <c r="W26" s="667">
        <v>36</v>
      </c>
      <c r="X26" s="90">
        <f>SUM(S26:W26)</f>
        <v>130</v>
      </c>
      <c r="Z26" s="89"/>
    </row>
    <row r="27" spans="1:26" ht="15" customHeight="1" x14ac:dyDescent="0.25">
      <c r="A27" s="31">
        <v>22</v>
      </c>
      <c r="B27" s="41" t="s">
        <v>23</v>
      </c>
      <c r="C27" s="621" t="s">
        <v>178</v>
      </c>
      <c r="D27" s="572">
        <v>159</v>
      </c>
      <c r="E27" s="124">
        <v>3.6981132075471699</v>
      </c>
      <c r="F27" s="111">
        <v>3.52</v>
      </c>
      <c r="G27" s="572">
        <v>119</v>
      </c>
      <c r="H27" s="124">
        <v>4</v>
      </c>
      <c r="I27" s="111">
        <v>3.76</v>
      </c>
      <c r="J27" s="572">
        <v>106</v>
      </c>
      <c r="K27" s="124">
        <v>4.1132075471698117</v>
      </c>
      <c r="L27" s="111">
        <v>3.88</v>
      </c>
      <c r="M27" s="572">
        <v>136</v>
      </c>
      <c r="N27" s="124">
        <v>3.8897058823529411</v>
      </c>
      <c r="O27" s="573">
        <v>3.94</v>
      </c>
      <c r="P27" s="572">
        <v>126</v>
      </c>
      <c r="Q27" s="124">
        <v>3.8968253968253967</v>
      </c>
      <c r="R27" s="573">
        <v>3.67</v>
      </c>
      <c r="S27" s="788">
        <v>20</v>
      </c>
      <c r="T27" s="435">
        <v>19</v>
      </c>
      <c r="U27" s="677">
        <v>16</v>
      </c>
      <c r="V27" s="657">
        <v>58</v>
      </c>
      <c r="W27" s="663">
        <v>19</v>
      </c>
      <c r="X27" s="91">
        <f>SUM(S27:W27)</f>
        <v>132</v>
      </c>
      <c r="Z27" s="89"/>
    </row>
    <row r="28" spans="1:26" ht="15" customHeight="1" x14ac:dyDescent="0.25">
      <c r="A28" s="31">
        <v>23</v>
      </c>
      <c r="B28" s="41" t="s">
        <v>29</v>
      </c>
      <c r="C28" s="97" t="s">
        <v>96</v>
      </c>
      <c r="D28" s="572">
        <v>211</v>
      </c>
      <c r="E28" s="124">
        <v>3.6777251184834121</v>
      </c>
      <c r="F28" s="111">
        <v>3.52</v>
      </c>
      <c r="G28" s="572">
        <v>188</v>
      </c>
      <c r="H28" s="124">
        <v>3.9095744680851063</v>
      </c>
      <c r="I28" s="111">
        <v>3.76</v>
      </c>
      <c r="J28" s="572">
        <v>163</v>
      </c>
      <c r="K28" s="124">
        <v>4</v>
      </c>
      <c r="L28" s="111">
        <v>3.88</v>
      </c>
      <c r="M28" s="572">
        <v>162</v>
      </c>
      <c r="N28" s="124">
        <v>4.0370370370370372</v>
      </c>
      <c r="O28" s="573">
        <v>3.94</v>
      </c>
      <c r="P28" s="572">
        <v>207</v>
      </c>
      <c r="Q28" s="124">
        <v>3.8743961352657004</v>
      </c>
      <c r="R28" s="573">
        <v>3.67</v>
      </c>
      <c r="S28" s="788">
        <v>24</v>
      </c>
      <c r="T28" s="435">
        <v>26</v>
      </c>
      <c r="U28" s="677">
        <v>24</v>
      </c>
      <c r="V28" s="657">
        <v>37</v>
      </c>
      <c r="W28" s="663">
        <v>24</v>
      </c>
      <c r="X28" s="91">
        <f>SUM(S28:W28)</f>
        <v>135</v>
      </c>
      <c r="Z28" s="89"/>
    </row>
    <row r="29" spans="1:26" ht="15" customHeight="1" x14ac:dyDescent="0.25">
      <c r="A29" s="31">
        <v>24</v>
      </c>
      <c r="B29" s="41" t="s">
        <v>1</v>
      </c>
      <c r="C29" s="95" t="s">
        <v>136</v>
      </c>
      <c r="D29" s="570">
        <v>240</v>
      </c>
      <c r="E29" s="123">
        <v>3.75</v>
      </c>
      <c r="F29" s="110">
        <v>3.52</v>
      </c>
      <c r="G29" s="570">
        <v>247</v>
      </c>
      <c r="H29" s="123">
        <v>3.8987854251012144</v>
      </c>
      <c r="I29" s="110">
        <v>3.76</v>
      </c>
      <c r="J29" s="570">
        <v>213</v>
      </c>
      <c r="K29" s="123">
        <v>3.9577464788732395</v>
      </c>
      <c r="L29" s="110">
        <v>3.88</v>
      </c>
      <c r="M29" s="570">
        <v>233</v>
      </c>
      <c r="N29" s="123">
        <v>4.0901287553648071</v>
      </c>
      <c r="O29" s="571">
        <v>3.94</v>
      </c>
      <c r="P29" s="570">
        <v>234</v>
      </c>
      <c r="Q29" s="123">
        <v>3.7222222222222223</v>
      </c>
      <c r="R29" s="571">
        <v>3.67</v>
      </c>
      <c r="S29" s="794">
        <v>12</v>
      </c>
      <c r="T29" s="741">
        <v>28</v>
      </c>
      <c r="U29" s="677">
        <v>30</v>
      </c>
      <c r="V29" s="657">
        <v>27</v>
      </c>
      <c r="W29" s="663">
        <v>43</v>
      </c>
      <c r="X29" s="91">
        <f>SUM(S29:W29)</f>
        <v>140</v>
      </c>
      <c r="Z29" s="89"/>
    </row>
    <row r="30" spans="1:26" ht="15" customHeight="1" x14ac:dyDescent="0.25">
      <c r="A30" s="31">
        <v>25</v>
      </c>
      <c r="B30" s="41" t="s">
        <v>1</v>
      </c>
      <c r="C30" s="97" t="s">
        <v>14</v>
      </c>
      <c r="D30" s="572">
        <v>131</v>
      </c>
      <c r="E30" s="124">
        <v>3.6259541984732824</v>
      </c>
      <c r="F30" s="111">
        <v>3.52</v>
      </c>
      <c r="G30" s="572">
        <v>154</v>
      </c>
      <c r="H30" s="124">
        <v>4.1038961038961039</v>
      </c>
      <c r="I30" s="111">
        <v>3.76</v>
      </c>
      <c r="J30" s="572">
        <v>142</v>
      </c>
      <c r="K30" s="124">
        <v>4.035211267605634</v>
      </c>
      <c r="L30" s="111">
        <v>3.88</v>
      </c>
      <c r="M30" s="572">
        <v>181</v>
      </c>
      <c r="N30" s="124">
        <v>3.7900552486187844</v>
      </c>
      <c r="O30" s="573">
        <v>3.94</v>
      </c>
      <c r="P30" s="572">
        <v>107</v>
      </c>
      <c r="Q30" s="124">
        <v>4.08411214953271</v>
      </c>
      <c r="R30" s="573">
        <v>3.67</v>
      </c>
      <c r="S30" s="788">
        <v>33</v>
      </c>
      <c r="T30" s="435">
        <v>12</v>
      </c>
      <c r="U30" s="677">
        <v>21</v>
      </c>
      <c r="V30" s="657">
        <v>69</v>
      </c>
      <c r="W30" s="663">
        <v>7</v>
      </c>
      <c r="X30" s="91">
        <f>SUM(S30:W30)</f>
        <v>142</v>
      </c>
      <c r="Z30" s="89"/>
    </row>
    <row r="31" spans="1:26" ht="15" customHeight="1" x14ac:dyDescent="0.25">
      <c r="A31" s="31">
        <v>26</v>
      </c>
      <c r="B31" s="41" t="s">
        <v>1</v>
      </c>
      <c r="C31" s="624" t="s">
        <v>190</v>
      </c>
      <c r="D31" s="572">
        <v>265</v>
      </c>
      <c r="E31" s="124">
        <v>3.611320754716981</v>
      </c>
      <c r="F31" s="111">
        <v>3.52</v>
      </c>
      <c r="G31" s="572">
        <v>212</v>
      </c>
      <c r="H31" s="124">
        <v>4.0283018867924527</v>
      </c>
      <c r="I31" s="111">
        <v>3.76</v>
      </c>
      <c r="J31" s="572">
        <v>200</v>
      </c>
      <c r="K31" s="124">
        <v>3.9449999999999998</v>
      </c>
      <c r="L31" s="111">
        <v>3.88</v>
      </c>
      <c r="M31" s="572">
        <v>180</v>
      </c>
      <c r="N31" s="124">
        <v>4.1722222222222225</v>
      </c>
      <c r="O31" s="573">
        <v>3.94</v>
      </c>
      <c r="P31" s="572">
        <v>157</v>
      </c>
      <c r="Q31" s="124">
        <v>3.6496815286624202</v>
      </c>
      <c r="R31" s="573">
        <v>3.67</v>
      </c>
      <c r="S31" s="788">
        <v>37</v>
      </c>
      <c r="T31" s="435">
        <v>16</v>
      </c>
      <c r="U31" s="677">
        <v>33</v>
      </c>
      <c r="V31" s="657">
        <v>15</v>
      </c>
      <c r="W31" s="663">
        <v>51</v>
      </c>
      <c r="X31" s="91">
        <f>SUM(S31:W31)</f>
        <v>152</v>
      </c>
      <c r="Z31" s="89"/>
    </row>
    <row r="32" spans="1:26" ht="15" customHeight="1" x14ac:dyDescent="0.25">
      <c r="A32" s="31">
        <v>27</v>
      </c>
      <c r="B32" s="41" t="s">
        <v>1</v>
      </c>
      <c r="C32" s="97" t="s">
        <v>134</v>
      </c>
      <c r="D32" s="572">
        <v>158</v>
      </c>
      <c r="E32" s="124">
        <v>3.7151898734177213</v>
      </c>
      <c r="F32" s="111">
        <v>3.52</v>
      </c>
      <c r="G32" s="572">
        <v>166</v>
      </c>
      <c r="H32" s="124">
        <v>3.7771084337349397</v>
      </c>
      <c r="I32" s="111">
        <v>3.76</v>
      </c>
      <c r="J32" s="572">
        <v>137</v>
      </c>
      <c r="K32" s="124">
        <v>3.8613138686131387</v>
      </c>
      <c r="L32" s="111">
        <v>3.88</v>
      </c>
      <c r="M32" s="572">
        <v>135</v>
      </c>
      <c r="N32" s="124">
        <v>4.1407407407407408</v>
      </c>
      <c r="O32" s="573">
        <v>3.94</v>
      </c>
      <c r="P32" s="572">
        <v>138</v>
      </c>
      <c r="Q32" s="124">
        <v>3.7463768115942031</v>
      </c>
      <c r="R32" s="573">
        <v>3.67</v>
      </c>
      <c r="S32" s="788">
        <v>17</v>
      </c>
      <c r="T32" s="435">
        <v>41</v>
      </c>
      <c r="U32" s="677">
        <v>46</v>
      </c>
      <c r="V32" s="657">
        <v>17</v>
      </c>
      <c r="W32" s="663">
        <v>39</v>
      </c>
      <c r="X32" s="91">
        <f>SUM(S32:W32)</f>
        <v>160</v>
      </c>
      <c r="Z32" s="89"/>
    </row>
    <row r="33" spans="1:26" ht="15" customHeight="1" x14ac:dyDescent="0.25">
      <c r="A33" s="31">
        <v>28</v>
      </c>
      <c r="B33" s="41" t="s">
        <v>29</v>
      </c>
      <c r="C33" s="600" t="s">
        <v>34</v>
      </c>
      <c r="D33" s="603">
        <v>129</v>
      </c>
      <c r="E33" s="602">
        <v>3.6899224806201549</v>
      </c>
      <c r="F33" s="601">
        <v>3.52</v>
      </c>
      <c r="G33" s="603">
        <v>124</v>
      </c>
      <c r="H33" s="602">
        <v>3.806451612903226</v>
      </c>
      <c r="I33" s="601">
        <v>3.76</v>
      </c>
      <c r="J33" s="603">
        <v>116</v>
      </c>
      <c r="K33" s="602">
        <v>3.9396551724137931</v>
      </c>
      <c r="L33" s="601">
        <v>3.88</v>
      </c>
      <c r="M33" s="603">
        <v>117</v>
      </c>
      <c r="N33" s="602">
        <v>3.9914529914529915</v>
      </c>
      <c r="O33" s="604">
        <v>3.94</v>
      </c>
      <c r="P33" s="603">
        <v>97</v>
      </c>
      <c r="Q33" s="602">
        <v>3.7938144329896906</v>
      </c>
      <c r="R33" s="604">
        <v>3.67</v>
      </c>
      <c r="S33" s="796">
        <v>23</v>
      </c>
      <c r="T33" s="744">
        <v>35</v>
      </c>
      <c r="U33" s="681">
        <v>34</v>
      </c>
      <c r="V33" s="661">
        <v>41</v>
      </c>
      <c r="W33" s="668">
        <v>33</v>
      </c>
      <c r="X33" s="91">
        <f>SUM(S33:W33)</f>
        <v>166</v>
      </c>
      <c r="Z33" s="89"/>
    </row>
    <row r="34" spans="1:26" ht="15" customHeight="1" x14ac:dyDescent="0.25">
      <c r="A34" s="31">
        <v>29</v>
      </c>
      <c r="B34" s="41" t="s">
        <v>23</v>
      </c>
      <c r="C34" s="622" t="s">
        <v>181</v>
      </c>
      <c r="D34" s="578">
        <v>65</v>
      </c>
      <c r="E34" s="133">
        <v>4.1384615384615389</v>
      </c>
      <c r="F34" s="120">
        <v>3.52</v>
      </c>
      <c r="G34" s="578">
        <v>87</v>
      </c>
      <c r="H34" s="133">
        <v>4.1724137931034484</v>
      </c>
      <c r="I34" s="120">
        <v>3.76</v>
      </c>
      <c r="J34" s="578">
        <v>61</v>
      </c>
      <c r="K34" s="133">
        <v>3.8360655737704916</v>
      </c>
      <c r="L34" s="120">
        <v>3.88</v>
      </c>
      <c r="M34" s="578">
        <v>61</v>
      </c>
      <c r="N34" s="133">
        <v>3.901639344262295</v>
      </c>
      <c r="O34" s="579">
        <v>3.94</v>
      </c>
      <c r="P34" s="578">
        <v>51</v>
      </c>
      <c r="Q34" s="133">
        <v>3.6666666666666665</v>
      </c>
      <c r="R34" s="579">
        <v>3.67</v>
      </c>
      <c r="S34" s="786">
        <v>3</v>
      </c>
      <c r="T34" s="442">
        <v>10</v>
      </c>
      <c r="U34" s="677">
        <v>54</v>
      </c>
      <c r="V34" s="657">
        <v>56</v>
      </c>
      <c r="W34" s="663">
        <v>47</v>
      </c>
      <c r="X34" s="91">
        <f>SUM(S34:W34)</f>
        <v>170</v>
      </c>
      <c r="Z34" s="89"/>
    </row>
    <row r="35" spans="1:26" ht="15" customHeight="1" thickBot="1" x14ac:dyDescent="0.3">
      <c r="A35" s="32">
        <v>30</v>
      </c>
      <c r="B35" s="44" t="s">
        <v>29</v>
      </c>
      <c r="C35" s="820" t="s">
        <v>33</v>
      </c>
      <c r="D35" s="828">
        <v>97</v>
      </c>
      <c r="E35" s="831">
        <v>3.4742268041237114</v>
      </c>
      <c r="F35" s="834">
        <v>3.52</v>
      </c>
      <c r="G35" s="828">
        <v>77</v>
      </c>
      <c r="H35" s="831">
        <v>3.831168831168831</v>
      </c>
      <c r="I35" s="834">
        <v>3.76</v>
      </c>
      <c r="J35" s="828">
        <v>88</v>
      </c>
      <c r="K35" s="831">
        <v>3.8863636363636362</v>
      </c>
      <c r="L35" s="834">
        <v>3.88</v>
      </c>
      <c r="M35" s="828">
        <v>77</v>
      </c>
      <c r="N35" s="831">
        <v>4.116883116883117</v>
      </c>
      <c r="O35" s="837">
        <v>3.94</v>
      </c>
      <c r="P35" s="828">
        <v>95</v>
      </c>
      <c r="Q35" s="831">
        <v>3.9578947368421051</v>
      </c>
      <c r="R35" s="837">
        <v>3.67</v>
      </c>
      <c r="S35" s="840">
        <v>59</v>
      </c>
      <c r="T35" s="846">
        <v>32</v>
      </c>
      <c r="U35" s="678">
        <v>43</v>
      </c>
      <c r="V35" s="658">
        <v>24</v>
      </c>
      <c r="W35" s="664">
        <v>14</v>
      </c>
      <c r="X35" s="92">
        <f>SUM(S35:W35)</f>
        <v>172</v>
      </c>
      <c r="Z35" s="89"/>
    </row>
    <row r="36" spans="1:26" ht="15" customHeight="1" x14ac:dyDescent="0.25">
      <c r="A36" s="29">
        <v>31</v>
      </c>
      <c r="B36" s="43" t="s">
        <v>38</v>
      </c>
      <c r="C36" s="692" t="s">
        <v>126</v>
      </c>
      <c r="D36" s="694">
        <v>112</v>
      </c>
      <c r="E36" s="695">
        <v>3.6696428571428572</v>
      </c>
      <c r="F36" s="696">
        <v>3.52</v>
      </c>
      <c r="G36" s="694">
        <v>137</v>
      </c>
      <c r="H36" s="695">
        <v>3.8613138686131387</v>
      </c>
      <c r="I36" s="696">
        <v>3.76</v>
      </c>
      <c r="J36" s="694">
        <v>77</v>
      </c>
      <c r="K36" s="695">
        <v>3.6883116883116882</v>
      </c>
      <c r="L36" s="696">
        <v>3.88</v>
      </c>
      <c r="M36" s="694">
        <v>84</v>
      </c>
      <c r="N36" s="695">
        <v>4.2380952380952381</v>
      </c>
      <c r="O36" s="697">
        <v>3.94</v>
      </c>
      <c r="P36" s="694">
        <v>92</v>
      </c>
      <c r="Q36" s="695">
        <v>3.7934782608695654</v>
      </c>
      <c r="R36" s="697">
        <v>3.67</v>
      </c>
      <c r="S36" s="789">
        <v>25</v>
      </c>
      <c r="T36" s="745">
        <v>30</v>
      </c>
      <c r="U36" s="679">
        <v>79</v>
      </c>
      <c r="V36" s="659">
        <v>9</v>
      </c>
      <c r="W36" s="665">
        <v>32</v>
      </c>
      <c r="X36" s="93">
        <f>SUM(S36:W36)</f>
        <v>175</v>
      </c>
      <c r="Z36" s="89"/>
    </row>
    <row r="37" spans="1:26" ht="15" customHeight="1" x14ac:dyDescent="0.25">
      <c r="A37" s="31">
        <v>32</v>
      </c>
      <c r="B37" s="41" t="s">
        <v>49</v>
      </c>
      <c r="C37" s="104" t="s">
        <v>54</v>
      </c>
      <c r="D37" s="587">
        <v>81</v>
      </c>
      <c r="E37" s="128">
        <v>3.6543209876543208</v>
      </c>
      <c r="F37" s="115">
        <v>3.52</v>
      </c>
      <c r="G37" s="587">
        <v>86</v>
      </c>
      <c r="H37" s="128">
        <v>4.1511627906976747</v>
      </c>
      <c r="I37" s="115">
        <v>3.76</v>
      </c>
      <c r="J37" s="587">
        <v>83</v>
      </c>
      <c r="K37" s="128">
        <v>3.8313253012048194</v>
      </c>
      <c r="L37" s="115">
        <v>3.88</v>
      </c>
      <c r="M37" s="587">
        <v>96</v>
      </c>
      <c r="N37" s="128">
        <v>4.072916666666667</v>
      </c>
      <c r="O37" s="588">
        <v>3.94</v>
      </c>
      <c r="P37" s="587">
        <v>112</v>
      </c>
      <c r="Q37" s="128">
        <v>3.6607142857142856</v>
      </c>
      <c r="R37" s="588">
        <v>3.67</v>
      </c>
      <c r="S37" s="790">
        <v>28</v>
      </c>
      <c r="T37" s="743">
        <v>11</v>
      </c>
      <c r="U37" s="677">
        <v>55</v>
      </c>
      <c r="V37" s="657">
        <v>31</v>
      </c>
      <c r="W37" s="663">
        <v>50</v>
      </c>
      <c r="X37" s="91">
        <f>SUM(S37:W37)</f>
        <v>175</v>
      </c>
      <c r="Z37" s="89"/>
    </row>
    <row r="38" spans="1:26" ht="15" customHeight="1" x14ac:dyDescent="0.25">
      <c r="A38" s="31">
        <v>33</v>
      </c>
      <c r="B38" s="41" t="s">
        <v>1</v>
      </c>
      <c r="C38" s="101" t="s">
        <v>151</v>
      </c>
      <c r="D38" s="572">
        <v>166</v>
      </c>
      <c r="E38" s="124">
        <v>3.6506024096385543</v>
      </c>
      <c r="F38" s="111">
        <v>3.52</v>
      </c>
      <c r="G38" s="572">
        <v>127</v>
      </c>
      <c r="H38" s="124">
        <v>3.7165354330708662</v>
      </c>
      <c r="I38" s="111">
        <v>3.76</v>
      </c>
      <c r="J38" s="572">
        <v>82</v>
      </c>
      <c r="K38" s="124">
        <v>3.9024390243902438</v>
      </c>
      <c r="L38" s="111">
        <v>3.88</v>
      </c>
      <c r="M38" s="572">
        <v>58</v>
      </c>
      <c r="N38" s="124">
        <v>4.2068965517241379</v>
      </c>
      <c r="O38" s="573">
        <v>3.94</v>
      </c>
      <c r="P38" s="572">
        <v>31</v>
      </c>
      <c r="Q38" s="124">
        <v>3.6774193548387095</v>
      </c>
      <c r="R38" s="573">
        <v>3.67</v>
      </c>
      <c r="S38" s="788">
        <v>29</v>
      </c>
      <c r="T38" s="435">
        <v>56</v>
      </c>
      <c r="U38" s="677">
        <v>38</v>
      </c>
      <c r="V38" s="657">
        <v>13</v>
      </c>
      <c r="W38" s="663">
        <v>45</v>
      </c>
      <c r="X38" s="91">
        <f>SUM(S38:W38)</f>
        <v>181</v>
      </c>
      <c r="Z38" s="89"/>
    </row>
    <row r="39" spans="1:26" ht="15" customHeight="1" x14ac:dyDescent="0.25">
      <c r="A39" s="31">
        <v>34</v>
      </c>
      <c r="B39" s="41" t="s">
        <v>1</v>
      </c>
      <c r="C39" s="105" t="s">
        <v>184</v>
      </c>
      <c r="D39" s="589">
        <v>125</v>
      </c>
      <c r="E39" s="131">
        <v>3.56</v>
      </c>
      <c r="F39" s="118">
        <v>3.52</v>
      </c>
      <c r="G39" s="589">
        <v>122</v>
      </c>
      <c r="H39" s="131">
        <v>3.762295081967213</v>
      </c>
      <c r="I39" s="118">
        <v>3.76</v>
      </c>
      <c r="J39" s="589">
        <v>113</v>
      </c>
      <c r="K39" s="131">
        <v>3.9823008849557522</v>
      </c>
      <c r="L39" s="118">
        <v>3.88</v>
      </c>
      <c r="M39" s="589">
        <v>97</v>
      </c>
      <c r="N39" s="131">
        <v>3.9793814432989691</v>
      </c>
      <c r="O39" s="590">
        <v>3.94</v>
      </c>
      <c r="P39" s="589">
        <v>97</v>
      </c>
      <c r="Q39" s="131">
        <v>3.7731958762886597</v>
      </c>
      <c r="R39" s="590">
        <v>3.67</v>
      </c>
      <c r="S39" s="791">
        <v>43</v>
      </c>
      <c r="T39" s="746">
        <v>46</v>
      </c>
      <c r="U39" s="677">
        <v>27</v>
      </c>
      <c r="V39" s="657">
        <v>42</v>
      </c>
      <c r="W39" s="663">
        <v>35</v>
      </c>
      <c r="X39" s="91">
        <f>SUM(S39:W39)</f>
        <v>193</v>
      </c>
      <c r="Z39" s="89"/>
    </row>
    <row r="40" spans="1:26" ht="15" customHeight="1" x14ac:dyDescent="0.25">
      <c r="A40" s="31">
        <v>35</v>
      </c>
      <c r="B40" s="41" t="s">
        <v>1</v>
      </c>
      <c r="C40" s="97" t="s">
        <v>133</v>
      </c>
      <c r="D40" s="572">
        <v>229</v>
      </c>
      <c r="E40" s="124">
        <v>3.6200873362445414</v>
      </c>
      <c r="F40" s="111">
        <v>3.52</v>
      </c>
      <c r="G40" s="572">
        <v>232</v>
      </c>
      <c r="H40" s="124">
        <v>3.7672413793103448</v>
      </c>
      <c r="I40" s="111">
        <v>3.76</v>
      </c>
      <c r="J40" s="572">
        <v>191</v>
      </c>
      <c r="K40" s="124">
        <v>3.9005235602094239</v>
      </c>
      <c r="L40" s="111">
        <v>3.88</v>
      </c>
      <c r="M40" s="572">
        <v>213</v>
      </c>
      <c r="N40" s="124">
        <v>3.9107981220657275</v>
      </c>
      <c r="O40" s="573">
        <v>3.94</v>
      </c>
      <c r="P40" s="572">
        <v>182</v>
      </c>
      <c r="Q40" s="124">
        <v>3.8461538461538463</v>
      </c>
      <c r="R40" s="573">
        <v>3.67</v>
      </c>
      <c r="S40" s="788">
        <v>34</v>
      </c>
      <c r="T40" s="435">
        <v>43</v>
      </c>
      <c r="U40" s="677">
        <v>39</v>
      </c>
      <c r="V40" s="657">
        <v>52</v>
      </c>
      <c r="W40" s="663">
        <v>28</v>
      </c>
      <c r="X40" s="91">
        <f>SUM(S40:W40)</f>
        <v>196</v>
      </c>
      <c r="Z40" s="89"/>
    </row>
    <row r="41" spans="1:26" ht="15" customHeight="1" x14ac:dyDescent="0.25">
      <c r="A41" s="31">
        <v>36</v>
      </c>
      <c r="B41" s="41" t="s">
        <v>49</v>
      </c>
      <c r="C41" s="97" t="s">
        <v>57</v>
      </c>
      <c r="D41" s="572">
        <v>112</v>
      </c>
      <c r="E41" s="124">
        <v>3.7053571428571428</v>
      </c>
      <c r="F41" s="111">
        <v>3.52</v>
      </c>
      <c r="G41" s="572">
        <v>103</v>
      </c>
      <c r="H41" s="124">
        <v>3.6990291262135924</v>
      </c>
      <c r="I41" s="111">
        <v>3.76</v>
      </c>
      <c r="J41" s="572">
        <v>89</v>
      </c>
      <c r="K41" s="124">
        <v>3.8539325842696628</v>
      </c>
      <c r="L41" s="111">
        <v>3.88</v>
      </c>
      <c r="M41" s="572">
        <v>125</v>
      </c>
      <c r="N41" s="124">
        <v>3.976</v>
      </c>
      <c r="O41" s="573">
        <v>3.94</v>
      </c>
      <c r="P41" s="572">
        <v>120</v>
      </c>
      <c r="Q41" s="124">
        <v>3.8</v>
      </c>
      <c r="R41" s="573">
        <v>3.67</v>
      </c>
      <c r="S41" s="788">
        <v>18</v>
      </c>
      <c r="T41" s="435">
        <v>60</v>
      </c>
      <c r="U41" s="677">
        <v>50</v>
      </c>
      <c r="V41" s="657">
        <v>43</v>
      </c>
      <c r="W41" s="663">
        <v>31</v>
      </c>
      <c r="X41" s="91">
        <f>SUM(S41:W41)</f>
        <v>202</v>
      </c>
      <c r="Z41" s="89"/>
    </row>
    <row r="42" spans="1:26" ht="15" customHeight="1" x14ac:dyDescent="0.25">
      <c r="A42" s="31">
        <v>37</v>
      </c>
      <c r="B42" s="41" t="s">
        <v>58</v>
      </c>
      <c r="C42" s="105" t="s">
        <v>155</v>
      </c>
      <c r="D42" s="589">
        <v>109</v>
      </c>
      <c r="E42" s="131">
        <v>3.5137614678899101</v>
      </c>
      <c r="F42" s="118">
        <v>3.52</v>
      </c>
      <c r="G42" s="589">
        <v>110</v>
      </c>
      <c r="H42" s="131">
        <v>3.7181818181818183</v>
      </c>
      <c r="I42" s="118">
        <v>3.76</v>
      </c>
      <c r="J42" s="589">
        <v>108</v>
      </c>
      <c r="K42" s="131">
        <v>3.8425925925925926</v>
      </c>
      <c r="L42" s="118">
        <v>3.88</v>
      </c>
      <c r="M42" s="589">
        <v>107</v>
      </c>
      <c r="N42" s="131">
        <v>4</v>
      </c>
      <c r="O42" s="590">
        <v>3.94</v>
      </c>
      <c r="P42" s="589">
        <v>111</v>
      </c>
      <c r="Q42" s="131">
        <v>3.9189189189189189</v>
      </c>
      <c r="R42" s="590">
        <v>3.67</v>
      </c>
      <c r="S42" s="813">
        <v>50</v>
      </c>
      <c r="T42" s="746">
        <v>55</v>
      </c>
      <c r="U42" s="677">
        <v>53</v>
      </c>
      <c r="V42" s="657">
        <v>39</v>
      </c>
      <c r="W42" s="567">
        <v>15</v>
      </c>
      <c r="X42" s="91">
        <f>SUM(S42:W42)</f>
        <v>212</v>
      </c>
      <c r="Z42" s="89"/>
    </row>
    <row r="43" spans="1:26" ht="15" customHeight="1" x14ac:dyDescent="0.25">
      <c r="A43" s="31">
        <v>38</v>
      </c>
      <c r="B43" s="41" t="s">
        <v>0</v>
      </c>
      <c r="C43" s="620" t="s">
        <v>150</v>
      </c>
      <c r="D43" s="258">
        <v>138</v>
      </c>
      <c r="E43" s="127">
        <v>3.8840579710144927</v>
      </c>
      <c r="F43" s="114">
        <v>3.52</v>
      </c>
      <c r="G43" s="258">
        <v>152</v>
      </c>
      <c r="H43" s="127">
        <v>3.7697368421052633</v>
      </c>
      <c r="I43" s="114">
        <v>3.76</v>
      </c>
      <c r="J43" s="258">
        <v>116</v>
      </c>
      <c r="K43" s="127">
        <v>3.9482758620689653</v>
      </c>
      <c r="L43" s="114">
        <v>3.88</v>
      </c>
      <c r="M43" s="258">
        <v>56</v>
      </c>
      <c r="N43" s="127">
        <v>3.9285714285714284</v>
      </c>
      <c r="O43" s="580">
        <v>3.94</v>
      </c>
      <c r="P43" s="258">
        <v>80</v>
      </c>
      <c r="Q43" s="127">
        <v>3.3875000000000002</v>
      </c>
      <c r="R43" s="580">
        <v>3.67</v>
      </c>
      <c r="S43" s="785">
        <v>5</v>
      </c>
      <c r="T43" s="437">
        <v>42</v>
      </c>
      <c r="U43" s="677">
        <v>32</v>
      </c>
      <c r="V43" s="657">
        <v>51</v>
      </c>
      <c r="W43" s="663">
        <v>84</v>
      </c>
      <c r="X43" s="91">
        <f>SUM(S43:W43)</f>
        <v>214</v>
      </c>
      <c r="Z43" s="89"/>
    </row>
    <row r="44" spans="1:26" ht="15" customHeight="1" x14ac:dyDescent="0.25">
      <c r="A44" s="31">
        <v>39</v>
      </c>
      <c r="B44" s="41" t="s">
        <v>29</v>
      </c>
      <c r="C44" s="97" t="s">
        <v>35</v>
      </c>
      <c r="D44" s="572">
        <v>100</v>
      </c>
      <c r="E44" s="124">
        <v>3.51</v>
      </c>
      <c r="F44" s="111">
        <v>3.52</v>
      </c>
      <c r="G44" s="572">
        <v>103</v>
      </c>
      <c r="H44" s="124">
        <v>3.9223300970873787</v>
      </c>
      <c r="I44" s="111">
        <v>3.76</v>
      </c>
      <c r="J44" s="572">
        <v>109</v>
      </c>
      <c r="K44" s="124">
        <v>3.6972477064220182</v>
      </c>
      <c r="L44" s="111">
        <v>3.88</v>
      </c>
      <c r="M44" s="572">
        <v>97</v>
      </c>
      <c r="N44" s="124">
        <v>4</v>
      </c>
      <c r="O44" s="573">
        <v>3.94</v>
      </c>
      <c r="P44" s="572">
        <v>103</v>
      </c>
      <c r="Q44" s="124">
        <v>3.8349514563106797</v>
      </c>
      <c r="R44" s="573">
        <v>3.67</v>
      </c>
      <c r="S44" s="788">
        <v>51</v>
      </c>
      <c r="T44" s="435">
        <v>24</v>
      </c>
      <c r="U44" s="677">
        <v>72</v>
      </c>
      <c r="V44" s="657">
        <v>40</v>
      </c>
      <c r="W44" s="663">
        <v>29</v>
      </c>
      <c r="X44" s="91">
        <f>SUM(S44:W44)</f>
        <v>216</v>
      </c>
      <c r="Z44" s="89"/>
    </row>
    <row r="45" spans="1:26" ht="15" customHeight="1" thickBot="1" x14ac:dyDescent="0.3">
      <c r="A45" s="32">
        <v>40</v>
      </c>
      <c r="B45" s="44" t="s">
        <v>38</v>
      </c>
      <c r="C45" s="698" t="s">
        <v>72</v>
      </c>
      <c r="D45" s="585">
        <v>126</v>
      </c>
      <c r="E45" s="129">
        <v>3.5158730158730158</v>
      </c>
      <c r="F45" s="116">
        <v>3.52</v>
      </c>
      <c r="G45" s="585">
        <v>114</v>
      </c>
      <c r="H45" s="129">
        <v>3.763157894736842</v>
      </c>
      <c r="I45" s="116">
        <v>3.76</v>
      </c>
      <c r="J45" s="585">
        <v>102</v>
      </c>
      <c r="K45" s="129">
        <v>3.9901960784313726</v>
      </c>
      <c r="L45" s="116">
        <v>3.88</v>
      </c>
      <c r="M45" s="585">
        <v>100</v>
      </c>
      <c r="N45" s="129">
        <v>4.1399999999999997</v>
      </c>
      <c r="O45" s="586">
        <v>3.94</v>
      </c>
      <c r="P45" s="585">
        <v>75</v>
      </c>
      <c r="Q45" s="129">
        <v>3.4133333333333336</v>
      </c>
      <c r="R45" s="586">
        <v>3.67</v>
      </c>
      <c r="S45" s="784">
        <v>48</v>
      </c>
      <c r="T45" s="742">
        <v>45</v>
      </c>
      <c r="U45" s="680">
        <v>26</v>
      </c>
      <c r="V45" s="660">
        <v>18</v>
      </c>
      <c r="W45" s="666">
        <v>81</v>
      </c>
      <c r="X45" s="94">
        <f>SUM(S45:W45)</f>
        <v>218</v>
      </c>
      <c r="Z45" s="89"/>
    </row>
    <row r="46" spans="1:26" ht="15" customHeight="1" x14ac:dyDescent="0.25">
      <c r="A46" s="29">
        <v>41</v>
      </c>
      <c r="B46" s="43" t="s">
        <v>38</v>
      </c>
      <c r="C46" s="626" t="s">
        <v>80</v>
      </c>
      <c r="D46" s="629">
        <v>121</v>
      </c>
      <c r="E46" s="628">
        <v>3.6198347107438016</v>
      </c>
      <c r="F46" s="627">
        <v>3.52</v>
      </c>
      <c r="G46" s="629">
        <v>136</v>
      </c>
      <c r="H46" s="628">
        <v>3.6764705882352939</v>
      </c>
      <c r="I46" s="627">
        <v>3.76</v>
      </c>
      <c r="J46" s="629">
        <v>119</v>
      </c>
      <c r="K46" s="628">
        <v>3.9747899159663866</v>
      </c>
      <c r="L46" s="627">
        <v>3.88</v>
      </c>
      <c r="M46" s="629">
        <v>122</v>
      </c>
      <c r="N46" s="628">
        <v>3.959016393442623</v>
      </c>
      <c r="O46" s="630">
        <v>3.94</v>
      </c>
      <c r="P46" s="629">
        <v>119</v>
      </c>
      <c r="Q46" s="628">
        <v>3.7142857142857144</v>
      </c>
      <c r="R46" s="630">
        <v>3.67</v>
      </c>
      <c r="S46" s="841">
        <v>36</v>
      </c>
      <c r="T46" s="756">
        <v>66</v>
      </c>
      <c r="U46" s="676">
        <v>28</v>
      </c>
      <c r="V46" s="656">
        <v>46</v>
      </c>
      <c r="W46" s="667">
        <v>44</v>
      </c>
      <c r="X46" s="90">
        <f>SUM(S46:W46)</f>
        <v>220</v>
      </c>
      <c r="Z46" s="89"/>
    </row>
    <row r="47" spans="1:26" ht="15" customHeight="1" x14ac:dyDescent="0.25">
      <c r="A47" s="31">
        <v>42</v>
      </c>
      <c r="B47" s="41" t="s">
        <v>0</v>
      </c>
      <c r="C47" s="621" t="s">
        <v>138</v>
      </c>
      <c r="D47" s="572">
        <v>382</v>
      </c>
      <c r="E47" s="124">
        <v>3.4869109947643979</v>
      </c>
      <c r="F47" s="111">
        <v>3.52</v>
      </c>
      <c r="G47" s="572">
        <v>278</v>
      </c>
      <c r="H47" s="124">
        <v>3.6906474820143886</v>
      </c>
      <c r="I47" s="111">
        <v>3.76</v>
      </c>
      <c r="J47" s="572">
        <v>203</v>
      </c>
      <c r="K47" s="124">
        <v>3.8029556650246303</v>
      </c>
      <c r="L47" s="111">
        <v>3.88</v>
      </c>
      <c r="M47" s="572">
        <v>218</v>
      </c>
      <c r="N47" s="124">
        <v>4.0825688073394497</v>
      </c>
      <c r="O47" s="573">
        <v>3.94</v>
      </c>
      <c r="P47" s="572">
        <v>211</v>
      </c>
      <c r="Q47" s="124">
        <v>3.8957345971563981</v>
      </c>
      <c r="R47" s="573">
        <v>3.67</v>
      </c>
      <c r="S47" s="788">
        <v>55</v>
      </c>
      <c r="T47" s="435">
        <v>62</v>
      </c>
      <c r="U47" s="677">
        <v>59</v>
      </c>
      <c r="V47" s="657">
        <v>30</v>
      </c>
      <c r="W47" s="663">
        <v>20</v>
      </c>
      <c r="X47" s="91">
        <f>SUM(S47:W47)</f>
        <v>226</v>
      </c>
    </row>
    <row r="48" spans="1:26" ht="15" customHeight="1" x14ac:dyDescent="0.25">
      <c r="A48" s="31">
        <v>43</v>
      </c>
      <c r="B48" s="41" t="s">
        <v>58</v>
      </c>
      <c r="C48" s="95" t="s">
        <v>77</v>
      </c>
      <c r="D48" s="570">
        <v>164</v>
      </c>
      <c r="E48" s="123">
        <v>3.475609756097561</v>
      </c>
      <c r="F48" s="110">
        <v>3.52</v>
      </c>
      <c r="G48" s="570">
        <v>143</v>
      </c>
      <c r="H48" s="123">
        <v>3.6153846153846154</v>
      </c>
      <c r="I48" s="110">
        <v>3.76</v>
      </c>
      <c r="J48" s="570">
        <v>146</v>
      </c>
      <c r="K48" s="123">
        <v>3.9383561643835616</v>
      </c>
      <c r="L48" s="110">
        <v>3.88</v>
      </c>
      <c r="M48" s="570">
        <v>146</v>
      </c>
      <c r="N48" s="123">
        <v>4.0410958904109586</v>
      </c>
      <c r="O48" s="571">
        <v>3.94</v>
      </c>
      <c r="P48" s="570">
        <v>145</v>
      </c>
      <c r="Q48" s="123">
        <v>3.8137931034482757</v>
      </c>
      <c r="R48" s="571">
        <v>3.67</v>
      </c>
      <c r="S48" s="782">
        <v>58</v>
      </c>
      <c r="T48" s="741">
        <v>71</v>
      </c>
      <c r="U48" s="677">
        <v>35</v>
      </c>
      <c r="V48" s="657">
        <v>36</v>
      </c>
      <c r="W48" s="567">
        <v>30</v>
      </c>
      <c r="X48" s="91">
        <f>SUM(S48:W48)</f>
        <v>230</v>
      </c>
    </row>
    <row r="49" spans="1:26" ht="15" customHeight="1" x14ac:dyDescent="0.25">
      <c r="A49" s="31">
        <v>44</v>
      </c>
      <c r="B49" s="41" t="s">
        <v>29</v>
      </c>
      <c r="C49" s="709" t="s">
        <v>202</v>
      </c>
      <c r="D49" s="578">
        <v>100</v>
      </c>
      <c r="E49" s="133">
        <v>3.62</v>
      </c>
      <c r="F49" s="120">
        <v>3.52</v>
      </c>
      <c r="G49" s="578">
        <v>99</v>
      </c>
      <c r="H49" s="133">
        <v>3.6767676767676769</v>
      </c>
      <c r="I49" s="120">
        <v>3.76</v>
      </c>
      <c r="J49" s="578">
        <v>63</v>
      </c>
      <c r="K49" s="133">
        <v>3.8888888888888888</v>
      </c>
      <c r="L49" s="120">
        <v>3.88</v>
      </c>
      <c r="M49" s="578">
        <v>59</v>
      </c>
      <c r="N49" s="133">
        <v>3.8983050847457625</v>
      </c>
      <c r="O49" s="579">
        <v>3.94</v>
      </c>
      <c r="P49" s="578">
        <v>79</v>
      </c>
      <c r="Q49" s="133">
        <v>3.7721518987341773</v>
      </c>
      <c r="R49" s="579">
        <v>3.67</v>
      </c>
      <c r="S49" s="786">
        <v>35</v>
      </c>
      <c r="T49" s="442">
        <v>65</v>
      </c>
      <c r="U49" s="677">
        <v>41</v>
      </c>
      <c r="V49" s="657">
        <v>57</v>
      </c>
      <c r="W49" s="663">
        <v>34</v>
      </c>
      <c r="X49" s="91">
        <f>SUM(S49:W49)</f>
        <v>232</v>
      </c>
    </row>
    <row r="50" spans="1:26" ht="15" customHeight="1" x14ac:dyDescent="0.25">
      <c r="A50" s="31">
        <v>45</v>
      </c>
      <c r="B50" s="41" t="s">
        <v>29</v>
      </c>
      <c r="C50" s="622" t="s">
        <v>95</v>
      </c>
      <c r="D50" s="578">
        <v>251</v>
      </c>
      <c r="E50" s="133">
        <v>3.5737051792828685</v>
      </c>
      <c r="F50" s="120">
        <v>3.52</v>
      </c>
      <c r="G50" s="578">
        <v>230</v>
      </c>
      <c r="H50" s="133">
        <v>3.7782608695652176</v>
      </c>
      <c r="I50" s="120">
        <v>3.76</v>
      </c>
      <c r="J50" s="578">
        <v>183</v>
      </c>
      <c r="K50" s="133">
        <v>3.7759562841530054</v>
      </c>
      <c r="L50" s="120">
        <v>3.88</v>
      </c>
      <c r="M50" s="578">
        <v>192</v>
      </c>
      <c r="N50" s="133">
        <v>3.9739583333333335</v>
      </c>
      <c r="O50" s="579">
        <v>3.94</v>
      </c>
      <c r="P50" s="578">
        <v>156</v>
      </c>
      <c r="Q50" s="133">
        <v>3.7243589743589745</v>
      </c>
      <c r="R50" s="579">
        <v>3.67</v>
      </c>
      <c r="S50" s="786">
        <v>41</v>
      </c>
      <c r="T50" s="442">
        <v>40</v>
      </c>
      <c r="U50" s="677">
        <v>67</v>
      </c>
      <c r="V50" s="657">
        <v>44</v>
      </c>
      <c r="W50" s="663">
        <v>42</v>
      </c>
      <c r="X50" s="91">
        <f>SUM(S50:W50)</f>
        <v>234</v>
      </c>
    </row>
    <row r="51" spans="1:26" ht="15" customHeight="1" x14ac:dyDescent="0.25">
      <c r="A51" s="31">
        <v>46</v>
      </c>
      <c r="B51" s="41" t="s">
        <v>23</v>
      </c>
      <c r="C51" s="621" t="s">
        <v>173</v>
      </c>
      <c r="D51" s="572">
        <v>94</v>
      </c>
      <c r="E51" s="124">
        <v>3.7234042553191489</v>
      </c>
      <c r="F51" s="111">
        <v>3.52</v>
      </c>
      <c r="G51" s="572">
        <v>74</v>
      </c>
      <c r="H51" s="124">
        <v>3.7027027027027026</v>
      </c>
      <c r="I51" s="111">
        <v>3.76</v>
      </c>
      <c r="J51" s="572">
        <v>56</v>
      </c>
      <c r="K51" s="124">
        <v>3.8571428571428572</v>
      </c>
      <c r="L51" s="111">
        <v>3.88</v>
      </c>
      <c r="M51" s="572">
        <v>74</v>
      </c>
      <c r="N51" s="124">
        <v>3.8783783783783785</v>
      </c>
      <c r="O51" s="573">
        <v>3.94</v>
      </c>
      <c r="P51" s="572">
        <v>54</v>
      </c>
      <c r="Q51" s="124">
        <v>3.5370370370370372</v>
      </c>
      <c r="R51" s="573">
        <v>3.67</v>
      </c>
      <c r="S51" s="788">
        <v>16</v>
      </c>
      <c r="T51" s="435">
        <v>59</v>
      </c>
      <c r="U51" s="677">
        <v>48</v>
      </c>
      <c r="V51" s="657">
        <v>61</v>
      </c>
      <c r="W51" s="663">
        <v>60</v>
      </c>
      <c r="X51" s="91">
        <f>SUM(S51:W51)</f>
        <v>244</v>
      </c>
    </row>
    <row r="52" spans="1:26" ht="15" customHeight="1" x14ac:dyDescent="0.25">
      <c r="A52" s="31">
        <v>47</v>
      </c>
      <c r="B52" s="41" t="s">
        <v>1</v>
      </c>
      <c r="C52" s="621" t="s">
        <v>189</v>
      </c>
      <c r="D52" s="572">
        <v>128</v>
      </c>
      <c r="E52" s="124">
        <v>3.65625</v>
      </c>
      <c r="F52" s="111">
        <v>3.52</v>
      </c>
      <c r="G52" s="572">
        <v>138</v>
      </c>
      <c r="H52" s="124">
        <v>3.7971014492753623</v>
      </c>
      <c r="I52" s="111">
        <v>3.76</v>
      </c>
      <c r="J52" s="572">
        <v>121</v>
      </c>
      <c r="K52" s="124">
        <v>3.8181818181818183</v>
      </c>
      <c r="L52" s="111">
        <v>3.88</v>
      </c>
      <c r="M52" s="572">
        <v>89</v>
      </c>
      <c r="N52" s="124">
        <v>3.9101123595505616</v>
      </c>
      <c r="O52" s="573">
        <v>3.94</v>
      </c>
      <c r="P52" s="572">
        <v>111</v>
      </c>
      <c r="Q52" s="124">
        <v>3.5045045045045047</v>
      </c>
      <c r="R52" s="573">
        <v>3.67</v>
      </c>
      <c r="S52" s="788">
        <v>27</v>
      </c>
      <c r="T52" s="435">
        <v>38</v>
      </c>
      <c r="U52" s="677">
        <v>58</v>
      </c>
      <c r="V52" s="657">
        <v>53</v>
      </c>
      <c r="W52" s="663">
        <v>68</v>
      </c>
      <c r="X52" s="91">
        <f>SUM(S52:W52)</f>
        <v>244</v>
      </c>
    </row>
    <row r="53" spans="1:26" ht="15" customHeight="1" x14ac:dyDescent="0.25">
      <c r="A53" s="31">
        <v>48</v>
      </c>
      <c r="B53" s="41" t="s">
        <v>29</v>
      </c>
      <c r="C53" s="98" t="s">
        <v>28</v>
      </c>
      <c r="D53" s="578">
        <v>53</v>
      </c>
      <c r="E53" s="133">
        <v>3.3773584905660377</v>
      </c>
      <c r="F53" s="120">
        <v>3.52</v>
      </c>
      <c r="G53" s="578">
        <v>65</v>
      </c>
      <c r="H53" s="133">
        <v>3.8</v>
      </c>
      <c r="I53" s="120">
        <v>3.76</v>
      </c>
      <c r="J53" s="578">
        <v>54</v>
      </c>
      <c r="K53" s="133">
        <v>3.925925925925926</v>
      </c>
      <c r="L53" s="120">
        <v>3.88</v>
      </c>
      <c r="M53" s="578">
        <v>74</v>
      </c>
      <c r="N53" s="133">
        <v>3.7837837837837838</v>
      </c>
      <c r="O53" s="579">
        <v>3.94</v>
      </c>
      <c r="P53" s="578">
        <v>57</v>
      </c>
      <c r="Q53" s="133">
        <v>3.8771929824561404</v>
      </c>
      <c r="R53" s="579">
        <v>3.67</v>
      </c>
      <c r="S53" s="786">
        <v>78</v>
      </c>
      <c r="T53" s="442">
        <v>37</v>
      </c>
      <c r="U53" s="677">
        <v>36</v>
      </c>
      <c r="V53" s="657">
        <v>72</v>
      </c>
      <c r="W53" s="663">
        <v>22</v>
      </c>
      <c r="X53" s="91">
        <f>SUM(S53:W53)</f>
        <v>245</v>
      </c>
    </row>
    <row r="54" spans="1:26" ht="15" customHeight="1" x14ac:dyDescent="0.25">
      <c r="A54" s="31">
        <v>49</v>
      </c>
      <c r="B54" s="41" t="s">
        <v>1</v>
      </c>
      <c r="C54" s="621" t="s">
        <v>191</v>
      </c>
      <c r="D54" s="572">
        <v>94</v>
      </c>
      <c r="E54" s="124">
        <v>3.5425531914893615</v>
      </c>
      <c r="F54" s="111">
        <v>3.52</v>
      </c>
      <c r="G54" s="572">
        <v>102</v>
      </c>
      <c r="H54" s="124">
        <v>3.8039215686274508</v>
      </c>
      <c r="I54" s="111">
        <v>3.76</v>
      </c>
      <c r="J54" s="572">
        <v>82</v>
      </c>
      <c r="K54" s="124">
        <v>3.8780487804878048</v>
      </c>
      <c r="L54" s="111">
        <v>3.88</v>
      </c>
      <c r="M54" s="572">
        <v>64</v>
      </c>
      <c r="N54" s="124">
        <v>3.71875</v>
      </c>
      <c r="O54" s="573">
        <v>3.94</v>
      </c>
      <c r="P54" s="572">
        <v>90</v>
      </c>
      <c r="Q54" s="124">
        <v>3.6555555555555554</v>
      </c>
      <c r="R54" s="573">
        <v>3.67</v>
      </c>
      <c r="S54" s="788">
        <v>46</v>
      </c>
      <c r="T54" s="435">
        <v>36</v>
      </c>
      <c r="U54" s="677">
        <v>45</v>
      </c>
      <c r="V54" s="657">
        <v>79</v>
      </c>
      <c r="W54" s="663">
        <v>49</v>
      </c>
      <c r="X54" s="91">
        <f>SUM(S54:W54)</f>
        <v>255</v>
      </c>
    </row>
    <row r="55" spans="1:26" ht="15" customHeight="1" thickBot="1" x14ac:dyDescent="0.3">
      <c r="A55" s="32">
        <v>50</v>
      </c>
      <c r="B55" s="44" t="s">
        <v>38</v>
      </c>
      <c r="C55" s="641" t="s">
        <v>163</v>
      </c>
      <c r="D55" s="585">
        <v>79</v>
      </c>
      <c r="E55" s="129">
        <v>3.4303797468354431</v>
      </c>
      <c r="F55" s="116">
        <v>3.52</v>
      </c>
      <c r="G55" s="585">
        <v>98</v>
      </c>
      <c r="H55" s="129">
        <v>3.7448979591836733</v>
      </c>
      <c r="I55" s="116">
        <v>3.76</v>
      </c>
      <c r="J55" s="585">
        <v>78</v>
      </c>
      <c r="K55" s="129">
        <v>4</v>
      </c>
      <c r="L55" s="116">
        <v>3.88</v>
      </c>
      <c r="M55" s="585">
        <v>83</v>
      </c>
      <c r="N55" s="129">
        <v>4.072289156626506</v>
      </c>
      <c r="O55" s="586">
        <v>3.94</v>
      </c>
      <c r="P55" s="585">
        <v>26</v>
      </c>
      <c r="Q55" s="129">
        <v>3.3846153846153846</v>
      </c>
      <c r="R55" s="586">
        <v>3.67</v>
      </c>
      <c r="S55" s="797">
        <v>67</v>
      </c>
      <c r="T55" s="747">
        <v>49</v>
      </c>
      <c r="U55" s="678">
        <v>23</v>
      </c>
      <c r="V55" s="658">
        <v>32</v>
      </c>
      <c r="W55" s="664">
        <v>85</v>
      </c>
      <c r="X55" s="92">
        <f>SUM(S55:W55)</f>
        <v>256</v>
      </c>
      <c r="Z55" s="89"/>
    </row>
    <row r="56" spans="1:26" ht="15" customHeight="1" x14ac:dyDescent="0.25">
      <c r="A56" s="31">
        <v>51</v>
      </c>
      <c r="B56" s="46" t="s">
        <v>23</v>
      </c>
      <c r="C56" s="777" t="s">
        <v>172</v>
      </c>
      <c r="D56" s="645">
        <v>229</v>
      </c>
      <c r="E56" s="648">
        <v>3.5283842794759823</v>
      </c>
      <c r="F56" s="651">
        <v>3.52</v>
      </c>
      <c r="G56" s="645">
        <v>239</v>
      </c>
      <c r="H56" s="648">
        <v>3.8075313807531379</v>
      </c>
      <c r="I56" s="651">
        <v>3.76</v>
      </c>
      <c r="J56" s="645">
        <v>161</v>
      </c>
      <c r="K56" s="648">
        <v>3.8571428571428572</v>
      </c>
      <c r="L56" s="651">
        <v>3.88</v>
      </c>
      <c r="M56" s="645">
        <v>128</v>
      </c>
      <c r="N56" s="648">
        <v>4.125</v>
      </c>
      <c r="O56" s="654">
        <v>3.94</v>
      </c>
      <c r="P56" s="645"/>
      <c r="Q56" s="648"/>
      <c r="R56" s="654">
        <v>3.67</v>
      </c>
      <c r="S56" s="798">
        <v>47</v>
      </c>
      <c r="T56" s="751">
        <v>34</v>
      </c>
      <c r="U56" s="679">
        <v>47</v>
      </c>
      <c r="V56" s="659">
        <v>22</v>
      </c>
      <c r="W56" s="665">
        <v>109</v>
      </c>
      <c r="X56" s="93">
        <f>SUM(S56:W56)</f>
        <v>259</v>
      </c>
      <c r="Z56" s="89"/>
    </row>
    <row r="57" spans="1:26" ht="15" customHeight="1" x14ac:dyDescent="0.25">
      <c r="A57" s="31">
        <v>52</v>
      </c>
      <c r="B57" s="41" t="s">
        <v>23</v>
      </c>
      <c r="C57" s="105" t="s">
        <v>177</v>
      </c>
      <c r="D57" s="589">
        <v>105</v>
      </c>
      <c r="E57" s="131">
        <v>3.4190476190476189</v>
      </c>
      <c r="F57" s="118">
        <v>3.52</v>
      </c>
      <c r="G57" s="589">
        <v>88</v>
      </c>
      <c r="H57" s="131">
        <v>3.6818181818181817</v>
      </c>
      <c r="I57" s="118">
        <v>3.76</v>
      </c>
      <c r="J57" s="589">
        <v>78</v>
      </c>
      <c r="K57" s="131">
        <v>3.641025641025641</v>
      </c>
      <c r="L57" s="118">
        <v>3.88</v>
      </c>
      <c r="M57" s="589">
        <v>83</v>
      </c>
      <c r="N57" s="131">
        <v>4.1204819277108431</v>
      </c>
      <c r="O57" s="590">
        <v>3.94</v>
      </c>
      <c r="P57" s="589">
        <v>102</v>
      </c>
      <c r="Q57" s="131">
        <v>3.9019607843137254</v>
      </c>
      <c r="R57" s="590">
        <v>3.67</v>
      </c>
      <c r="S57" s="791">
        <v>70</v>
      </c>
      <c r="T57" s="746">
        <v>64</v>
      </c>
      <c r="U57" s="677">
        <v>90</v>
      </c>
      <c r="V57" s="657">
        <v>23</v>
      </c>
      <c r="W57" s="663">
        <v>18</v>
      </c>
      <c r="X57" s="91">
        <f>SUM(S57:W57)</f>
        <v>265</v>
      </c>
      <c r="Z57" s="89"/>
    </row>
    <row r="58" spans="1:26" ht="15" customHeight="1" x14ac:dyDescent="0.25">
      <c r="A58" s="31">
        <v>53</v>
      </c>
      <c r="B58" s="690" t="s">
        <v>1</v>
      </c>
      <c r="C58" s="103" t="s">
        <v>195</v>
      </c>
      <c r="D58" s="258">
        <v>103</v>
      </c>
      <c r="E58" s="127">
        <v>3.5728155339805827</v>
      </c>
      <c r="F58" s="114">
        <v>3.52</v>
      </c>
      <c r="G58" s="258">
        <v>86</v>
      </c>
      <c r="H58" s="127">
        <v>3.7209302325581395</v>
      </c>
      <c r="I58" s="114">
        <v>3.76</v>
      </c>
      <c r="J58" s="258">
        <v>80</v>
      </c>
      <c r="K58" s="127">
        <v>3.7875000000000001</v>
      </c>
      <c r="L58" s="114">
        <v>3.88</v>
      </c>
      <c r="M58" s="258">
        <v>69</v>
      </c>
      <c r="N58" s="127">
        <v>3.9710144927536231</v>
      </c>
      <c r="O58" s="580">
        <v>3.94</v>
      </c>
      <c r="P58" s="258">
        <v>105</v>
      </c>
      <c r="Q58" s="127">
        <v>3.4380952380952383</v>
      </c>
      <c r="R58" s="580">
        <v>3.67</v>
      </c>
      <c r="S58" s="785">
        <v>42</v>
      </c>
      <c r="T58" s="437">
        <v>54</v>
      </c>
      <c r="U58" s="677">
        <v>62</v>
      </c>
      <c r="V58" s="657">
        <v>45</v>
      </c>
      <c r="W58" s="663">
        <v>74</v>
      </c>
      <c r="X58" s="91">
        <f>SUM(S58:W58)</f>
        <v>277</v>
      </c>
      <c r="Z58" s="89"/>
    </row>
    <row r="59" spans="1:26" ht="15" customHeight="1" x14ac:dyDescent="0.25">
      <c r="A59" s="31">
        <v>54</v>
      </c>
      <c r="B59" s="41" t="s">
        <v>29</v>
      </c>
      <c r="C59" s="98" t="s">
        <v>169</v>
      </c>
      <c r="D59" s="578">
        <v>59</v>
      </c>
      <c r="E59" s="133">
        <v>3.4576271186440679</v>
      </c>
      <c r="F59" s="120">
        <v>3.52</v>
      </c>
      <c r="G59" s="578">
        <v>69</v>
      </c>
      <c r="H59" s="133">
        <v>3.7536231884057969</v>
      </c>
      <c r="I59" s="120">
        <v>3.76</v>
      </c>
      <c r="J59" s="578">
        <v>74</v>
      </c>
      <c r="K59" s="133">
        <v>3.9189189189189189</v>
      </c>
      <c r="L59" s="120">
        <v>3.88</v>
      </c>
      <c r="M59" s="578">
        <v>68</v>
      </c>
      <c r="N59" s="133">
        <v>3.75</v>
      </c>
      <c r="O59" s="579">
        <v>3.94</v>
      </c>
      <c r="P59" s="578">
        <v>62</v>
      </c>
      <c r="Q59" s="133">
        <v>3.5806451612903225</v>
      </c>
      <c r="R59" s="579">
        <v>3.67</v>
      </c>
      <c r="S59" s="786">
        <v>64</v>
      </c>
      <c r="T59" s="442">
        <v>47</v>
      </c>
      <c r="U59" s="677">
        <v>37</v>
      </c>
      <c r="V59" s="657">
        <v>74</v>
      </c>
      <c r="W59" s="663">
        <v>56</v>
      </c>
      <c r="X59" s="91">
        <f>SUM(S59:W59)</f>
        <v>278</v>
      </c>
      <c r="Z59" s="89"/>
    </row>
    <row r="60" spans="1:26" ht="15" customHeight="1" x14ac:dyDescent="0.25">
      <c r="A60" s="31">
        <v>55</v>
      </c>
      <c r="B60" s="41" t="s">
        <v>49</v>
      </c>
      <c r="C60" s="621" t="s">
        <v>158</v>
      </c>
      <c r="D60" s="572">
        <v>64</v>
      </c>
      <c r="E60" s="124">
        <v>3.515625</v>
      </c>
      <c r="F60" s="111">
        <v>3.52</v>
      </c>
      <c r="G60" s="572">
        <v>73</v>
      </c>
      <c r="H60" s="124">
        <v>3.7671232876712328</v>
      </c>
      <c r="I60" s="111">
        <v>3.76</v>
      </c>
      <c r="J60" s="572">
        <v>44</v>
      </c>
      <c r="K60" s="124">
        <v>4.0227272727272725</v>
      </c>
      <c r="L60" s="111">
        <v>3.88</v>
      </c>
      <c r="M60" s="572">
        <v>60</v>
      </c>
      <c r="N60" s="124">
        <v>3.5166666666666666</v>
      </c>
      <c r="O60" s="573">
        <v>3.94</v>
      </c>
      <c r="P60" s="572">
        <v>46</v>
      </c>
      <c r="Q60" s="124">
        <v>3.5217391304347827</v>
      </c>
      <c r="R60" s="573">
        <v>3.67</v>
      </c>
      <c r="S60" s="788">
        <v>49</v>
      </c>
      <c r="T60" s="435">
        <v>44</v>
      </c>
      <c r="U60" s="677">
        <v>22</v>
      </c>
      <c r="V60" s="657">
        <v>100</v>
      </c>
      <c r="W60" s="663">
        <v>64</v>
      </c>
      <c r="X60" s="91">
        <f>SUM(S60:W60)</f>
        <v>279</v>
      </c>
      <c r="Z60" s="89"/>
    </row>
    <row r="61" spans="1:26" ht="15" customHeight="1" x14ac:dyDescent="0.25">
      <c r="A61" s="31">
        <v>56</v>
      </c>
      <c r="B61" s="41" t="s">
        <v>38</v>
      </c>
      <c r="C61" s="98" t="s">
        <v>47</v>
      </c>
      <c r="D61" s="578">
        <v>79</v>
      </c>
      <c r="E61" s="133">
        <v>3.3924050632911391</v>
      </c>
      <c r="F61" s="120">
        <v>3.52</v>
      </c>
      <c r="G61" s="578">
        <v>106</v>
      </c>
      <c r="H61" s="133">
        <v>3.7264150943396226</v>
      </c>
      <c r="I61" s="120">
        <v>3.76</v>
      </c>
      <c r="J61" s="578">
        <v>98</v>
      </c>
      <c r="K61" s="133">
        <v>3.8469387755102042</v>
      </c>
      <c r="L61" s="120">
        <v>3.88</v>
      </c>
      <c r="M61" s="578">
        <v>74</v>
      </c>
      <c r="N61" s="133">
        <v>3.9054054054054053</v>
      </c>
      <c r="O61" s="579">
        <v>3.94</v>
      </c>
      <c r="P61" s="578">
        <v>77</v>
      </c>
      <c r="Q61" s="133">
        <v>3.6753246753246751</v>
      </c>
      <c r="R61" s="579">
        <v>3.67</v>
      </c>
      <c r="S61" s="786">
        <v>75</v>
      </c>
      <c r="T61" s="442">
        <v>52</v>
      </c>
      <c r="U61" s="677">
        <v>52</v>
      </c>
      <c r="V61" s="657">
        <v>55</v>
      </c>
      <c r="W61" s="663">
        <v>46</v>
      </c>
      <c r="X61" s="91">
        <f>SUM(S61:W61)</f>
        <v>280</v>
      </c>
      <c r="Z61" s="89"/>
    </row>
    <row r="62" spans="1:26" ht="15" customHeight="1" x14ac:dyDescent="0.25">
      <c r="A62" s="31">
        <v>57</v>
      </c>
      <c r="B62" s="41" t="s">
        <v>0</v>
      </c>
      <c r="C62" s="97" t="s">
        <v>63</v>
      </c>
      <c r="D62" s="572">
        <v>71</v>
      </c>
      <c r="E62" s="124">
        <v>3.6056338028169015</v>
      </c>
      <c r="F62" s="111">
        <v>3.52</v>
      </c>
      <c r="G62" s="572">
        <v>52</v>
      </c>
      <c r="H62" s="124">
        <v>3.6923076923076925</v>
      </c>
      <c r="I62" s="111">
        <v>3.76</v>
      </c>
      <c r="J62" s="572">
        <v>26</v>
      </c>
      <c r="K62" s="124">
        <v>3.6153846153846154</v>
      </c>
      <c r="L62" s="111">
        <v>3.88</v>
      </c>
      <c r="M62" s="572">
        <v>43</v>
      </c>
      <c r="N62" s="124">
        <v>3.9302325581395348</v>
      </c>
      <c r="O62" s="573">
        <v>3.94</v>
      </c>
      <c r="P62" s="572">
        <v>50</v>
      </c>
      <c r="Q62" s="124">
        <v>3.74</v>
      </c>
      <c r="R62" s="573">
        <v>3.67</v>
      </c>
      <c r="S62" s="788">
        <v>39</v>
      </c>
      <c r="T62" s="435">
        <v>61</v>
      </c>
      <c r="U62" s="677">
        <v>92</v>
      </c>
      <c r="V62" s="657">
        <v>50</v>
      </c>
      <c r="W62" s="663">
        <v>40</v>
      </c>
      <c r="X62" s="91">
        <f>SUM(S62:W62)</f>
        <v>282</v>
      </c>
      <c r="Z62" s="89"/>
    </row>
    <row r="63" spans="1:26" ht="15" customHeight="1" x14ac:dyDescent="0.25">
      <c r="A63" s="31">
        <v>58</v>
      </c>
      <c r="B63" s="41" t="s">
        <v>29</v>
      </c>
      <c r="C63" s="710" t="s">
        <v>201</v>
      </c>
      <c r="D63" s="572">
        <v>84</v>
      </c>
      <c r="E63" s="124">
        <v>3.4880952380952381</v>
      </c>
      <c r="F63" s="111">
        <v>3.52</v>
      </c>
      <c r="G63" s="572">
        <v>86</v>
      </c>
      <c r="H63" s="124">
        <v>3.6162790697674421</v>
      </c>
      <c r="I63" s="111">
        <v>3.76</v>
      </c>
      <c r="J63" s="572">
        <v>89</v>
      </c>
      <c r="K63" s="124">
        <v>3.696629213483146</v>
      </c>
      <c r="L63" s="111">
        <v>3.88</v>
      </c>
      <c r="M63" s="572">
        <v>80</v>
      </c>
      <c r="N63" s="124">
        <v>4.0875000000000004</v>
      </c>
      <c r="O63" s="573">
        <v>3.94</v>
      </c>
      <c r="P63" s="572">
        <v>80</v>
      </c>
      <c r="Q63" s="124">
        <v>3.55</v>
      </c>
      <c r="R63" s="573">
        <v>3.67</v>
      </c>
      <c r="S63" s="788">
        <v>54</v>
      </c>
      <c r="T63" s="435">
        <v>70</v>
      </c>
      <c r="U63" s="677">
        <v>73</v>
      </c>
      <c r="V63" s="657">
        <v>28</v>
      </c>
      <c r="W63" s="663">
        <v>59</v>
      </c>
      <c r="X63" s="91">
        <f>SUM(S63:W63)</f>
        <v>284</v>
      </c>
      <c r="Z63" s="89"/>
    </row>
    <row r="64" spans="1:26" ht="15" customHeight="1" x14ac:dyDescent="0.25">
      <c r="A64" s="31">
        <v>59</v>
      </c>
      <c r="B64" s="41" t="s">
        <v>38</v>
      </c>
      <c r="C64" s="105" t="s">
        <v>70</v>
      </c>
      <c r="D64" s="589">
        <v>99</v>
      </c>
      <c r="E64" s="131">
        <v>3.3737373737373737</v>
      </c>
      <c r="F64" s="118">
        <v>3.52</v>
      </c>
      <c r="G64" s="589">
        <v>101</v>
      </c>
      <c r="H64" s="131">
        <v>3.722772277227723</v>
      </c>
      <c r="I64" s="118">
        <v>3.76</v>
      </c>
      <c r="J64" s="589">
        <v>101</v>
      </c>
      <c r="K64" s="131">
        <v>3.9702970297029703</v>
      </c>
      <c r="L64" s="118">
        <v>3.88</v>
      </c>
      <c r="M64" s="589">
        <v>88</v>
      </c>
      <c r="N64" s="131">
        <v>3.9090909090909092</v>
      </c>
      <c r="O64" s="590">
        <v>3.94</v>
      </c>
      <c r="P64" s="589">
        <v>103</v>
      </c>
      <c r="Q64" s="131">
        <v>3.4757281553398056</v>
      </c>
      <c r="R64" s="590">
        <v>3.67</v>
      </c>
      <c r="S64" s="791">
        <v>79</v>
      </c>
      <c r="T64" s="746">
        <v>53</v>
      </c>
      <c r="U64" s="677">
        <v>29</v>
      </c>
      <c r="V64" s="657">
        <v>54</v>
      </c>
      <c r="W64" s="663">
        <v>70</v>
      </c>
      <c r="X64" s="91">
        <f>SUM(S64:W64)</f>
        <v>285</v>
      </c>
      <c r="Z64" s="89"/>
    </row>
    <row r="65" spans="1:26" ht="15" customHeight="1" thickBot="1" x14ac:dyDescent="0.3">
      <c r="A65" s="34">
        <v>60</v>
      </c>
      <c r="B65" s="45" t="s">
        <v>1</v>
      </c>
      <c r="C65" s="821" t="s">
        <v>187</v>
      </c>
      <c r="D65" s="583">
        <v>103</v>
      </c>
      <c r="E65" s="125">
        <v>3.5533980582524274</v>
      </c>
      <c r="F65" s="112">
        <v>3.52</v>
      </c>
      <c r="G65" s="583">
        <v>100</v>
      </c>
      <c r="H65" s="125">
        <v>3.66</v>
      </c>
      <c r="I65" s="112">
        <v>3.76</v>
      </c>
      <c r="J65" s="583">
        <v>100</v>
      </c>
      <c r="K65" s="125">
        <v>3.9</v>
      </c>
      <c r="L65" s="112">
        <v>3.88</v>
      </c>
      <c r="M65" s="583">
        <v>102</v>
      </c>
      <c r="N65" s="125">
        <v>3.7058823529411766</v>
      </c>
      <c r="O65" s="584">
        <v>3.94</v>
      </c>
      <c r="P65" s="583">
        <v>103</v>
      </c>
      <c r="Q65" s="125">
        <v>3.5728155339805827</v>
      </c>
      <c r="R65" s="584">
        <v>3.67</v>
      </c>
      <c r="S65" s="784">
        <v>44</v>
      </c>
      <c r="T65" s="742">
        <v>69</v>
      </c>
      <c r="U65" s="680">
        <v>40</v>
      </c>
      <c r="V65" s="660">
        <v>81</v>
      </c>
      <c r="W65" s="666">
        <v>58</v>
      </c>
      <c r="X65" s="94">
        <f>SUM(S65:W65)</f>
        <v>292</v>
      </c>
      <c r="Z65" s="89"/>
    </row>
    <row r="66" spans="1:26" ht="15" customHeight="1" x14ac:dyDescent="0.25">
      <c r="A66" s="29">
        <v>61</v>
      </c>
      <c r="B66" s="43" t="s">
        <v>1</v>
      </c>
      <c r="C66" s="757" t="s">
        <v>182</v>
      </c>
      <c r="D66" s="763">
        <v>113</v>
      </c>
      <c r="E66" s="766">
        <v>3.4690265486725664</v>
      </c>
      <c r="F66" s="769">
        <v>3.52</v>
      </c>
      <c r="G66" s="763">
        <v>90</v>
      </c>
      <c r="H66" s="766">
        <v>3.7333333333333334</v>
      </c>
      <c r="I66" s="769">
        <v>3.76</v>
      </c>
      <c r="J66" s="763">
        <v>70</v>
      </c>
      <c r="K66" s="766">
        <v>3.5714285714285716</v>
      </c>
      <c r="L66" s="769">
        <v>3.88</v>
      </c>
      <c r="M66" s="763">
        <v>68</v>
      </c>
      <c r="N66" s="766">
        <v>4.0294117647058822</v>
      </c>
      <c r="O66" s="772">
        <v>3.94</v>
      </c>
      <c r="P66" s="763">
        <v>77</v>
      </c>
      <c r="Q66" s="766">
        <v>3.6623376623376624</v>
      </c>
      <c r="R66" s="772">
        <v>3.67</v>
      </c>
      <c r="S66" s="842">
        <v>61</v>
      </c>
      <c r="T66" s="775">
        <v>50</v>
      </c>
      <c r="U66" s="676">
        <v>95</v>
      </c>
      <c r="V66" s="656">
        <v>38</v>
      </c>
      <c r="W66" s="667">
        <v>48</v>
      </c>
      <c r="X66" s="90">
        <f>SUM(S66:W66)</f>
        <v>292</v>
      </c>
      <c r="Z66" s="89"/>
    </row>
    <row r="67" spans="1:26" ht="15" customHeight="1" x14ac:dyDescent="0.25">
      <c r="A67" s="31">
        <v>62</v>
      </c>
      <c r="B67" s="41" t="s">
        <v>1</v>
      </c>
      <c r="C67" s="721" t="s">
        <v>185</v>
      </c>
      <c r="D67" s="701">
        <v>91</v>
      </c>
      <c r="E67" s="703">
        <v>3.4725274725274726</v>
      </c>
      <c r="F67" s="705">
        <v>3.52</v>
      </c>
      <c r="G67" s="701">
        <v>76</v>
      </c>
      <c r="H67" s="703">
        <v>3.7105263157894739</v>
      </c>
      <c r="I67" s="705">
        <v>3.76</v>
      </c>
      <c r="J67" s="701">
        <v>78</v>
      </c>
      <c r="K67" s="703">
        <v>3.9487179487179489</v>
      </c>
      <c r="L67" s="705">
        <v>3.88</v>
      </c>
      <c r="M67" s="701">
        <v>79</v>
      </c>
      <c r="N67" s="703">
        <v>3.6202531645569622</v>
      </c>
      <c r="O67" s="707">
        <v>3.94</v>
      </c>
      <c r="P67" s="701">
        <v>76</v>
      </c>
      <c r="Q67" s="703">
        <v>3.5</v>
      </c>
      <c r="R67" s="707">
        <v>3.67</v>
      </c>
      <c r="S67" s="812">
        <v>60</v>
      </c>
      <c r="T67" s="748">
        <v>58</v>
      </c>
      <c r="U67" s="677">
        <v>31</v>
      </c>
      <c r="V67" s="657">
        <v>89</v>
      </c>
      <c r="W67" s="663">
        <v>67</v>
      </c>
      <c r="X67" s="91">
        <f>SUM(S67:W67)</f>
        <v>305</v>
      </c>
      <c r="Z67" s="89"/>
    </row>
    <row r="68" spans="1:26" ht="15" customHeight="1" x14ac:dyDescent="0.25">
      <c r="A68" s="31">
        <v>63</v>
      </c>
      <c r="B68" s="41" t="s">
        <v>1</v>
      </c>
      <c r="C68" s="822" t="s">
        <v>188</v>
      </c>
      <c r="D68" s="570">
        <v>173</v>
      </c>
      <c r="E68" s="123">
        <v>3.3930635838150289</v>
      </c>
      <c r="F68" s="110">
        <v>3.52</v>
      </c>
      <c r="G68" s="570">
        <v>156</v>
      </c>
      <c r="H68" s="123">
        <v>3.75</v>
      </c>
      <c r="I68" s="110">
        <v>3.76</v>
      </c>
      <c r="J68" s="570">
        <v>159</v>
      </c>
      <c r="K68" s="123">
        <v>3.6792452830188678</v>
      </c>
      <c r="L68" s="110">
        <v>3.88</v>
      </c>
      <c r="M68" s="570">
        <v>142</v>
      </c>
      <c r="N68" s="123">
        <v>3.880281690140845</v>
      </c>
      <c r="O68" s="571">
        <v>3.94</v>
      </c>
      <c r="P68" s="570">
        <v>144</v>
      </c>
      <c r="Q68" s="123">
        <v>3.6111111111111112</v>
      </c>
      <c r="R68" s="571">
        <v>3.67</v>
      </c>
      <c r="S68" s="794">
        <v>74</v>
      </c>
      <c r="T68" s="741">
        <v>48</v>
      </c>
      <c r="U68" s="677">
        <v>82</v>
      </c>
      <c r="V68" s="657">
        <v>60</v>
      </c>
      <c r="W68" s="663">
        <v>55</v>
      </c>
      <c r="X68" s="91">
        <f>SUM(S68:W68)</f>
        <v>319</v>
      </c>
      <c r="Z68" s="89"/>
    </row>
    <row r="69" spans="1:26" ht="15" customHeight="1" x14ac:dyDescent="0.25">
      <c r="A69" s="31">
        <v>64</v>
      </c>
      <c r="B69" s="41" t="s">
        <v>58</v>
      </c>
      <c r="C69" s="622" t="s">
        <v>157</v>
      </c>
      <c r="D69" s="578">
        <v>116</v>
      </c>
      <c r="E69" s="133">
        <v>3.4051724137931036</v>
      </c>
      <c r="F69" s="120">
        <v>3.52</v>
      </c>
      <c r="G69" s="578">
        <v>104</v>
      </c>
      <c r="H69" s="133">
        <v>3.5769230769230771</v>
      </c>
      <c r="I69" s="120">
        <v>3.76</v>
      </c>
      <c r="J69" s="578">
        <v>109</v>
      </c>
      <c r="K69" s="133">
        <v>3.8532110091743119</v>
      </c>
      <c r="L69" s="120">
        <v>3.88</v>
      </c>
      <c r="M69" s="578">
        <v>101</v>
      </c>
      <c r="N69" s="133">
        <v>3.8316831683168315</v>
      </c>
      <c r="O69" s="579">
        <v>3.94</v>
      </c>
      <c r="P69" s="578">
        <v>106</v>
      </c>
      <c r="Q69" s="133">
        <v>3.641509433962264</v>
      </c>
      <c r="R69" s="579">
        <v>3.67</v>
      </c>
      <c r="S69" s="786">
        <v>72</v>
      </c>
      <c r="T69" s="442">
        <v>77</v>
      </c>
      <c r="U69" s="677">
        <v>51</v>
      </c>
      <c r="V69" s="657">
        <v>68</v>
      </c>
      <c r="W69" s="663">
        <v>52</v>
      </c>
      <c r="X69" s="91">
        <f>SUM(S69:W69)</f>
        <v>320</v>
      </c>
      <c r="Z69" s="89"/>
    </row>
    <row r="70" spans="1:26" ht="15" customHeight="1" x14ac:dyDescent="0.25">
      <c r="A70" s="31">
        <v>65</v>
      </c>
      <c r="B70" s="108" t="s">
        <v>1</v>
      </c>
      <c r="C70" s="709" t="s">
        <v>197</v>
      </c>
      <c r="D70" s="578">
        <v>157</v>
      </c>
      <c r="E70" s="133">
        <v>3.3821656050955413</v>
      </c>
      <c r="F70" s="120">
        <v>3.52</v>
      </c>
      <c r="G70" s="578">
        <v>131</v>
      </c>
      <c r="H70" s="133">
        <v>3.7328244274809159</v>
      </c>
      <c r="I70" s="120">
        <v>3.76</v>
      </c>
      <c r="J70" s="578">
        <v>97</v>
      </c>
      <c r="K70" s="133">
        <v>3.7216494845360826</v>
      </c>
      <c r="L70" s="120">
        <v>3.88</v>
      </c>
      <c r="M70" s="578">
        <v>101</v>
      </c>
      <c r="N70" s="133">
        <v>3.6831683168316833</v>
      </c>
      <c r="O70" s="579">
        <v>3.94</v>
      </c>
      <c r="P70" s="578">
        <v>120</v>
      </c>
      <c r="Q70" s="133">
        <v>3.7250000000000001</v>
      </c>
      <c r="R70" s="579">
        <v>3.67</v>
      </c>
      <c r="S70" s="786">
        <v>77</v>
      </c>
      <c r="T70" s="442">
        <v>51</v>
      </c>
      <c r="U70" s="677">
        <v>69</v>
      </c>
      <c r="V70" s="657">
        <v>85</v>
      </c>
      <c r="W70" s="663">
        <v>41</v>
      </c>
      <c r="X70" s="91">
        <f>SUM(S70:W70)</f>
        <v>323</v>
      </c>
      <c r="Z70" s="89"/>
    </row>
    <row r="71" spans="1:26" ht="15" customHeight="1" x14ac:dyDescent="0.25">
      <c r="A71" s="31">
        <v>66</v>
      </c>
      <c r="B71" s="41" t="s">
        <v>1</v>
      </c>
      <c r="C71" s="761" t="s">
        <v>186</v>
      </c>
      <c r="D71" s="712">
        <v>59</v>
      </c>
      <c r="E71" s="714">
        <v>3.6271186440677967</v>
      </c>
      <c r="F71" s="716">
        <v>3.52</v>
      </c>
      <c r="G71" s="712">
        <v>51</v>
      </c>
      <c r="H71" s="714">
        <v>3.607843137254902</v>
      </c>
      <c r="I71" s="716">
        <v>3.76</v>
      </c>
      <c r="J71" s="712">
        <v>51</v>
      </c>
      <c r="K71" s="714">
        <v>3.6862745098039214</v>
      </c>
      <c r="L71" s="716">
        <v>3.88</v>
      </c>
      <c r="M71" s="712">
        <v>69</v>
      </c>
      <c r="N71" s="714">
        <v>3.7391304347826089</v>
      </c>
      <c r="O71" s="718">
        <v>3.94</v>
      </c>
      <c r="P71" s="712">
        <v>27</v>
      </c>
      <c r="Q71" s="714">
        <v>3.5185185185185186</v>
      </c>
      <c r="R71" s="718">
        <v>3.67</v>
      </c>
      <c r="S71" s="804">
        <v>32</v>
      </c>
      <c r="T71" s="444">
        <v>73</v>
      </c>
      <c r="U71" s="677">
        <v>80</v>
      </c>
      <c r="V71" s="657">
        <v>76</v>
      </c>
      <c r="W71" s="663">
        <v>63</v>
      </c>
      <c r="X71" s="91">
        <f>SUM(S71:W71)</f>
        <v>324</v>
      </c>
      <c r="Z71" s="89"/>
    </row>
    <row r="72" spans="1:26" ht="15" customHeight="1" x14ac:dyDescent="0.25">
      <c r="A72" s="31">
        <v>67</v>
      </c>
      <c r="B72" s="41" t="s">
        <v>1</v>
      </c>
      <c r="C72" s="105" t="s">
        <v>183</v>
      </c>
      <c r="D72" s="589">
        <v>97</v>
      </c>
      <c r="E72" s="131">
        <v>3.4226804123711339</v>
      </c>
      <c r="F72" s="118">
        <v>3.52</v>
      </c>
      <c r="G72" s="589">
        <v>107</v>
      </c>
      <c r="H72" s="131">
        <v>3.514018691588785</v>
      </c>
      <c r="I72" s="118">
        <v>3.76</v>
      </c>
      <c r="J72" s="589">
        <v>102</v>
      </c>
      <c r="K72" s="131">
        <v>3.784313725490196</v>
      </c>
      <c r="L72" s="118">
        <v>3.88</v>
      </c>
      <c r="M72" s="589">
        <v>81</v>
      </c>
      <c r="N72" s="131">
        <v>4.0864197530864201</v>
      </c>
      <c r="O72" s="590">
        <v>3.94</v>
      </c>
      <c r="P72" s="589">
        <v>79</v>
      </c>
      <c r="Q72" s="131">
        <v>3.4177215189873418</v>
      </c>
      <c r="R72" s="590">
        <v>3.67</v>
      </c>
      <c r="S72" s="791">
        <v>68</v>
      </c>
      <c r="T72" s="746">
        <v>88</v>
      </c>
      <c r="U72" s="677">
        <v>65</v>
      </c>
      <c r="V72" s="657">
        <v>29</v>
      </c>
      <c r="W72" s="567">
        <v>77</v>
      </c>
      <c r="X72" s="91">
        <f>SUM(S72:W72)</f>
        <v>327</v>
      </c>
      <c r="Z72" s="89"/>
    </row>
    <row r="73" spans="1:26" ht="15" customHeight="1" x14ac:dyDescent="0.25">
      <c r="A73" s="31">
        <v>68</v>
      </c>
      <c r="B73" s="41" t="s">
        <v>49</v>
      </c>
      <c r="C73" s="100" t="s">
        <v>160</v>
      </c>
      <c r="D73" s="576">
        <v>75</v>
      </c>
      <c r="E73" s="132">
        <v>3.4</v>
      </c>
      <c r="F73" s="119">
        <v>3.52</v>
      </c>
      <c r="G73" s="576">
        <v>94</v>
      </c>
      <c r="H73" s="132">
        <v>3.6702127659574466</v>
      </c>
      <c r="I73" s="119">
        <v>3.76</v>
      </c>
      <c r="J73" s="576">
        <v>73</v>
      </c>
      <c r="K73" s="132">
        <v>3.7808219178082192</v>
      </c>
      <c r="L73" s="119">
        <v>3.88</v>
      </c>
      <c r="M73" s="576">
        <v>71</v>
      </c>
      <c r="N73" s="132">
        <v>3.887323943661972</v>
      </c>
      <c r="O73" s="577">
        <v>3.94</v>
      </c>
      <c r="P73" s="576">
        <v>54</v>
      </c>
      <c r="Q73" s="132">
        <v>3.5</v>
      </c>
      <c r="R73" s="577">
        <v>3.67</v>
      </c>
      <c r="S73" s="783">
        <v>73</v>
      </c>
      <c r="T73" s="443">
        <v>68</v>
      </c>
      <c r="U73" s="677">
        <v>66</v>
      </c>
      <c r="V73" s="657">
        <v>59</v>
      </c>
      <c r="W73" s="663">
        <v>66</v>
      </c>
      <c r="X73" s="91">
        <f>SUM(S73:W73)</f>
        <v>332</v>
      </c>
      <c r="Z73" s="89"/>
    </row>
    <row r="74" spans="1:26" ht="15" customHeight="1" x14ac:dyDescent="0.25">
      <c r="A74" s="31">
        <v>69</v>
      </c>
      <c r="B74" s="41" t="s">
        <v>23</v>
      </c>
      <c r="C74" s="104" t="s">
        <v>113</v>
      </c>
      <c r="D74" s="587">
        <v>64</v>
      </c>
      <c r="E74" s="128">
        <v>3.484375</v>
      </c>
      <c r="F74" s="115">
        <v>3.52</v>
      </c>
      <c r="G74" s="587">
        <v>77</v>
      </c>
      <c r="H74" s="128">
        <v>3.7142857142857144</v>
      </c>
      <c r="I74" s="115">
        <v>3.76</v>
      </c>
      <c r="J74" s="587">
        <v>74</v>
      </c>
      <c r="K74" s="128">
        <v>3.6216216216216215</v>
      </c>
      <c r="L74" s="115">
        <v>3.88</v>
      </c>
      <c r="M74" s="587">
        <v>58</v>
      </c>
      <c r="N74" s="128">
        <v>4.0517241379310347</v>
      </c>
      <c r="O74" s="588">
        <v>3.94</v>
      </c>
      <c r="P74" s="587">
        <v>69</v>
      </c>
      <c r="Q74" s="128">
        <v>3.1884057971014492</v>
      </c>
      <c r="R74" s="588">
        <v>3.67</v>
      </c>
      <c r="S74" s="790">
        <v>56</v>
      </c>
      <c r="T74" s="743">
        <v>57</v>
      </c>
      <c r="U74" s="677">
        <v>91</v>
      </c>
      <c r="V74" s="657">
        <v>35</v>
      </c>
      <c r="W74" s="663">
        <v>100</v>
      </c>
      <c r="X74" s="91">
        <f>SUM(S74:W74)</f>
        <v>339</v>
      </c>
      <c r="Z74" s="89"/>
    </row>
    <row r="75" spans="1:26" ht="15" customHeight="1" thickBot="1" x14ac:dyDescent="0.3">
      <c r="A75" s="32">
        <v>70</v>
      </c>
      <c r="B75" s="44" t="s">
        <v>1</v>
      </c>
      <c r="C75" s="960" t="s">
        <v>199</v>
      </c>
      <c r="D75" s="593">
        <v>98</v>
      </c>
      <c r="E75" s="261">
        <v>3.4591836734693877</v>
      </c>
      <c r="F75" s="262">
        <v>3.52</v>
      </c>
      <c r="G75" s="593">
        <v>84</v>
      </c>
      <c r="H75" s="261">
        <v>3.8095238095238093</v>
      </c>
      <c r="I75" s="262">
        <v>3.76</v>
      </c>
      <c r="J75" s="593">
        <v>57</v>
      </c>
      <c r="K75" s="261">
        <v>3.5964912280701755</v>
      </c>
      <c r="L75" s="262">
        <v>3.88</v>
      </c>
      <c r="M75" s="593">
        <v>72</v>
      </c>
      <c r="N75" s="261">
        <v>3.5694444444444446</v>
      </c>
      <c r="O75" s="594">
        <v>3.94</v>
      </c>
      <c r="P75" s="593">
        <v>74</v>
      </c>
      <c r="Q75" s="261">
        <v>3.5675675675675675</v>
      </c>
      <c r="R75" s="594">
        <v>3.67</v>
      </c>
      <c r="S75" s="795">
        <v>63</v>
      </c>
      <c r="T75" s="749">
        <v>33</v>
      </c>
      <c r="U75" s="678">
        <v>93</v>
      </c>
      <c r="V75" s="658">
        <v>93</v>
      </c>
      <c r="W75" s="664">
        <v>57</v>
      </c>
      <c r="X75" s="92">
        <f>SUM(S75:W75)</f>
        <v>339</v>
      </c>
      <c r="Z75" s="89"/>
    </row>
    <row r="76" spans="1:26" ht="15" customHeight="1" x14ac:dyDescent="0.25">
      <c r="A76" s="31">
        <v>71</v>
      </c>
      <c r="B76" s="46" t="s">
        <v>1</v>
      </c>
      <c r="C76" s="959" t="s">
        <v>200</v>
      </c>
      <c r="D76" s="961">
        <v>79</v>
      </c>
      <c r="E76" s="962">
        <v>3.481012658227848</v>
      </c>
      <c r="F76" s="963">
        <v>3.52</v>
      </c>
      <c r="G76" s="961">
        <v>95</v>
      </c>
      <c r="H76" s="962">
        <v>3.5473684210526315</v>
      </c>
      <c r="I76" s="963">
        <v>3.76</v>
      </c>
      <c r="J76" s="961">
        <v>77</v>
      </c>
      <c r="K76" s="962">
        <v>3.6753246753246751</v>
      </c>
      <c r="L76" s="963">
        <v>3.88</v>
      </c>
      <c r="M76" s="961">
        <v>79</v>
      </c>
      <c r="N76" s="962">
        <v>3.9493670886075951</v>
      </c>
      <c r="O76" s="964">
        <v>3.94</v>
      </c>
      <c r="P76" s="961">
        <v>75</v>
      </c>
      <c r="Q76" s="962">
        <v>3.4666666666666668</v>
      </c>
      <c r="R76" s="964">
        <v>3.67</v>
      </c>
      <c r="S76" s="965">
        <v>57</v>
      </c>
      <c r="T76" s="966">
        <v>84</v>
      </c>
      <c r="U76" s="679">
        <v>83</v>
      </c>
      <c r="V76" s="659">
        <v>49</v>
      </c>
      <c r="W76" s="665">
        <v>71</v>
      </c>
      <c r="X76" s="93">
        <f>SUM(S76:W76)</f>
        <v>344</v>
      </c>
      <c r="Z76" s="89"/>
    </row>
    <row r="77" spans="1:26" ht="15" customHeight="1" x14ac:dyDescent="0.25">
      <c r="A77" s="31">
        <v>72</v>
      </c>
      <c r="B77" s="41" t="s">
        <v>49</v>
      </c>
      <c r="C77" s="622" t="s">
        <v>162</v>
      </c>
      <c r="D77" s="578">
        <v>148</v>
      </c>
      <c r="E77" s="133">
        <v>3.3581081081081079</v>
      </c>
      <c r="F77" s="120">
        <v>3.52</v>
      </c>
      <c r="G77" s="578">
        <v>134</v>
      </c>
      <c r="H77" s="133">
        <v>3.6865671641791047</v>
      </c>
      <c r="I77" s="120">
        <v>3.76</v>
      </c>
      <c r="J77" s="578">
        <v>134</v>
      </c>
      <c r="K77" s="133">
        <v>3.8880597014925371</v>
      </c>
      <c r="L77" s="120">
        <v>3.88</v>
      </c>
      <c r="M77" s="578">
        <v>105</v>
      </c>
      <c r="N77" s="133">
        <v>3.7047619047619049</v>
      </c>
      <c r="O77" s="579">
        <v>3.94</v>
      </c>
      <c r="P77" s="578">
        <v>121</v>
      </c>
      <c r="Q77" s="133">
        <v>3.4214876033057853</v>
      </c>
      <c r="R77" s="579">
        <v>3.67</v>
      </c>
      <c r="S77" s="786">
        <v>82</v>
      </c>
      <c r="T77" s="442">
        <v>63</v>
      </c>
      <c r="U77" s="677">
        <v>42</v>
      </c>
      <c r="V77" s="657">
        <v>82</v>
      </c>
      <c r="W77" s="663">
        <v>78</v>
      </c>
      <c r="X77" s="91">
        <f>SUM(S77:W77)</f>
        <v>347</v>
      </c>
      <c r="Z77" s="89"/>
    </row>
    <row r="78" spans="1:26" ht="15" customHeight="1" x14ac:dyDescent="0.25">
      <c r="A78" s="31">
        <v>73</v>
      </c>
      <c r="B78" s="41" t="s">
        <v>1</v>
      </c>
      <c r="C78" s="655" t="s">
        <v>196</v>
      </c>
      <c r="D78" s="645">
        <v>189</v>
      </c>
      <c r="E78" s="648">
        <v>3.3121693121693121</v>
      </c>
      <c r="F78" s="651">
        <v>3.52</v>
      </c>
      <c r="G78" s="645">
        <v>150</v>
      </c>
      <c r="H78" s="648">
        <v>3.5933333333333333</v>
      </c>
      <c r="I78" s="651">
        <v>3.76</v>
      </c>
      <c r="J78" s="645">
        <v>154</v>
      </c>
      <c r="K78" s="648">
        <v>3.883116883116883</v>
      </c>
      <c r="L78" s="651">
        <v>3.88</v>
      </c>
      <c r="M78" s="645">
        <v>148</v>
      </c>
      <c r="N78" s="648">
        <v>3.8445945945945947</v>
      </c>
      <c r="O78" s="654">
        <v>3.94</v>
      </c>
      <c r="P78" s="645">
        <v>136</v>
      </c>
      <c r="Q78" s="648">
        <v>3.4191176470588234</v>
      </c>
      <c r="R78" s="654">
        <v>3.67</v>
      </c>
      <c r="S78" s="798">
        <v>88</v>
      </c>
      <c r="T78" s="751">
        <v>75</v>
      </c>
      <c r="U78" s="677">
        <v>44</v>
      </c>
      <c r="V78" s="657">
        <v>65</v>
      </c>
      <c r="W78" s="663">
        <v>79</v>
      </c>
      <c r="X78" s="91">
        <f>SUM(S78:W78)</f>
        <v>351</v>
      </c>
      <c r="Z78" s="89"/>
    </row>
    <row r="79" spans="1:26" ht="15" customHeight="1" x14ac:dyDescent="0.25">
      <c r="A79" s="31">
        <v>74</v>
      </c>
      <c r="B79" s="41" t="s">
        <v>23</v>
      </c>
      <c r="C79" s="103" t="s">
        <v>175</v>
      </c>
      <c r="D79" s="258">
        <v>98</v>
      </c>
      <c r="E79" s="127">
        <v>3.4591836734693877</v>
      </c>
      <c r="F79" s="114">
        <v>3.52</v>
      </c>
      <c r="G79" s="258">
        <v>85</v>
      </c>
      <c r="H79" s="127">
        <v>3.9411764705882355</v>
      </c>
      <c r="I79" s="114">
        <v>3.76</v>
      </c>
      <c r="J79" s="258">
        <v>83</v>
      </c>
      <c r="K79" s="127">
        <v>3.7228915662650603</v>
      </c>
      <c r="L79" s="114">
        <v>3.88</v>
      </c>
      <c r="M79" s="258">
        <v>71</v>
      </c>
      <c r="N79" s="127">
        <v>3.535211267605634</v>
      </c>
      <c r="O79" s="580">
        <v>3.94</v>
      </c>
      <c r="P79" s="258">
        <v>60</v>
      </c>
      <c r="Q79" s="127">
        <v>3.1</v>
      </c>
      <c r="R79" s="580">
        <v>3.67</v>
      </c>
      <c r="S79" s="785">
        <v>62</v>
      </c>
      <c r="T79" s="437">
        <v>22</v>
      </c>
      <c r="U79" s="677">
        <v>68</v>
      </c>
      <c r="V79" s="657">
        <v>99</v>
      </c>
      <c r="W79" s="663">
        <v>104</v>
      </c>
      <c r="X79" s="91">
        <f>SUM(S79:W79)</f>
        <v>355</v>
      </c>
      <c r="Z79" s="89"/>
    </row>
    <row r="80" spans="1:26" ht="15" customHeight="1" x14ac:dyDescent="0.25">
      <c r="A80" s="31">
        <v>75</v>
      </c>
      <c r="B80" s="41" t="s">
        <v>1</v>
      </c>
      <c r="C80" s="826" t="s">
        <v>21</v>
      </c>
      <c r="D80" s="572">
        <v>44</v>
      </c>
      <c r="E80" s="124">
        <v>3.5</v>
      </c>
      <c r="F80" s="111">
        <v>3.52</v>
      </c>
      <c r="G80" s="572">
        <v>50</v>
      </c>
      <c r="H80" s="124">
        <v>3.78</v>
      </c>
      <c r="I80" s="111">
        <v>3.76</v>
      </c>
      <c r="J80" s="572">
        <v>50</v>
      </c>
      <c r="K80" s="124">
        <v>3.56</v>
      </c>
      <c r="L80" s="111">
        <v>3.88</v>
      </c>
      <c r="M80" s="572">
        <v>26</v>
      </c>
      <c r="N80" s="124">
        <v>3.4615384615384617</v>
      </c>
      <c r="O80" s="573">
        <v>3.94</v>
      </c>
      <c r="P80" s="572">
        <v>42</v>
      </c>
      <c r="Q80" s="124">
        <v>3.4761904761904763</v>
      </c>
      <c r="R80" s="573">
        <v>3.67</v>
      </c>
      <c r="S80" s="788">
        <v>53</v>
      </c>
      <c r="T80" s="435">
        <v>39</v>
      </c>
      <c r="U80" s="677">
        <v>97</v>
      </c>
      <c r="V80" s="657">
        <v>104</v>
      </c>
      <c r="W80" s="663">
        <v>69</v>
      </c>
      <c r="X80" s="91">
        <f>SUM(S80:W80)</f>
        <v>362</v>
      </c>
      <c r="Z80" s="89"/>
    </row>
    <row r="81" spans="1:26" ht="15" customHeight="1" x14ac:dyDescent="0.25">
      <c r="A81" s="31">
        <v>76</v>
      </c>
      <c r="B81" s="41" t="s">
        <v>38</v>
      </c>
      <c r="C81" s="655" t="s">
        <v>37</v>
      </c>
      <c r="D81" s="645">
        <v>114</v>
      </c>
      <c r="E81" s="648">
        <v>3.4210526315789473</v>
      </c>
      <c r="F81" s="651">
        <v>3.52</v>
      </c>
      <c r="G81" s="645">
        <v>102</v>
      </c>
      <c r="H81" s="648">
        <v>3.5294117647058822</v>
      </c>
      <c r="I81" s="651">
        <v>3.76</v>
      </c>
      <c r="J81" s="645">
        <v>88</v>
      </c>
      <c r="K81" s="648">
        <v>3.6931818181818183</v>
      </c>
      <c r="L81" s="651">
        <v>3.88</v>
      </c>
      <c r="M81" s="645">
        <v>126</v>
      </c>
      <c r="N81" s="648">
        <v>3.7380952380952381</v>
      </c>
      <c r="O81" s="654">
        <v>3.94</v>
      </c>
      <c r="P81" s="645">
        <v>109</v>
      </c>
      <c r="Q81" s="648">
        <v>3.6146788990825689</v>
      </c>
      <c r="R81" s="654">
        <v>3.67</v>
      </c>
      <c r="S81" s="798">
        <v>69</v>
      </c>
      <c r="T81" s="751">
        <v>86</v>
      </c>
      <c r="U81" s="677">
        <v>77</v>
      </c>
      <c r="V81" s="657">
        <v>77</v>
      </c>
      <c r="W81" s="663">
        <v>54</v>
      </c>
      <c r="X81" s="91">
        <f>SUM(S81:W81)</f>
        <v>363</v>
      </c>
      <c r="Z81" s="89"/>
    </row>
    <row r="82" spans="1:26" ht="15" customHeight="1" x14ac:dyDescent="0.25">
      <c r="A82" s="31">
        <v>77</v>
      </c>
      <c r="B82" s="41" t="s">
        <v>49</v>
      </c>
      <c r="C82" s="818" t="s">
        <v>51</v>
      </c>
      <c r="D82" s="827">
        <v>46</v>
      </c>
      <c r="E82" s="830">
        <v>3.5</v>
      </c>
      <c r="F82" s="833">
        <v>3.52</v>
      </c>
      <c r="G82" s="827">
        <v>55</v>
      </c>
      <c r="H82" s="830">
        <v>3.5636363636363635</v>
      </c>
      <c r="I82" s="833">
        <v>3.76</v>
      </c>
      <c r="J82" s="827">
        <v>58</v>
      </c>
      <c r="K82" s="830">
        <v>3.6551724137931036</v>
      </c>
      <c r="L82" s="833">
        <v>3.88</v>
      </c>
      <c r="M82" s="827">
        <v>42</v>
      </c>
      <c r="N82" s="830">
        <v>3.7619047619047619</v>
      </c>
      <c r="O82" s="836">
        <v>3.94</v>
      </c>
      <c r="P82" s="827">
        <v>58</v>
      </c>
      <c r="Q82" s="830">
        <v>3.4482758620689653</v>
      </c>
      <c r="R82" s="836">
        <v>3.67</v>
      </c>
      <c r="S82" s="839">
        <v>52</v>
      </c>
      <c r="T82" s="845">
        <v>80</v>
      </c>
      <c r="U82" s="677">
        <v>88</v>
      </c>
      <c r="V82" s="657">
        <v>73</v>
      </c>
      <c r="W82" s="663">
        <v>73</v>
      </c>
      <c r="X82" s="91">
        <f>SUM(S82:W82)</f>
        <v>366</v>
      </c>
      <c r="Z82" s="89"/>
    </row>
    <row r="83" spans="1:26" ht="15" customHeight="1" x14ac:dyDescent="0.25">
      <c r="A83" s="31">
        <v>78</v>
      </c>
      <c r="B83" s="41" t="s">
        <v>58</v>
      </c>
      <c r="C83" s="96" t="s">
        <v>78</v>
      </c>
      <c r="D83" s="574">
        <v>103</v>
      </c>
      <c r="E83" s="126">
        <v>3.4466019417475726</v>
      </c>
      <c r="F83" s="113">
        <v>3.52</v>
      </c>
      <c r="G83" s="574">
        <v>98</v>
      </c>
      <c r="H83" s="126">
        <v>3.5816326530612246</v>
      </c>
      <c r="I83" s="113">
        <v>3.76</v>
      </c>
      <c r="J83" s="574">
        <v>69</v>
      </c>
      <c r="K83" s="126">
        <v>3.8260869565217392</v>
      </c>
      <c r="L83" s="113">
        <v>3.88</v>
      </c>
      <c r="M83" s="574">
        <v>60</v>
      </c>
      <c r="N83" s="126">
        <v>3.6166666666666667</v>
      </c>
      <c r="O83" s="575">
        <v>3.94</v>
      </c>
      <c r="P83" s="574">
        <v>46</v>
      </c>
      <c r="Q83" s="126">
        <v>3.4130434782608696</v>
      </c>
      <c r="R83" s="575">
        <v>3.67</v>
      </c>
      <c r="S83" s="787">
        <v>65</v>
      </c>
      <c r="T83" s="436">
        <v>76</v>
      </c>
      <c r="U83" s="677">
        <v>56</v>
      </c>
      <c r="V83" s="657">
        <v>90</v>
      </c>
      <c r="W83" s="663">
        <v>80</v>
      </c>
      <c r="X83" s="91">
        <f>SUM(S83:W83)</f>
        <v>367</v>
      </c>
      <c r="Z83" s="89"/>
    </row>
    <row r="84" spans="1:26" ht="15" customHeight="1" x14ac:dyDescent="0.25">
      <c r="A84" s="31">
        <v>79</v>
      </c>
      <c r="B84" s="41" t="s">
        <v>58</v>
      </c>
      <c r="C84" s="621" t="s">
        <v>124</v>
      </c>
      <c r="D84" s="572">
        <v>58</v>
      </c>
      <c r="E84" s="124">
        <v>3.3620689655172415</v>
      </c>
      <c r="F84" s="111">
        <v>3.52</v>
      </c>
      <c r="G84" s="572">
        <v>71</v>
      </c>
      <c r="H84" s="124">
        <v>3.5492957746478875</v>
      </c>
      <c r="I84" s="111">
        <v>3.76</v>
      </c>
      <c r="J84" s="572">
        <v>73</v>
      </c>
      <c r="K84" s="124">
        <v>3.6438356164383561</v>
      </c>
      <c r="L84" s="111">
        <v>3.88</v>
      </c>
      <c r="M84" s="572">
        <v>76</v>
      </c>
      <c r="N84" s="124">
        <v>3.5526315789473686</v>
      </c>
      <c r="O84" s="573">
        <v>3.94</v>
      </c>
      <c r="P84" s="572">
        <v>59</v>
      </c>
      <c r="Q84" s="124">
        <v>3.8644067796610169</v>
      </c>
      <c r="R84" s="573">
        <v>3.67</v>
      </c>
      <c r="S84" s="788">
        <v>81</v>
      </c>
      <c r="T84" s="435">
        <v>82</v>
      </c>
      <c r="U84" s="677">
        <v>89</v>
      </c>
      <c r="V84" s="657">
        <v>95</v>
      </c>
      <c r="W84" s="663">
        <v>25</v>
      </c>
      <c r="X84" s="91">
        <f>SUM(S84:W84)</f>
        <v>372</v>
      </c>
      <c r="Z84" s="89"/>
    </row>
    <row r="85" spans="1:26" ht="15" customHeight="1" thickBot="1" x14ac:dyDescent="0.3">
      <c r="A85" s="34">
        <v>80</v>
      </c>
      <c r="B85" s="45" t="s">
        <v>29</v>
      </c>
      <c r="C85" s="699" t="s">
        <v>66</v>
      </c>
      <c r="D85" s="702">
        <v>28</v>
      </c>
      <c r="E85" s="704">
        <v>3.3214285714285716</v>
      </c>
      <c r="F85" s="706">
        <v>3.52</v>
      </c>
      <c r="G85" s="702">
        <v>30</v>
      </c>
      <c r="H85" s="704">
        <v>3.4333333333333331</v>
      </c>
      <c r="I85" s="706">
        <v>3.76</v>
      </c>
      <c r="J85" s="702">
        <v>23</v>
      </c>
      <c r="K85" s="704">
        <v>3.8260869565217392</v>
      </c>
      <c r="L85" s="706">
        <v>3.88</v>
      </c>
      <c r="M85" s="702">
        <v>23</v>
      </c>
      <c r="N85" s="704">
        <v>3.9565217391304346</v>
      </c>
      <c r="O85" s="708">
        <v>3.94</v>
      </c>
      <c r="P85" s="702">
        <v>24</v>
      </c>
      <c r="Q85" s="704">
        <v>3.2916666666666665</v>
      </c>
      <c r="R85" s="708">
        <v>3.67</v>
      </c>
      <c r="S85" s="793">
        <v>87</v>
      </c>
      <c r="T85" s="752">
        <v>94</v>
      </c>
      <c r="U85" s="680">
        <v>57</v>
      </c>
      <c r="V85" s="660">
        <v>48</v>
      </c>
      <c r="W85" s="666">
        <v>89</v>
      </c>
      <c r="X85" s="94">
        <f>SUM(S85:W85)</f>
        <v>375</v>
      </c>
      <c r="Z85" s="89"/>
    </row>
    <row r="86" spans="1:26" ht="15" customHeight="1" x14ac:dyDescent="0.25">
      <c r="A86" s="29">
        <v>81</v>
      </c>
      <c r="B86" s="43" t="s">
        <v>0</v>
      </c>
      <c r="C86" s="700" t="s">
        <v>89</v>
      </c>
      <c r="D86" s="711">
        <v>87</v>
      </c>
      <c r="E86" s="713">
        <v>3.3333333333333335</v>
      </c>
      <c r="F86" s="715">
        <v>3.52</v>
      </c>
      <c r="G86" s="711">
        <v>84</v>
      </c>
      <c r="H86" s="713">
        <v>3.3095238095238093</v>
      </c>
      <c r="I86" s="715">
        <v>3.76</v>
      </c>
      <c r="J86" s="711">
        <v>53</v>
      </c>
      <c r="K86" s="713">
        <v>3.5471698113207548</v>
      </c>
      <c r="L86" s="715">
        <v>3.88</v>
      </c>
      <c r="M86" s="711">
        <v>46</v>
      </c>
      <c r="N86" s="713">
        <v>3.847826086956522</v>
      </c>
      <c r="O86" s="717">
        <v>3.94</v>
      </c>
      <c r="P86" s="711">
        <v>51</v>
      </c>
      <c r="Q86" s="713">
        <v>3.7450980392156863</v>
      </c>
      <c r="R86" s="717">
        <v>3.67</v>
      </c>
      <c r="S86" s="811">
        <v>85</v>
      </c>
      <c r="T86" s="753">
        <v>106</v>
      </c>
      <c r="U86" s="676">
        <v>98</v>
      </c>
      <c r="V86" s="656">
        <v>64</v>
      </c>
      <c r="W86" s="667">
        <v>38</v>
      </c>
      <c r="X86" s="90">
        <f>SUM(S86:W86)</f>
        <v>391</v>
      </c>
      <c r="Z86" s="89"/>
    </row>
    <row r="87" spans="1:26" ht="15" customHeight="1" x14ac:dyDescent="0.25">
      <c r="A87" s="31">
        <v>82</v>
      </c>
      <c r="B87" s="41" t="s">
        <v>49</v>
      </c>
      <c r="C87" s="104" t="s">
        <v>159</v>
      </c>
      <c r="D87" s="587">
        <v>110</v>
      </c>
      <c r="E87" s="128">
        <v>3.4454545454545453</v>
      </c>
      <c r="F87" s="115">
        <v>3.52</v>
      </c>
      <c r="G87" s="587">
        <v>85</v>
      </c>
      <c r="H87" s="128">
        <v>3.3647058823529412</v>
      </c>
      <c r="I87" s="115">
        <v>3.76</v>
      </c>
      <c r="J87" s="587">
        <v>77</v>
      </c>
      <c r="K87" s="128">
        <v>3.7922077922077921</v>
      </c>
      <c r="L87" s="115">
        <v>3.88</v>
      </c>
      <c r="M87" s="587">
        <v>78</v>
      </c>
      <c r="N87" s="128">
        <v>3.6794871794871793</v>
      </c>
      <c r="O87" s="588">
        <v>3.94</v>
      </c>
      <c r="P87" s="587">
        <v>80</v>
      </c>
      <c r="Q87" s="128">
        <v>3.4</v>
      </c>
      <c r="R87" s="588">
        <v>3.67</v>
      </c>
      <c r="S87" s="790">
        <v>66</v>
      </c>
      <c r="T87" s="743">
        <v>99</v>
      </c>
      <c r="U87" s="677">
        <v>60</v>
      </c>
      <c r="V87" s="657">
        <v>86</v>
      </c>
      <c r="W87" s="663">
        <v>83</v>
      </c>
      <c r="X87" s="91">
        <f>SUM(S87:W87)</f>
        <v>394</v>
      </c>
      <c r="Z87" s="89"/>
    </row>
    <row r="88" spans="1:26" ht="15" customHeight="1" x14ac:dyDescent="0.25">
      <c r="A88" s="31">
        <v>83</v>
      </c>
      <c r="B88" s="41" t="s">
        <v>58</v>
      </c>
      <c r="C88" s="103" t="s">
        <v>156</v>
      </c>
      <c r="D88" s="258">
        <v>101</v>
      </c>
      <c r="E88" s="127">
        <v>3.4059405940594059</v>
      </c>
      <c r="F88" s="114">
        <v>3.52</v>
      </c>
      <c r="G88" s="258">
        <v>82</v>
      </c>
      <c r="H88" s="127">
        <v>3.5731707317073171</v>
      </c>
      <c r="I88" s="114">
        <v>3.76</v>
      </c>
      <c r="J88" s="258">
        <v>71</v>
      </c>
      <c r="K88" s="127">
        <v>3.507042253521127</v>
      </c>
      <c r="L88" s="114">
        <v>3.88</v>
      </c>
      <c r="M88" s="258">
        <v>47</v>
      </c>
      <c r="N88" s="127">
        <v>3.7446808510638299</v>
      </c>
      <c r="O88" s="580">
        <v>3.94</v>
      </c>
      <c r="P88" s="258">
        <v>69</v>
      </c>
      <c r="Q88" s="127">
        <v>3.4637681159420288</v>
      </c>
      <c r="R88" s="580">
        <v>3.67</v>
      </c>
      <c r="S88" s="785">
        <v>71</v>
      </c>
      <c r="T88" s="437">
        <v>78</v>
      </c>
      <c r="U88" s="677">
        <v>101</v>
      </c>
      <c r="V88" s="657">
        <v>75</v>
      </c>
      <c r="W88" s="567">
        <v>72</v>
      </c>
      <c r="X88" s="91">
        <f>SUM(S88:W88)</f>
        <v>397</v>
      </c>
      <c r="Z88" s="89"/>
    </row>
    <row r="89" spans="1:26" ht="15" customHeight="1" x14ac:dyDescent="0.25">
      <c r="A89" s="31">
        <v>84</v>
      </c>
      <c r="B89" s="41" t="s">
        <v>38</v>
      </c>
      <c r="C89" s="621" t="s">
        <v>45</v>
      </c>
      <c r="D89" s="574">
        <v>125</v>
      </c>
      <c r="E89" s="126">
        <v>3.2080000000000002</v>
      </c>
      <c r="F89" s="113">
        <v>3.52</v>
      </c>
      <c r="G89" s="574">
        <v>98</v>
      </c>
      <c r="H89" s="126">
        <v>3.4591836734693877</v>
      </c>
      <c r="I89" s="113">
        <v>3.76</v>
      </c>
      <c r="J89" s="574">
        <v>93</v>
      </c>
      <c r="K89" s="126">
        <v>3.78494623655914</v>
      </c>
      <c r="L89" s="113">
        <v>3.88</v>
      </c>
      <c r="M89" s="574">
        <v>116</v>
      </c>
      <c r="N89" s="126">
        <v>3.6896551724137931</v>
      </c>
      <c r="O89" s="575">
        <v>3.94</v>
      </c>
      <c r="P89" s="574">
        <v>120</v>
      </c>
      <c r="Q89" s="126">
        <v>3.5333333333333332</v>
      </c>
      <c r="R89" s="575">
        <v>3.67</v>
      </c>
      <c r="S89" s="787">
        <v>101</v>
      </c>
      <c r="T89" s="436">
        <v>92</v>
      </c>
      <c r="U89" s="677">
        <v>64</v>
      </c>
      <c r="V89" s="657">
        <v>83</v>
      </c>
      <c r="W89" s="663">
        <v>62</v>
      </c>
      <c r="X89" s="91">
        <f>SUM(S89:W89)</f>
        <v>402</v>
      </c>
      <c r="Z89" s="89"/>
    </row>
    <row r="90" spans="1:26" ht="15" customHeight="1" x14ac:dyDescent="0.25">
      <c r="A90" s="31">
        <v>85</v>
      </c>
      <c r="B90" s="41" t="s">
        <v>1</v>
      </c>
      <c r="C90" s="98" t="s">
        <v>149</v>
      </c>
      <c r="D90" s="578">
        <v>195</v>
      </c>
      <c r="E90" s="133">
        <v>3.1487179487179486</v>
      </c>
      <c r="F90" s="120">
        <v>3.52</v>
      </c>
      <c r="G90" s="578">
        <v>220</v>
      </c>
      <c r="H90" s="133">
        <v>3.6045454545454545</v>
      </c>
      <c r="I90" s="120">
        <v>3.76</v>
      </c>
      <c r="J90" s="578">
        <v>168</v>
      </c>
      <c r="K90" s="133">
        <v>3.7857142857142856</v>
      </c>
      <c r="L90" s="120">
        <v>3.88</v>
      </c>
      <c r="M90" s="578">
        <v>147</v>
      </c>
      <c r="N90" s="133">
        <v>3.8367346938775508</v>
      </c>
      <c r="O90" s="579">
        <v>3.94</v>
      </c>
      <c r="P90" s="578">
        <v>87</v>
      </c>
      <c r="Q90" s="133">
        <v>3.264367816091954</v>
      </c>
      <c r="R90" s="579">
        <v>3.67</v>
      </c>
      <c r="S90" s="786">
        <v>106</v>
      </c>
      <c r="T90" s="442">
        <v>74</v>
      </c>
      <c r="U90" s="677">
        <v>63</v>
      </c>
      <c r="V90" s="657">
        <v>67</v>
      </c>
      <c r="W90" s="663">
        <v>95</v>
      </c>
      <c r="X90" s="91">
        <f>SUM(S90:W90)</f>
        <v>405</v>
      </c>
      <c r="Z90" s="89"/>
    </row>
    <row r="91" spans="1:26" ht="15" customHeight="1" x14ac:dyDescent="0.25">
      <c r="A91" s="31">
        <v>86</v>
      </c>
      <c r="B91" s="41" t="s">
        <v>38</v>
      </c>
      <c r="C91" s="103" t="s">
        <v>43</v>
      </c>
      <c r="D91" s="258">
        <v>93</v>
      </c>
      <c r="E91" s="127">
        <v>3.193548387096774</v>
      </c>
      <c r="F91" s="114">
        <v>3.52</v>
      </c>
      <c r="G91" s="258">
        <v>69</v>
      </c>
      <c r="H91" s="127">
        <v>3.4202898550724639</v>
      </c>
      <c r="I91" s="114">
        <v>3.76</v>
      </c>
      <c r="J91" s="258">
        <v>46</v>
      </c>
      <c r="K91" s="127">
        <v>3.6956521739130435</v>
      </c>
      <c r="L91" s="114">
        <v>3.88</v>
      </c>
      <c r="M91" s="258">
        <v>65</v>
      </c>
      <c r="N91" s="127">
        <v>3.8615384615384616</v>
      </c>
      <c r="O91" s="580">
        <v>3.94</v>
      </c>
      <c r="P91" s="258">
        <v>101</v>
      </c>
      <c r="Q91" s="127">
        <v>3.4257425742574257</v>
      </c>
      <c r="R91" s="580">
        <v>3.67</v>
      </c>
      <c r="S91" s="785">
        <v>102</v>
      </c>
      <c r="T91" s="437">
        <v>95</v>
      </c>
      <c r="U91" s="677">
        <v>74</v>
      </c>
      <c r="V91" s="657">
        <v>62</v>
      </c>
      <c r="W91" s="663">
        <v>76</v>
      </c>
      <c r="X91" s="91">
        <f>SUM(S91:W91)</f>
        <v>409</v>
      </c>
      <c r="Z91" s="89"/>
    </row>
    <row r="92" spans="1:26" ht="15" customHeight="1" x14ac:dyDescent="0.25">
      <c r="A92" s="31">
        <v>87</v>
      </c>
      <c r="B92" s="41" t="s">
        <v>29</v>
      </c>
      <c r="C92" s="760" t="s">
        <v>83</v>
      </c>
      <c r="D92" s="764">
        <v>96</v>
      </c>
      <c r="E92" s="767">
        <v>3.25</v>
      </c>
      <c r="F92" s="770">
        <v>3.52</v>
      </c>
      <c r="G92" s="764">
        <v>73</v>
      </c>
      <c r="H92" s="767">
        <v>3.6712328767123288</v>
      </c>
      <c r="I92" s="770">
        <v>3.76</v>
      </c>
      <c r="J92" s="764">
        <v>83</v>
      </c>
      <c r="K92" s="767">
        <v>3.7108433734939759</v>
      </c>
      <c r="L92" s="770">
        <v>3.88</v>
      </c>
      <c r="M92" s="764">
        <v>56</v>
      </c>
      <c r="N92" s="767">
        <v>3.5357142857142856</v>
      </c>
      <c r="O92" s="773">
        <v>3.94</v>
      </c>
      <c r="P92" s="764">
        <v>50</v>
      </c>
      <c r="Q92" s="767">
        <v>3.4</v>
      </c>
      <c r="R92" s="773">
        <v>3.67</v>
      </c>
      <c r="S92" s="843">
        <v>97</v>
      </c>
      <c r="T92" s="776">
        <v>67</v>
      </c>
      <c r="U92" s="677">
        <v>70</v>
      </c>
      <c r="V92" s="657">
        <v>98</v>
      </c>
      <c r="W92" s="663">
        <v>82</v>
      </c>
      <c r="X92" s="91">
        <f>SUM(S92:W92)</f>
        <v>414</v>
      </c>
      <c r="Z92" s="89"/>
    </row>
    <row r="93" spans="1:26" ht="15" customHeight="1" x14ac:dyDescent="0.25">
      <c r="A93" s="31">
        <v>88</v>
      </c>
      <c r="B93" s="41" t="s">
        <v>29</v>
      </c>
      <c r="C93" s="623" t="s">
        <v>82</v>
      </c>
      <c r="D93" s="591">
        <v>26</v>
      </c>
      <c r="E93" s="130">
        <v>3.3846153846153846</v>
      </c>
      <c r="F93" s="117">
        <v>3.52</v>
      </c>
      <c r="G93" s="591">
        <v>23</v>
      </c>
      <c r="H93" s="130">
        <v>3.6086956521739131</v>
      </c>
      <c r="I93" s="117">
        <v>3.76</v>
      </c>
      <c r="J93" s="591">
        <v>19</v>
      </c>
      <c r="K93" s="130">
        <v>3.7894736842105261</v>
      </c>
      <c r="L93" s="117">
        <v>3.88</v>
      </c>
      <c r="M93" s="591">
        <v>19</v>
      </c>
      <c r="N93" s="130">
        <v>3.4210526315789473</v>
      </c>
      <c r="O93" s="592">
        <v>3.94</v>
      </c>
      <c r="P93" s="591">
        <v>12</v>
      </c>
      <c r="Q93" s="130">
        <v>3.1666666666666665</v>
      </c>
      <c r="R93" s="592">
        <v>3.67</v>
      </c>
      <c r="S93" s="800">
        <v>76</v>
      </c>
      <c r="T93" s="755">
        <v>72</v>
      </c>
      <c r="U93" s="681">
        <v>61</v>
      </c>
      <c r="V93" s="661">
        <v>106</v>
      </c>
      <c r="W93" s="668">
        <v>101</v>
      </c>
      <c r="X93" s="91">
        <f>SUM(S93:W93)</f>
        <v>416</v>
      </c>
      <c r="Z93" s="89"/>
    </row>
    <row r="94" spans="1:26" ht="15" customHeight="1" x14ac:dyDescent="0.25">
      <c r="A94" s="31">
        <v>89</v>
      </c>
      <c r="B94" s="41" t="s">
        <v>38</v>
      </c>
      <c r="C94" s="100" t="s">
        <v>166</v>
      </c>
      <c r="D94" s="576">
        <v>160</v>
      </c>
      <c r="E94" s="132">
        <v>3.3312499999999998</v>
      </c>
      <c r="F94" s="119">
        <v>3.52</v>
      </c>
      <c r="G94" s="576">
        <v>157</v>
      </c>
      <c r="H94" s="132">
        <v>3.3630573248407645</v>
      </c>
      <c r="I94" s="119">
        <v>3.76</v>
      </c>
      <c r="J94" s="576">
        <v>135</v>
      </c>
      <c r="K94" s="132">
        <v>3.6888888888888891</v>
      </c>
      <c r="L94" s="119">
        <v>3.88</v>
      </c>
      <c r="M94" s="576">
        <v>122</v>
      </c>
      <c r="N94" s="132">
        <v>3.6475409836065573</v>
      </c>
      <c r="O94" s="577">
        <v>3.94</v>
      </c>
      <c r="P94" s="576">
        <v>96</v>
      </c>
      <c r="Q94" s="132">
        <v>3.5208333333333335</v>
      </c>
      <c r="R94" s="577">
        <v>3.67</v>
      </c>
      <c r="S94" s="783">
        <v>86</v>
      </c>
      <c r="T94" s="443">
        <v>100</v>
      </c>
      <c r="U94" s="677">
        <v>78</v>
      </c>
      <c r="V94" s="657">
        <v>87</v>
      </c>
      <c r="W94" s="663">
        <v>65</v>
      </c>
      <c r="X94" s="91">
        <f>SUM(S94:W94)</f>
        <v>416</v>
      </c>
      <c r="Z94" s="89"/>
    </row>
    <row r="95" spans="1:26" ht="15" customHeight="1" thickBot="1" x14ac:dyDescent="0.3">
      <c r="A95" s="32">
        <v>90</v>
      </c>
      <c r="B95" s="44" t="s">
        <v>1</v>
      </c>
      <c r="C95" s="759" t="s">
        <v>64</v>
      </c>
      <c r="D95" s="593">
        <v>69</v>
      </c>
      <c r="E95" s="261">
        <v>3.36231884057971</v>
      </c>
      <c r="F95" s="262">
        <v>3.52</v>
      </c>
      <c r="G95" s="593">
        <v>66</v>
      </c>
      <c r="H95" s="261">
        <v>3.5303030303030303</v>
      </c>
      <c r="I95" s="262">
        <v>3.76</v>
      </c>
      <c r="J95" s="593">
        <v>44</v>
      </c>
      <c r="K95" s="261">
        <v>3.6590909090909092</v>
      </c>
      <c r="L95" s="262">
        <v>3.88</v>
      </c>
      <c r="M95" s="593">
        <v>42</v>
      </c>
      <c r="N95" s="261">
        <v>3.7857142857142856</v>
      </c>
      <c r="O95" s="594">
        <v>3.94</v>
      </c>
      <c r="P95" s="593">
        <v>43</v>
      </c>
      <c r="Q95" s="261">
        <v>2.9534883720930232</v>
      </c>
      <c r="R95" s="594">
        <v>3.67</v>
      </c>
      <c r="S95" s="795">
        <v>80</v>
      </c>
      <c r="T95" s="749">
        <v>85</v>
      </c>
      <c r="U95" s="678">
        <v>86</v>
      </c>
      <c r="V95" s="658">
        <v>70</v>
      </c>
      <c r="W95" s="664">
        <v>107</v>
      </c>
      <c r="X95" s="92">
        <f>SUM(S95:W95)</f>
        <v>428</v>
      </c>
    </row>
    <row r="96" spans="1:26" ht="15" customHeight="1" x14ac:dyDescent="0.25">
      <c r="A96" s="31">
        <v>91</v>
      </c>
      <c r="B96" s="46" t="s">
        <v>38</v>
      </c>
      <c r="C96" s="625" t="s">
        <v>69</v>
      </c>
      <c r="D96" s="607">
        <v>67</v>
      </c>
      <c r="E96" s="606">
        <v>3.2985074626865671</v>
      </c>
      <c r="F96" s="605">
        <v>3.52</v>
      </c>
      <c r="G96" s="607">
        <v>53</v>
      </c>
      <c r="H96" s="606">
        <v>3.358490566037736</v>
      </c>
      <c r="I96" s="605">
        <v>3.76</v>
      </c>
      <c r="J96" s="607">
        <v>53</v>
      </c>
      <c r="K96" s="606">
        <v>3.6792452830188678</v>
      </c>
      <c r="L96" s="605">
        <v>3.88</v>
      </c>
      <c r="M96" s="607">
        <v>50</v>
      </c>
      <c r="N96" s="606">
        <v>3.56</v>
      </c>
      <c r="O96" s="608">
        <v>3.94</v>
      </c>
      <c r="P96" s="607">
        <v>40</v>
      </c>
      <c r="Q96" s="606">
        <v>3.5249999999999999</v>
      </c>
      <c r="R96" s="608">
        <v>3.67</v>
      </c>
      <c r="S96" s="789">
        <v>91</v>
      </c>
      <c r="T96" s="745">
        <v>101</v>
      </c>
      <c r="U96" s="679">
        <v>81</v>
      </c>
      <c r="V96" s="659">
        <v>94</v>
      </c>
      <c r="W96" s="665">
        <v>61</v>
      </c>
      <c r="X96" s="93">
        <f>SUM(S96:W96)</f>
        <v>428</v>
      </c>
    </row>
    <row r="97" spans="1:24" ht="15" customHeight="1" x14ac:dyDescent="0.25">
      <c r="A97" s="31">
        <v>92</v>
      </c>
      <c r="B97" s="41" t="s">
        <v>1</v>
      </c>
      <c r="C97" s="101" t="s">
        <v>194</v>
      </c>
      <c r="D97" s="572">
        <v>74</v>
      </c>
      <c r="E97" s="124">
        <v>3.2297297297297298</v>
      </c>
      <c r="F97" s="111">
        <v>3.52</v>
      </c>
      <c r="G97" s="572">
        <v>80</v>
      </c>
      <c r="H97" s="124">
        <v>3.5249999999999999</v>
      </c>
      <c r="I97" s="111">
        <v>3.76</v>
      </c>
      <c r="J97" s="572">
        <v>76</v>
      </c>
      <c r="K97" s="124">
        <v>3.6578947368421053</v>
      </c>
      <c r="L97" s="111">
        <v>3.88</v>
      </c>
      <c r="M97" s="572">
        <v>56</v>
      </c>
      <c r="N97" s="124">
        <v>3.7857142857142856</v>
      </c>
      <c r="O97" s="573">
        <v>3.94</v>
      </c>
      <c r="P97" s="572">
        <v>59</v>
      </c>
      <c r="Q97" s="124">
        <v>3.2711864406779663</v>
      </c>
      <c r="R97" s="573">
        <v>3.67</v>
      </c>
      <c r="S97" s="788">
        <v>99</v>
      </c>
      <c r="T97" s="435">
        <v>87</v>
      </c>
      <c r="U97" s="677">
        <v>87</v>
      </c>
      <c r="V97" s="657">
        <v>71</v>
      </c>
      <c r="W97" s="663">
        <v>91</v>
      </c>
      <c r="X97" s="91">
        <f>SUM(S97:W97)</f>
        <v>435</v>
      </c>
    </row>
    <row r="98" spans="1:24" ht="15" customHeight="1" x14ac:dyDescent="0.25">
      <c r="A98" s="31">
        <v>93</v>
      </c>
      <c r="B98" s="41" t="s">
        <v>23</v>
      </c>
      <c r="C98" s="105" t="s">
        <v>180</v>
      </c>
      <c r="D98" s="589">
        <v>147</v>
      </c>
      <c r="E98" s="131">
        <v>3.2312925170068025</v>
      </c>
      <c r="F98" s="118">
        <v>3.52</v>
      </c>
      <c r="G98" s="589">
        <v>123</v>
      </c>
      <c r="H98" s="131">
        <v>3.5609756097560976</v>
      </c>
      <c r="I98" s="118">
        <v>3.76</v>
      </c>
      <c r="J98" s="589">
        <v>117</v>
      </c>
      <c r="K98" s="131">
        <v>3.3076923076923075</v>
      </c>
      <c r="L98" s="118">
        <v>3.88</v>
      </c>
      <c r="M98" s="589">
        <v>119</v>
      </c>
      <c r="N98" s="131">
        <v>3.8403361344537816</v>
      </c>
      <c r="O98" s="590">
        <v>3.94</v>
      </c>
      <c r="P98" s="589">
        <v>107</v>
      </c>
      <c r="Q98" s="131">
        <v>3.3084112149532712</v>
      </c>
      <c r="R98" s="590">
        <v>3.67</v>
      </c>
      <c r="S98" s="791">
        <v>98</v>
      </c>
      <c r="T98" s="746">
        <v>81</v>
      </c>
      <c r="U98" s="677">
        <v>108</v>
      </c>
      <c r="V98" s="657">
        <v>66</v>
      </c>
      <c r="W98" s="663">
        <v>88</v>
      </c>
      <c r="X98" s="91">
        <f>SUM(S98:W98)</f>
        <v>441</v>
      </c>
    </row>
    <row r="99" spans="1:24" ht="15" customHeight="1" x14ac:dyDescent="0.25">
      <c r="A99" s="31">
        <v>94</v>
      </c>
      <c r="B99" s="41" t="s">
        <v>1</v>
      </c>
      <c r="C99" s="642" t="s">
        <v>198</v>
      </c>
      <c r="D99" s="644">
        <v>73</v>
      </c>
      <c r="E99" s="647">
        <v>3.1369863013698631</v>
      </c>
      <c r="F99" s="650">
        <v>3.52</v>
      </c>
      <c r="G99" s="644">
        <v>81</v>
      </c>
      <c r="H99" s="647">
        <v>3.3333333333333335</v>
      </c>
      <c r="I99" s="650">
        <v>3.76</v>
      </c>
      <c r="J99" s="644">
        <v>72</v>
      </c>
      <c r="K99" s="647">
        <v>3.6944444444444446</v>
      </c>
      <c r="L99" s="650">
        <v>3.88</v>
      </c>
      <c r="M99" s="644">
        <v>70</v>
      </c>
      <c r="N99" s="647">
        <v>3.7142857142857144</v>
      </c>
      <c r="O99" s="653">
        <v>3.94</v>
      </c>
      <c r="P99" s="644">
        <v>68</v>
      </c>
      <c r="Q99" s="647">
        <v>3.4264705882352939</v>
      </c>
      <c r="R99" s="653">
        <v>3.67</v>
      </c>
      <c r="S99" s="810">
        <v>107</v>
      </c>
      <c r="T99" s="754">
        <v>104</v>
      </c>
      <c r="U99" s="677">
        <v>76</v>
      </c>
      <c r="V99" s="657">
        <v>80</v>
      </c>
      <c r="W99" s="663">
        <v>75</v>
      </c>
      <c r="X99" s="91">
        <f>SUM(S99:W99)</f>
        <v>442</v>
      </c>
    </row>
    <row r="100" spans="1:24" ht="15" customHeight="1" x14ac:dyDescent="0.25">
      <c r="A100" s="31">
        <v>95</v>
      </c>
      <c r="B100" s="41" t="s">
        <v>49</v>
      </c>
      <c r="C100" s="105" t="s">
        <v>203</v>
      </c>
      <c r="D100" s="589">
        <v>95</v>
      </c>
      <c r="E100" s="131">
        <v>3.2105263157894739</v>
      </c>
      <c r="F100" s="118">
        <v>3.52</v>
      </c>
      <c r="G100" s="589">
        <v>74</v>
      </c>
      <c r="H100" s="131">
        <v>3.3648648648648649</v>
      </c>
      <c r="I100" s="118">
        <v>3.76</v>
      </c>
      <c r="J100" s="589">
        <v>59</v>
      </c>
      <c r="K100" s="131">
        <v>3.6949152542372881</v>
      </c>
      <c r="L100" s="118">
        <v>3.88</v>
      </c>
      <c r="M100" s="589">
        <v>57</v>
      </c>
      <c r="N100" s="131">
        <v>3.6842105263157894</v>
      </c>
      <c r="O100" s="590">
        <v>3.94</v>
      </c>
      <c r="P100" s="589">
        <v>53</v>
      </c>
      <c r="Q100" s="131">
        <v>3.2075471698113209</v>
      </c>
      <c r="R100" s="590">
        <v>3.67</v>
      </c>
      <c r="S100" s="791">
        <v>100</v>
      </c>
      <c r="T100" s="746">
        <v>98</v>
      </c>
      <c r="U100" s="677">
        <v>75</v>
      </c>
      <c r="V100" s="657">
        <v>84</v>
      </c>
      <c r="W100" s="663">
        <v>99</v>
      </c>
      <c r="X100" s="91">
        <f>SUM(S100:W100)</f>
        <v>456</v>
      </c>
    </row>
    <row r="101" spans="1:24" ht="15" customHeight="1" x14ac:dyDescent="0.25">
      <c r="A101" s="31">
        <v>96</v>
      </c>
      <c r="B101" s="41" t="s">
        <v>38</v>
      </c>
      <c r="C101" s="622" t="s">
        <v>168</v>
      </c>
      <c r="D101" s="578">
        <v>57</v>
      </c>
      <c r="E101" s="133">
        <v>3.3333333333333335</v>
      </c>
      <c r="F101" s="120">
        <v>3.52</v>
      </c>
      <c r="G101" s="578">
        <v>76</v>
      </c>
      <c r="H101" s="133">
        <v>3.5657894736842106</v>
      </c>
      <c r="I101" s="120">
        <v>3.76</v>
      </c>
      <c r="J101" s="578">
        <v>78</v>
      </c>
      <c r="K101" s="133">
        <v>3.5128205128205128</v>
      </c>
      <c r="L101" s="120">
        <v>3.88</v>
      </c>
      <c r="M101" s="578">
        <v>60</v>
      </c>
      <c r="N101" s="133">
        <v>3.5</v>
      </c>
      <c r="O101" s="579">
        <v>3.94</v>
      </c>
      <c r="P101" s="578">
        <v>51</v>
      </c>
      <c r="Q101" s="133">
        <v>3.2352941176470589</v>
      </c>
      <c r="R101" s="579">
        <v>3.67</v>
      </c>
      <c r="S101" s="786">
        <v>84</v>
      </c>
      <c r="T101" s="442">
        <v>79</v>
      </c>
      <c r="U101" s="677">
        <v>100</v>
      </c>
      <c r="V101" s="657">
        <v>102</v>
      </c>
      <c r="W101" s="663">
        <v>97</v>
      </c>
      <c r="X101" s="91">
        <f>SUM(S101:W101)</f>
        <v>462</v>
      </c>
    </row>
    <row r="102" spans="1:24" ht="15" customHeight="1" x14ac:dyDescent="0.25">
      <c r="A102" s="31">
        <v>97</v>
      </c>
      <c r="B102" s="41" t="s">
        <v>29</v>
      </c>
      <c r="C102" s="97" t="s">
        <v>81</v>
      </c>
      <c r="D102" s="572">
        <v>47</v>
      </c>
      <c r="E102" s="124">
        <v>3.2978723404255321</v>
      </c>
      <c r="F102" s="111">
        <v>3.52</v>
      </c>
      <c r="G102" s="572">
        <v>49</v>
      </c>
      <c r="H102" s="124">
        <v>3.4693877551020407</v>
      </c>
      <c r="I102" s="111">
        <v>3.76</v>
      </c>
      <c r="J102" s="572">
        <v>51</v>
      </c>
      <c r="K102" s="124">
        <v>3.7058823529411766</v>
      </c>
      <c r="L102" s="111">
        <v>3.88</v>
      </c>
      <c r="M102" s="572">
        <v>51</v>
      </c>
      <c r="N102" s="124">
        <v>3.3725490196078431</v>
      </c>
      <c r="O102" s="573">
        <v>3.94</v>
      </c>
      <c r="P102" s="572">
        <v>47</v>
      </c>
      <c r="Q102" s="124">
        <v>3.1702127659574466</v>
      </c>
      <c r="R102" s="573">
        <v>3.67</v>
      </c>
      <c r="S102" s="788">
        <v>92</v>
      </c>
      <c r="T102" s="435">
        <v>89</v>
      </c>
      <c r="U102" s="677">
        <v>71</v>
      </c>
      <c r="V102" s="657">
        <v>108</v>
      </c>
      <c r="W102" s="663">
        <v>102</v>
      </c>
      <c r="X102" s="91">
        <f>SUM(S102:W102)</f>
        <v>462</v>
      </c>
    </row>
    <row r="103" spans="1:24" ht="15" customHeight="1" x14ac:dyDescent="0.25">
      <c r="A103" s="31">
        <v>98</v>
      </c>
      <c r="B103" s="41" t="s">
        <v>1</v>
      </c>
      <c r="C103" s="620" t="s">
        <v>193</v>
      </c>
      <c r="D103" s="258">
        <v>140</v>
      </c>
      <c r="E103" s="127">
        <v>3.1214285714285714</v>
      </c>
      <c r="F103" s="114">
        <v>3.52</v>
      </c>
      <c r="G103" s="258">
        <v>143</v>
      </c>
      <c r="H103" s="127">
        <v>3.3776223776223775</v>
      </c>
      <c r="I103" s="114">
        <v>3.76</v>
      </c>
      <c r="J103" s="258">
        <v>117</v>
      </c>
      <c r="K103" s="127">
        <v>3.6666666666666665</v>
      </c>
      <c r="L103" s="114">
        <v>3.88</v>
      </c>
      <c r="M103" s="258">
        <v>115</v>
      </c>
      <c r="N103" s="127">
        <v>3.6434782608695651</v>
      </c>
      <c r="O103" s="580">
        <v>3.94</v>
      </c>
      <c r="P103" s="258">
        <v>86</v>
      </c>
      <c r="Q103" s="127">
        <v>3.2906976744186047</v>
      </c>
      <c r="R103" s="580">
        <v>3.67</v>
      </c>
      <c r="S103" s="785">
        <v>108</v>
      </c>
      <c r="T103" s="437">
        <v>97</v>
      </c>
      <c r="U103" s="677">
        <v>85</v>
      </c>
      <c r="V103" s="657">
        <v>88</v>
      </c>
      <c r="W103" s="663">
        <v>90</v>
      </c>
      <c r="X103" s="91">
        <f>SUM(S103:W103)</f>
        <v>468</v>
      </c>
    </row>
    <row r="104" spans="1:24" ht="15" customHeight="1" x14ac:dyDescent="0.25">
      <c r="A104" s="31">
        <v>99</v>
      </c>
      <c r="B104" s="41" t="s">
        <v>38</v>
      </c>
      <c r="C104" s="105" t="s">
        <v>165</v>
      </c>
      <c r="D104" s="589">
        <v>33</v>
      </c>
      <c r="E104" s="131">
        <v>3.2727272727272729</v>
      </c>
      <c r="F104" s="118">
        <v>3.52</v>
      </c>
      <c r="G104" s="589">
        <v>28</v>
      </c>
      <c r="H104" s="131">
        <v>3.2857142857142856</v>
      </c>
      <c r="I104" s="118">
        <v>3.76</v>
      </c>
      <c r="J104" s="589">
        <v>29</v>
      </c>
      <c r="K104" s="131">
        <v>3.4482758620689653</v>
      </c>
      <c r="L104" s="118">
        <v>3.88</v>
      </c>
      <c r="M104" s="589">
        <v>28</v>
      </c>
      <c r="N104" s="131">
        <v>3.8571428571428572</v>
      </c>
      <c r="O104" s="590">
        <v>3.94</v>
      </c>
      <c r="P104" s="589">
        <v>35</v>
      </c>
      <c r="Q104" s="131">
        <v>3.0285714285714285</v>
      </c>
      <c r="R104" s="590">
        <v>3.67</v>
      </c>
      <c r="S104" s="791">
        <v>95</v>
      </c>
      <c r="T104" s="746">
        <v>109</v>
      </c>
      <c r="U104" s="677">
        <v>103</v>
      </c>
      <c r="V104" s="657">
        <v>63</v>
      </c>
      <c r="W104" s="663">
        <v>106</v>
      </c>
      <c r="X104" s="778">
        <f>SUM(S104:W104)</f>
        <v>476</v>
      </c>
    </row>
    <row r="105" spans="1:24" ht="15" customHeight="1" thickBot="1" x14ac:dyDescent="0.3">
      <c r="A105" s="34">
        <v>100</v>
      </c>
      <c r="B105" s="45" t="s">
        <v>38</v>
      </c>
      <c r="C105" s="823" t="s">
        <v>164</v>
      </c>
      <c r="D105" s="583">
        <v>132</v>
      </c>
      <c r="E105" s="125">
        <v>3.1590909090909092</v>
      </c>
      <c r="F105" s="112">
        <v>3.52</v>
      </c>
      <c r="G105" s="583">
        <v>91</v>
      </c>
      <c r="H105" s="125">
        <v>3.4615384615384617</v>
      </c>
      <c r="I105" s="112">
        <v>3.76</v>
      </c>
      <c r="J105" s="583">
        <v>94</v>
      </c>
      <c r="K105" s="125">
        <v>3.6702127659574466</v>
      </c>
      <c r="L105" s="112">
        <v>3.88</v>
      </c>
      <c r="M105" s="583">
        <v>75</v>
      </c>
      <c r="N105" s="125">
        <v>3.6</v>
      </c>
      <c r="O105" s="584">
        <v>3.94</v>
      </c>
      <c r="P105" s="583">
        <v>46</v>
      </c>
      <c r="Q105" s="125">
        <v>2.9347826086956523</v>
      </c>
      <c r="R105" s="584">
        <v>3.67</v>
      </c>
      <c r="S105" s="784">
        <v>105</v>
      </c>
      <c r="T105" s="742">
        <v>90</v>
      </c>
      <c r="U105" s="680">
        <v>84</v>
      </c>
      <c r="V105" s="660">
        <v>92</v>
      </c>
      <c r="W105" s="666">
        <v>108</v>
      </c>
      <c r="X105" s="94">
        <f>SUM(S105:W105)</f>
        <v>479</v>
      </c>
    </row>
    <row r="106" spans="1:24" ht="15" customHeight="1" x14ac:dyDescent="0.25">
      <c r="A106" s="29">
        <v>101</v>
      </c>
      <c r="B106" s="43" t="s">
        <v>1</v>
      </c>
      <c r="C106" s="824" t="s">
        <v>192</v>
      </c>
      <c r="D106" s="805">
        <v>101</v>
      </c>
      <c r="E106" s="806">
        <v>3.0495049504950495</v>
      </c>
      <c r="F106" s="807">
        <v>3.52</v>
      </c>
      <c r="G106" s="805">
        <v>74</v>
      </c>
      <c r="H106" s="806">
        <v>3.4594594594594597</v>
      </c>
      <c r="I106" s="807">
        <v>3.76</v>
      </c>
      <c r="J106" s="805">
        <v>77</v>
      </c>
      <c r="K106" s="806">
        <v>3.5454545454545454</v>
      </c>
      <c r="L106" s="807">
        <v>3.88</v>
      </c>
      <c r="M106" s="805">
        <v>79</v>
      </c>
      <c r="N106" s="806">
        <v>3.6075949367088609</v>
      </c>
      <c r="O106" s="808">
        <v>3.94</v>
      </c>
      <c r="P106" s="805">
        <v>66</v>
      </c>
      <c r="Q106" s="806">
        <v>3.2575757575757578</v>
      </c>
      <c r="R106" s="808">
        <v>3.67</v>
      </c>
      <c r="S106" s="809">
        <v>109</v>
      </c>
      <c r="T106" s="814">
        <v>91</v>
      </c>
      <c r="U106" s="676">
        <v>99</v>
      </c>
      <c r="V106" s="656">
        <v>91</v>
      </c>
      <c r="W106" s="667">
        <v>94</v>
      </c>
      <c r="X106" s="90">
        <f>SUM(S106:W106)</f>
        <v>484</v>
      </c>
    </row>
    <row r="107" spans="1:24" ht="15" customHeight="1" x14ac:dyDescent="0.25">
      <c r="A107" s="31">
        <v>102</v>
      </c>
      <c r="B107" s="41" t="s">
        <v>0</v>
      </c>
      <c r="C107" s="97" t="s">
        <v>62</v>
      </c>
      <c r="D107" s="572">
        <v>41</v>
      </c>
      <c r="E107" s="124">
        <v>3.1707317073170733</v>
      </c>
      <c r="F107" s="111">
        <v>3.52</v>
      </c>
      <c r="G107" s="572">
        <v>41</v>
      </c>
      <c r="H107" s="124">
        <v>3.2926829268292681</v>
      </c>
      <c r="I107" s="111">
        <v>3.76</v>
      </c>
      <c r="J107" s="572">
        <v>30</v>
      </c>
      <c r="K107" s="124">
        <v>3.2333333333333334</v>
      </c>
      <c r="L107" s="111">
        <v>3.88</v>
      </c>
      <c r="M107" s="572">
        <v>41</v>
      </c>
      <c r="N107" s="124">
        <v>3.7317073170731709</v>
      </c>
      <c r="O107" s="573">
        <v>3.94</v>
      </c>
      <c r="P107" s="572">
        <v>43</v>
      </c>
      <c r="Q107" s="124">
        <v>3.2558139534883721</v>
      </c>
      <c r="R107" s="573">
        <v>3.67</v>
      </c>
      <c r="S107" s="788">
        <v>104</v>
      </c>
      <c r="T107" s="435">
        <v>107</v>
      </c>
      <c r="U107" s="677">
        <v>109</v>
      </c>
      <c r="V107" s="657">
        <v>78</v>
      </c>
      <c r="W107" s="663">
        <v>93</v>
      </c>
      <c r="X107" s="91">
        <f>SUM(S107:W107)</f>
        <v>491</v>
      </c>
    </row>
    <row r="108" spans="1:24" ht="15" customHeight="1" x14ac:dyDescent="0.25">
      <c r="A108" s="31">
        <v>103</v>
      </c>
      <c r="B108" s="41" t="s">
        <v>29</v>
      </c>
      <c r="C108" s="620" t="s">
        <v>30</v>
      </c>
      <c r="D108" s="258">
        <v>47</v>
      </c>
      <c r="E108" s="127">
        <v>2.978723404255319</v>
      </c>
      <c r="F108" s="114">
        <v>3.52</v>
      </c>
      <c r="G108" s="258">
        <v>42</v>
      </c>
      <c r="H108" s="127">
        <v>3.5476190476190474</v>
      </c>
      <c r="I108" s="114">
        <v>3.76</v>
      </c>
      <c r="J108" s="258">
        <v>58</v>
      </c>
      <c r="K108" s="127">
        <v>3.3103448275862069</v>
      </c>
      <c r="L108" s="114">
        <v>3.88</v>
      </c>
      <c r="M108" s="258">
        <v>54</v>
      </c>
      <c r="N108" s="127">
        <v>3.4444444444444446</v>
      </c>
      <c r="O108" s="580">
        <v>3.94</v>
      </c>
      <c r="P108" s="258">
        <v>43</v>
      </c>
      <c r="Q108" s="127">
        <v>3.3255813953488373</v>
      </c>
      <c r="R108" s="580">
        <v>3.67</v>
      </c>
      <c r="S108" s="785">
        <v>110</v>
      </c>
      <c r="T108" s="437">
        <v>83</v>
      </c>
      <c r="U108" s="677">
        <v>107</v>
      </c>
      <c r="V108" s="657">
        <v>105</v>
      </c>
      <c r="W108" s="663">
        <v>87</v>
      </c>
      <c r="X108" s="91">
        <f>SUM(S108:W108)</f>
        <v>492</v>
      </c>
    </row>
    <row r="109" spans="1:24" ht="15" customHeight="1" x14ac:dyDescent="0.25">
      <c r="A109" s="31">
        <v>104</v>
      </c>
      <c r="B109" s="41" t="s">
        <v>38</v>
      </c>
      <c r="C109" s="622" t="s">
        <v>167</v>
      </c>
      <c r="D109" s="578">
        <v>75</v>
      </c>
      <c r="E109" s="133">
        <v>3.3066666666666666</v>
      </c>
      <c r="F109" s="120">
        <v>3.52</v>
      </c>
      <c r="G109" s="578">
        <v>106</v>
      </c>
      <c r="H109" s="133">
        <v>3.3301886792452828</v>
      </c>
      <c r="I109" s="120">
        <v>3.76</v>
      </c>
      <c r="J109" s="578">
        <v>56</v>
      </c>
      <c r="K109" s="133">
        <v>3.5714285714285716</v>
      </c>
      <c r="L109" s="120">
        <v>3.88</v>
      </c>
      <c r="M109" s="578">
        <v>54</v>
      </c>
      <c r="N109" s="133">
        <v>3.5</v>
      </c>
      <c r="O109" s="579">
        <v>3.94</v>
      </c>
      <c r="P109" s="578">
        <v>54</v>
      </c>
      <c r="Q109" s="133">
        <v>3.0370370370370372</v>
      </c>
      <c r="R109" s="579">
        <v>3.67</v>
      </c>
      <c r="S109" s="786">
        <v>89</v>
      </c>
      <c r="T109" s="442">
        <v>105</v>
      </c>
      <c r="U109" s="677">
        <v>94</v>
      </c>
      <c r="V109" s="657">
        <v>101</v>
      </c>
      <c r="W109" s="663">
        <v>105</v>
      </c>
      <c r="X109" s="91">
        <f>SUM(S109:W109)</f>
        <v>494</v>
      </c>
    </row>
    <row r="110" spans="1:24" ht="15" customHeight="1" x14ac:dyDescent="0.25">
      <c r="A110" s="31">
        <v>105</v>
      </c>
      <c r="B110" s="41" t="s">
        <v>29</v>
      </c>
      <c r="C110" s="736" t="s">
        <v>65</v>
      </c>
      <c r="D110" s="737">
        <v>54</v>
      </c>
      <c r="E110" s="738">
        <v>3.3518518518518516</v>
      </c>
      <c r="F110" s="739">
        <v>3.52</v>
      </c>
      <c r="G110" s="737">
        <v>48</v>
      </c>
      <c r="H110" s="738">
        <v>3.3333333333333335</v>
      </c>
      <c r="I110" s="739">
        <v>3.76</v>
      </c>
      <c r="J110" s="737">
        <v>27</v>
      </c>
      <c r="K110" s="738">
        <v>3.4444444444444446</v>
      </c>
      <c r="L110" s="739">
        <v>3.88</v>
      </c>
      <c r="M110" s="737">
        <v>50</v>
      </c>
      <c r="N110" s="738">
        <v>3.34</v>
      </c>
      <c r="O110" s="740">
        <v>3.94</v>
      </c>
      <c r="P110" s="737">
        <v>48</v>
      </c>
      <c r="Q110" s="738">
        <v>3.2083333333333335</v>
      </c>
      <c r="R110" s="740">
        <v>3.67</v>
      </c>
      <c r="S110" s="799">
        <v>83</v>
      </c>
      <c r="T110" s="438">
        <v>103</v>
      </c>
      <c r="U110" s="677">
        <v>104</v>
      </c>
      <c r="V110" s="657">
        <v>109</v>
      </c>
      <c r="W110" s="663">
        <v>98</v>
      </c>
      <c r="X110" s="91">
        <f>SUM(S110:W110)</f>
        <v>497</v>
      </c>
    </row>
    <row r="111" spans="1:24" ht="15" customHeight="1" x14ac:dyDescent="0.25">
      <c r="A111" s="31">
        <v>106</v>
      </c>
      <c r="B111" s="41" t="s">
        <v>38</v>
      </c>
      <c r="C111" s="97" t="s">
        <v>44</v>
      </c>
      <c r="D111" s="572">
        <v>47</v>
      </c>
      <c r="E111" s="124">
        <v>3.2765957446808511</v>
      </c>
      <c r="F111" s="111">
        <v>3.52</v>
      </c>
      <c r="G111" s="572">
        <v>44</v>
      </c>
      <c r="H111" s="124">
        <v>3.0909090909090908</v>
      </c>
      <c r="I111" s="111">
        <v>3.76</v>
      </c>
      <c r="J111" s="572">
        <v>46</v>
      </c>
      <c r="K111" s="124">
        <v>3.347826086956522</v>
      </c>
      <c r="L111" s="111">
        <v>3.88</v>
      </c>
      <c r="M111" s="572">
        <v>49</v>
      </c>
      <c r="N111" s="124">
        <v>3.4693877551020407</v>
      </c>
      <c r="O111" s="573">
        <v>3.94</v>
      </c>
      <c r="P111" s="572">
        <v>74</v>
      </c>
      <c r="Q111" s="124">
        <v>3.3378378378378377</v>
      </c>
      <c r="R111" s="573">
        <v>3.67</v>
      </c>
      <c r="S111" s="788">
        <v>94</v>
      </c>
      <c r="T111" s="435">
        <v>110</v>
      </c>
      <c r="U111" s="677">
        <v>106</v>
      </c>
      <c r="V111" s="657">
        <v>103</v>
      </c>
      <c r="W111" s="663">
        <v>86</v>
      </c>
      <c r="X111" s="91">
        <f>SUM(S111:W111)</f>
        <v>499</v>
      </c>
    </row>
    <row r="112" spans="1:24" ht="15" customHeight="1" x14ac:dyDescent="0.25">
      <c r="A112" s="31">
        <v>107</v>
      </c>
      <c r="B112" s="41" t="s">
        <v>29</v>
      </c>
      <c r="C112" s="758" t="s">
        <v>32</v>
      </c>
      <c r="D112" s="701">
        <v>95</v>
      </c>
      <c r="E112" s="703">
        <v>3.1789473684210527</v>
      </c>
      <c r="F112" s="705">
        <v>3.52</v>
      </c>
      <c r="G112" s="701">
        <v>79</v>
      </c>
      <c r="H112" s="703">
        <v>3.3417721518987342</v>
      </c>
      <c r="I112" s="705">
        <v>3.76</v>
      </c>
      <c r="J112" s="701">
        <v>51</v>
      </c>
      <c r="K112" s="703">
        <v>3.5686274509803924</v>
      </c>
      <c r="L112" s="705">
        <v>3.88</v>
      </c>
      <c r="M112" s="701">
        <v>69</v>
      </c>
      <c r="N112" s="703">
        <v>3.5362318840579712</v>
      </c>
      <c r="O112" s="707">
        <v>3.94</v>
      </c>
      <c r="P112" s="701">
        <v>53</v>
      </c>
      <c r="Q112" s="703">
        <v>3.1698113207547172</v>
      </c>
      <c r="R112" s="707">
        <v>3.67</v>
      </c>
      <c r="S112" s="812">
        <v>103</v>
      </c>
      <c r="T112" s="748">
        <v>102</v>
      </c>
      <c r="U112" s="677">
        <v>96</v>
      </c>
      <c r="V112" s="657">
        <v>97</v>
      </c>
      <c r="W112" s="663">
        <v>103</v>
      </c>
      <c r="X112" s="91">
        <f>SUM(S112:W112)</f>
        <v>501</v>
      </c>
    </row>
    <row r="113" spans="1:24" ht="15" customHeight="1" x14ac:dyDescent="0.25">
      <c r="A113" s="31">
        <v>108</v>
      </c>
      <c r="B113" s="41" t="s">
        <v>38</v>
      </c>
      <c r="C113" s="662" t="s">
        <v>42</v>
      </c>
      <c r="D113" s="643">
        <v>77</v>
      </c>
      <c r="E113" s="646">
        <v>3.2857142857142856</v>
      </c>
      <c r="F113" s="649">
        <v>3.52</v>
      </c>
      <c r="G113" s="643">
        <v>69</v>
      </c>
      <c r="H113" s="646">
        <v>3.2898550724637681</v>
      </c>
      <c r="I113" s="649">
        <v>3.76</v>
      </c>
      <c r="J113" s="643">
        <v>54</v>
      </c>
      <c r="K113" s="646">
        <v>3.5</v>
      </c>
      <c r="L113" s="649">
        <v>3.88</v>
      </c>
      <c r="M113" s="643">
        <v>52</v>
      </c>
      <c r="N113" s="646">
        <v>3.3846153846153846</v>
      </c>
      <c r="O113" s="652">
        <v>3.94</v>
      </c>
      <c r="P113" s="643">
        <v>70</v>
      </c>
      <c r="Q113" s="646">
        <v>3.2714285714285714</v>
      </c>
      <c r="R113" s="652">
        <v>3.67</v>
      </c>
      <c r="S113" s="801">
        <v>93</v>
      </c>
      <c r="T113" s="750">
        <v>108</v>
      </c>
      <c r="U113" s="677">
        <v>102</v>
      </c>
      <c r="V113" s="657">
        <v>107</v>
      </c>
      <c r="W113" s="663">
        <v>92</v>
      </c>
      <c r="X113" s="91">
        <f>SUM(S113:W113)</f>
        <v>502</v>
      </c>
    </row>
    <row r="114" spans="1:24" ht="15" customHeight="1" x14ac:dyDescent="0.25">
      <c r="A114" s="47">
        <v>109</v>
      </c>
      <c r="B114" s="41" t="s">
        <v>49</v>
      </c>
      <c r="C114" s="432" t="s">
        <v>161</v>
      </c>
      <c r="D114" s="595">
        <v>66</v>
      </c>
      <c r="E114" s="434">
        <v>2.9393939393939394</v>
      </c>
      <c r="F114" s="433">
        <v>3.52</v>
      </c>
      <c r="G114" s="595">
        <v>92</v>
      </c>
      <c r="H114" s="434">
        <v>3.3913043478260869</v>
      </c>
      <c r="I114" s="433">
        <v>3.76</v>
      </c>
      <c r="J114" s="595">
        <v>70</v>
      </c>
      <c r="K114" s="434">
        <v>3.3857142857142857</v>
      </c>
      <c r="L114" s="433">
        <v>3.88</v>
      </c>
      <c r="M114" s="595">
        <v>51</v>
      </c>
      <c r="N114" s="434">
        <v>3.5490196078431371</v>
      </c>
      <c r="O114" s="596">
        <v>3.94</v>
      </c>
      <c r="P114" s="595">
        <v>81</v>
      </c>
      <c r="Q114" s="434">
        <v>3.2469135802469138</v>
      </c>
      <c r="R114" s="596">
        <v>3.67</v>
      </c>
      <c r="S114" s="792">
        <v>111</v>
      </c>
      <c r="T114" s="439">
        <v>96</v>
      </c>
      <c r="U114" s="680">
        <v>105</v>
      </c>
      <c r="V114" s="660">
        <v>96</v>
      </c>
      <c r="W114" s="666">
        <v>96</v>
      </c>
      <c r="X114" s="94">
        <f>SUM(S114:W114)</f>
        <v>504</v>
      </c>
    </row>
    <row r="115" spans="1:24" ht="15" customHeight="1" x14ac:dyDescent="0.25">
      <c r="A115" s="34">
        <v>110</v>
      </c>
      <c r="B115" s="816" t="s">
        <v>29</v>
      </c>
      <c r="C115" s="819" t="s">
        <v>205</v>
      </c>
      <c r="D115" s="762">
        <v>171</v>
      </c>
      <c r="E115" s="765">
        <v>3.2514619883040936</v>
      </c>
      <c r="F115" s="768">
        <v>3.52</v>
      </c>
      <c r="G115" s="762">
        <v>81</v>
      </c>
      <c r="H115" s="765">
        <v>3.4567901234567899</v>
      </c>
      <c r="I115" s="768">
        <v>3.76</v>
      </c>
      <c r="J115" s="762"/>
      <c r="K115" s="765"/>
      <c r="L115" s="768">
        <v>3.88</v>
      </c>
      <c r="M115" s="762"/>
      <c r="N115" s="765"/>
      <c r="O115" s="771">
        <v>3.94</v>
      </c>
      <c r="P115" s="762"/>
      <c r="Q115" s="765"/>
      <c r="R115" s="771">
        <v>3.67</v>
      </c>
      <c r="S115" s="803">
        <v>96</v>
      </c>
      <c r="T115" s="774">
        <v>93</v>
      </c>
      <c r="U115" s="680">
        <v>110</v>
      </c>
      <c r="V115" s="660">
        <v>110</v>
      </c>
      <c r="W115" s="666">
        <v>109</v>
      </c>
      <c r="X115" s="94">
        <f>SUM(S115:W115)</f>
        <v>518</v>
      </c>
    </row>
    <row r="116" spans="1:24" ht="15" customHeight="1" thickBot="1" x14ac:dyDescent="0.3">
      <c r="A116" s="419">
        <v>111</v>
      </c>
      <c r="B116" s="817" t="s">
        <v>1</v>
      </c>
      <c r="C116" s="825" t="s">
        <v>207</v>
      </c>
      <c r="D116" s="829">
        <v>30</v>
      </c>
      <c r="E116" s="832">
        <v>3.3</v>
      </c>
      <c r="F116" s="835">
        <v>3.52</v>
      </c>
      <c r="G116" s="829"/>
      <c r="H116" s="832"/>
      <c r="I116" s="835">
        <v>3.76</v>
      </c>
      <c r="J116" s="829"/>
      <c r="K116" s="832"/>
      <c r="L116" s="835">
        <v>3.88</v>
      </c>
      <c r="M116" s="829"/>
      <c r="N116" s="832"/>
      <c r="O116" s="838">
        <v>3.94</v>
      </c>
      <c r="P116" s="829"/>
      <c r="Q116" s="832"/>
      <c r="R116" s="838">
        <v>3.67</v>
      </c>
      <c r="S116" s="844">
        <v>90</v>
      </c>
      <c r="T116" s="847">
        <v>111</v>
      </c>
      <c r="U116" s="678">
        <v>110</v>
      </c>
      <c r="V116" s="658">
        <v>110</v>
      </c>
      <c r="W116" s="664">
        <v>109</v>
      </c>
      <c r="X116" s="92">
        <f>SUM(S116:W116)</f>
        <v>530</v>
      </c>
    </row>
    <row r="117" spans="1:24" x14ac:dyDescent="0.25">
      <c r="C117" s="40" t="s">
        <v>100</v>
      </c>
      <c r="D117" s="40"/>
      <c r="E117" s="134">
        <f>AVERAGE(E6:E116)</f>
        <v>3.4995835232434893</v>
      </c>
      <c r="F117" s="40"/>
      <c r="G117" s="40"/>
      <c r="H117" s="134">
        <f>AVERAGE(H6:H116)</f>
        <v>3.7233408567907986</v>
      </c>
      <c r="I117" s="40"/>
      <c r="J117" s="40"/>
      <c r="K117" s="134">
        <f>AVERAGE(K6:K116)</f>
        <v>3.8379094966871237</v>
      </c>
      <c r="L117" s="40"/>
      <c r="M117" s="40"/>
      <c r="N117" s="134">
        <f>AVERAGE(N6:N116)</f>
        <v>3.8918245054091862</v>
      </c>
      <c r="O117" s="40"/>
      <c r="P117" s="40"/>
      <c r="Q117" s="134">
        <f>AVERAGE(Q6:Q116)</f>
        <v>3.6099312017948297</v>
      </c>
      <c r="R117" s="40"/>
      <c r="S117" s="40"/>
      <c r="T117" s="40"/>
      <c r="U117" s="40"/>
      <c r="V117" s="40"/>
    </row>
    <row r="118" spans="1:24" x14ac:dyDescent="0.25">
      <c r="C118" s="39" t="s">
        <v>111</v>
      </c>
      <c r="D118" s="39"/>
      <c r="E118" s="39">
        <v>3.52</v>
      </c>
      <c r="F118" s="39"/>
      <c r="G118" s="39"/>
      <c r="H118" s="39">
        <v>3.76</v>
      </c>
      <c r="I118" s="39"/>
      <c r="J118" s="39"/>
      <c r="K118" s="39">
        <v>3.88</v>
      </c>
      <c r="L118" s="39"/>
      <c r="M118" s="39"/>
      <c r="N118" s="39">
        <v>3.94</v>
      </c>
      <c r="O118" s="39"/>
      <c r="P118" s="39"/>
      <c r="Q118" s="39">
        <v>3.67</v>
      </c>
      <c r="R118" s="39"/>
      <c r="S118" s="39"/>
      <c r="T118" s="39"/>
      <c r="U118" s="39"/>
      <c r="V118" s="39"/>
      <c r="W118" s="42"/>
    </row>
  </sheetData>
  <sortState ref="B88:AX95">
    <sortCondition ref="Z88"/>
  </sortState>
  <mergeCells count="10">
    <mergeCell ref="X4:X5"/>
    <mergeCell ref="A4:A5"/>
    <mergeCell ref="B4:B5"/>
    <mergeCell ref="C4:C5"/>
    <mergeCell ref="P4:R4"/>
    <mergeCell ref="J4:L4"/>
    <mergeCell ref="M4:O4"/>
    <mergeCell ref="G4:I4"/>
    <mergeCell ref="D4:F4"/>
    <mergeCell ref="S4:W4"/>
  </mergeCells>
  <conditionalFormatting sqref="Q6:Q118">
    <cfRule type="containsBlanks" dxfId="65" priority="1043">
      <formula>LEN(TRIM(Q6))=0</formula>
    </cfRule>
    <cfRule type="cellIs" dxfId="64" priority="1044" operator="between">
      <formula>3.607</formula>
      <formula>$Q$117</formula>
    </cfRule>
    <cfRule type="cellIs" dxfId="63" priority="1045" operator="lessThan">
      <formula>3.5</formula>
    </cfRule>
    <cfRule type="cellIs" dxfId="62" priority="1046" operator="between">
      <formula>$Q$117</formula>
      <formula>3.5</formula>
    </cfRule>
    <cfRule type="cellIs" dxfId="61" priority="1047" operator="between">
      <formula>4.5</formula>
      <formula>$Q$117</formula>
    </cfRule>
    <cfRule type="cellIs" dxfId="60" priority="1048" operator="greaterThanOrEqual">
      <formula>4.5</formula>
    </cfRule>
  </conditionalFormatting>
  <conditionalFormatting sqref="K6:K118">
    <cfRule type="containsBlanks" dxfId="59" priority="1055">
      <formula>LEN(TRIM(K6))=0</formula>
    </cfRule>
    <cfRule type="cellIs" dxfId="58" priority="1056" operator="between">
      <formula>3.836</formula>
      <formula>$K$117</formula>
    </cfRule>
    <cfRule type="cellIs" dxfId="57" priority="1057" operator="lessThan">
      <formula>3.5</formula>
    </cfRule>
    <cfRule type="cellIs" dxfId="56" priority="1058" operator="between">
      <formula>$K$117</formula>
      <formula>3.5</formula>
    </cfRule>
    <cfRule type="cellIs" dxfId="55" priority="1059" operator="between">
      <formula>4.5</formula>
      <formula>$K$117</formula>
    </cfRule>
    <cfRule type="cellIs" dxfId="54" priority="1060" operator="greaterThanOrEqual">
      <formula>4.5</formula>
    </cfRule>
  </conditionalFormatting>
  <conditionalFormatting sqref="N6:N118">
    <cfRule type="containsBlanks" dxfId="53" priority="1067">
      <formula>LEN(TRIM(N6))=0</formula>
    </cfRule>
    <cfRule type="cellIs" dxfId="52" priority="1068" operator="between">
      <formula>3.887</formula>
      <formula>$N$117</formula>
    </cfRule>
    <cfRule type="cellIs" dxfId="51" priority="1069" operator="lessThan">
      <formula>3.5</formula>
    </cfRule>
    <cfRule type="cellIs" dxfId="50" priority="1070" operator="between">
      <formula>$N$117</formula>
      <formula>3.5</formula>
    </cfRule>
    <cfRule type="cellIs" dxfId="49" priority="1071" operator="between">
      <formula>4.5</formula>
      <formula>$N$117</formula>
    </cfRule>
    <cfRule type="cellIs" dxfId="48" priority="1072" operator="greaterThanOrEqual">
      <formula>4.5</formula>
    </cfRule>
  </conditionalFormatting>
  <conditionalFormatting sqref="H6:H118">
    <cfRule type="containsBlanks" dxfId="47" priority="7">
      <formula>LEN(TRIM(H6))=0</formula>
    </cfRule>
    <cfRule type="cellIs" dxfId="46" priority="8" operator="between">
      <formula>3.716</formula>
      <formula>$H$117</formula>
    </cfRule>
    <cfRule type="cellIs" dxfId="45" priority="9" operator="lessThan">
      <formula>3.5</formula>
    </cfRule>
    <cfRule type="cellIs" dxfId="44" priority="10" operator="between">
      <formula>$H$117</formula>
      <formula>3.5</formula>
    </cfRule>
    <cfRule type="cellIs" dxfId="43" priority="11" operator="between">
      <formula>4.5</formula>
      <formula>$H$117</formula>
    </cfRule>
    <cfRule type="cellIs" dxfId="42" priority="12" operator="greaterThanOrEqual">
      <formula>4.5</formula>
    </cfRule>
  </conditionalFormatting>
  <conditionalFormatting sqref="E6:E118">
    <cfRule type="containsBlanks" dxfId="41" priority="1">
      <formula>LEN(TRIM(E6))=0</formula>
    </cfRule>
    <cfRule type="cellIs" dxfId="40" priority="3" operator="lessThan">
      <formula>3.4995</formula>
    </cfRule>
    <cfRule type="cellIs" dxfId="39" priority="4" operator="between">
      <formula>3.503</formula>
      <formula>3.4995</formula>
    </cfRule>
    <cfRule type="cellIs" dxfId="38" priority="5" operator="between">
      <formula>4.5</formula>
      <formula>3.503</formula>
    </cfRule>
    <cfRule type="cellIs" dxfId="37" priority="6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5" sqref="C5"/>
    </sheetView>
  </sheetViews>
  <sheetFormatPr defaultColWidth="8.85546875" defaultRowHeight="15" x14ac:dyDescent="0.25"/>
  <cols>
    <col min="1" max="1" width="5.7109375" style="6" customWidth="1"/>
    <col min="2" max="2" width="18.7109375" style="6" customWidth="1"/>
    <col min="3" max="3" width="31.7109375" style="1" customWidth="1"/>
    <col min="4" max="4" width="7.7109375" style="1" customWidth="1"/>
    <col min="5" max="5" width="9.7109375" style="6" customWidth="1"/>
    <col min="6" max="6" width="7.7109375" style="2" customWidth="1"/>
    <col min="7" max="7" width="9.7109375" style="1" customWidth="1"/>
    <col min="8" max="16384" width="8.85546875" style="1"/>
  </cols>
  <sheetData>
    <row r="1" spans="1:8" s="2" customFormat="1" ht="15" customHeight="1" x14ac:dyDescent="0.25">
      <c r="A1" s="14"/>
      <c r="B1" s="15"/>
      <c r="C1" s="15"/>
      <c r="D1" s="15"/>
      <c r="E1" s="8"/>
      <c r="F1" s="7"/>
      <c r="G1" s="631"/>
      <c r="H1" s="37" t="s">
        <v>104</v>
      </c>
    </row>
    <row r="2" spans="1:8" s="2" customFormat="1" ht="15" customHeight="1" x14ac:dyDescent="0.25">
      <c r="A2" s="14"/>
      <c r="B2" s="876" t="s">
        <v>92</v>
      </c>
      <c r="C2" s="876"/>
      <c r="D2" s="49"/>
      <c r="E2" s="19">
        <v>2025</v>
      </c>
      <c r="F2" s="7"/>
      <c r="G2" s="54"/>
      <c r="H2" s="37" t="s">
        <v>105</v>
      </c>
    </row>
    <row r="3" spans="1:8" s="2" customFormat="1" ht="15" customHeight="1" x14ac:dyDescent="0.25">
      <c r="A3" s="14"/>
      <c r="B3" s="19"/>
      <c r="C3" s="18"/>
      <c r="D3" s="18"/>
      <c r="E3" s="8"/>
      <c r="F3" s="7"/>
      <c r="G3" s="609"/>
      <c r="H3" s="37" t="s">
        <v>106</v>
      </c>
    </row>
    <row r="4" spans="1:8" s="2" customFormat="1" ht="15" customHeight="1" thickBot="1" x14ac:dyDescent="0.3">
      <c r="A4" s="14"/>
      <c r="B4" s="19"/>
      <c r="C4" s="18"/>
      <c r="D4" s="18"/>
      <c r="E4" s="8"/>
      <c r="F4" s="7"/>
      <c r="G4" s="38"/>
      <c r="H4" s="37" t="s">
        <v>107</v>
      </c>
    </row>
    <row r="5" spans="1:8" s="2" customFormat="1" ht="30" customHeight="1" thickBot="1" x14ac:dyDescent="0.3">
      <c r="A5" s="51" t="s">
        <v>61</v>
      </c>
      <c r="B5" s="52" t="s">
        <v>60</v>
      </c>
      <c r="C5" s="52" t="s">
        <v>91</v>
      </c>
      <c r="D5" s="53" t="s">
        <v>103</v>
      </c>
      <c r="E5" s="82" t="s">
        <v>137</v>
      </c>
      <c r="F5" s="7"/>
    </row>
    <row r="6" spans="1:8" s="2" customFormat="1" ht="15" customHeight="1" thickBot="1" x14ac:dyDescent="0.3">
      <c r="A6" s="51"/>
      <c r="B6" s="52"/>
      <c r="C6" s="84" t="s">
        <v>123</v>
      </c>
      <c r="D6" s="85">
        <f>SUM(D7:D117)</f>
        <v>12361</v>
      </c>
      <c r="E6" s="88">
        <f>AVERAGE(E7:E117)</f>
        <v>3.4995835232434889</v>
      </c>
      <c r="F6" s="15"/>
    </row>
    <row r="7" spans="1:8" s="2" customFormat="1" ht="15" customHeight="1" x14ac:dyDescent="0.25">
      <c r="A7" s="86">
        <v>1</v>
      </c>
      <c r="B7" s="910" t="s">
        <v>0</v>
      </c>
      <c r="C7" s="911" t="s">
        <v>206</v>
      </c>
      <c r="D7" s="912">
        <v>81</v>
      </c>
      <c r="E7" s="913">
        <v>4.333333333333333</v>
      </c>
      <c r="F7" s="15"/>
    </row>
    <row r="8" spans="1:8" s="3" customFormat="1" ht="15" customHeight="1" x14ac:dyDescent="0.25">
      <c r="A8" s="31">
        <v>2</v>
      </c>
      <c r="B8" s="914" t="s">
        <v>0</v>
      </c>
      <c r="C8" s="915" t="s">
        <v>88</v>
      </c>
      <c r="D8" s="916">
        <v>104</v>
      </c>
      <c r="E8" s="917">
        <v>4.1442307692307692</v>
      </c>
      <c r="F8" s="16"/>
    </row>
    <row r="9" spans="1:8" s="3" customFormat="1" ht="15" customHeight="1" x14ac:dyDescent="0.25">
      <c r="A9" s="31">
        <v>3</v>
      </c>
      <c r="B9" s="918" t="s">
        <v>23</v>
      </c>
      <c r="C9" s="907" t="s">
        <v>181</v>
      </c>
      <c r="D9" s="908">
        <v>65</v>
      </c>
      <c r="E9" s="917">
        <v>4.1384615384615389</v>
      </c>
      <c r="F9" s="16"/>
    </row>
    <row r="10" spans="1:8" s="3" customFormat="1" ht="15" customHeight="1" x14ac:dyDescent="0.25">
      <c r="A10" s="31">
        <v>4</v>
      </c>
      <c r="B10" s="919" t="s">
        <v>23</v>
      </c>
      <c r="C10" s="920" t="s">
        <v>90</v>
      </c>
      <c r="D10" s="921">
        <v>78</v>
      </c>
      <c r="E10" s="922">
        <v>3.9743589743589745</v>
      </c>
      <c r="F10" s="16"/>
    </row>
    <row r="11" spans="1:8" s="3" customFormat="1" ht="15" customHeight="1" x14ac:dyDescent="0.25">
      <c r="A11" s="31">
        <v>5</v>
      </c>
      <c r="B11" s="918" t="s">
        <v>0</v>
      </c>
      <c r="C11" s="907" t="s">
        <v>150</v>
      </c>
      <c r="D11" s="908">
        <v>138</v>
      </c>
      <c r="E11" s="909">
        <v>3.8840579710144927</v>
      </c>
      <c r="F11" s="16"/>
    </row>
    <row r="12" spans="1:8" s="3" customFormat="1" ht="15" customHeight="1" x14ac:dyDescent="0.25">
      <c r="A12" s="31">
        <v>6</v>
      </c>
      <c r="B12" s="923" t="s">
        <v>58</v>
      </c>
      <c r="C12" s="907" t="s">
        <v>204</v>
      </c>
      <c r="D12" s="908">
        <v>81</v>
      </c>
      <c r="E12" s="917">
        <v>3.8271604938271606</v>
      </c>
      <c r="F12" s="16"/>
    </row>
    <row r="13" spans="1:8" s="3" customFormat="1" ht="15" customHeight="1" x14ac:dyDescent="0.25">
      <c r="A13" s="31">
        <v>7</v>
      </c>
      <c r="B13" s="918" t="s">
        <v>23</v>
      </c>
      <c r="C13" s="907" t="s">
        <v>85</v>
      </c>
      <c r="D13" s="908">
        <v>107</v>
      </c>
      <c r="E13" s="917">
        <v>3.8224299065420562</v>
      </c>
      <c r="F13" s="16"/>
    </row>
    <row r="14" spans="1:8" s="3" customFormat="1" ht="15" customHeight="1" x14ac:dyDescent="0.25">
      <c r="A14" s="47">
        <v>8</v>
      </c>
      <c r="B14" s="923" t="s">
        <v>58</v>
      </c>
      <c r="C14" s="907" t="s">
        <v>73</v>
      </c>
      <c r="D14" s="908">
        <v>169</v>
      </c>
      <c r="E14" s="909">
        <v>3.8165680473372783</v>
      </c>
      <c r="F14" s="16"/>
    </row>
    <row r="15" spans="1:8" s="3" customFormat="1" ht="15" customHeight="1" x14ac:dyDescent="0.25">
      <c r="A15" s="31">
        <v>9</v>
      </c>
      <c r="B15" s="918" t="s">
        <v>29</v>
      </c>
      <c r="C15" s="907" t="s">
        <v>153</v>
      </c>
      <c r="D15" s="908">
        <v>47</v>
      </c>
      <c r="E15" s="917">
        <v>3.8085106382978724</v>
      </c>
      <c r="F15" s="16"/>
    </row>
    <row r="16" spans="1:8" s="3" customFormat="1" ht="15" customHeight="1" thickBot="1" x14ac:dyDescent="0.3">
      <c r="A16" s="419">
        <v>10</v>
      </c>
      <c r="B16" s="924" t="s">
        <v>49</v>
      </c>
      <c r="C16" s="925" t="s">
        <v>55</v>
      </c>
      <c r="D16" s="926">
        <v>78</v>
      </c>
      <c r="E16" s="927">
        <v>3.7820512820512819</v>
      </c>
      <c r="F16" s="16"/>
    </row>
    <row r="17" spans="1:11" s="3" customFormat="1" ht="15" customHeight="1" x14ac:dyDescent="0.25">
      <c r="A17" s="31">
        <v>11</v>
      </c>
      <c r="B17" s="914" t="s">
        <v>23</v>
      </c>
      <c r="C17" s="915" t="s">
        <v>176</v>
      </c>
      <c r="D17" s="916">
        <v>104</v>
      </c>
      <c r="E17" s="917">
        <v>3.75</v>
      </c>
      <c r="F17" s="16"/>
    </row>
    <row r="18" spans="1:11" s="3" customFormat="1" ht="15" customHeight="1" x14ac:dyDescent="0.25">
      <c r="A18" s="31">
        <v>12</v>
      </c>
      <c r="B18" s="918" t="s">
        <v>1</v>
      </c>
      <c r="C18" s="907" t="s">
        <v>136</v>
      </c>
      <c r="D18" s="908">
        <v>240</v>
      </c>
      <c r="E18" s="909">
        <v>3.75</v>
      </c>
      <c r="F18" s="16"/>
    </row>
    <row r="19" spans="1:11" s="3" customFormat="1" ht="15" customHeight="1" x14ac:dyDescent="0.25">
      <c r="A19" s="31">
        <v>13</v>
      </c>
      <c r="B19" s="918" t="s">
        <v>29</v>
      </c>
      <c r="C19" s="907" t="s">
        <v>84</v>
      </c>
      <c r="D19" s="908">
        <v>181</v>
      </c>
      <c r="E19" s="909">
        <v>3.7458563535911602</v>
      </c>
      <c r="F19" s="16"/>
    </row>
    <row r="20" spans="1:11" s="3" customFormat="1" ht="15" customHeight="1" x14ac:dyDescent="0.25">
      <c r="A20" s="31">
        <v>14</v>
      </c>
      <c r="B20" s="918" t="s">
        <v>1</v>
      </c>
      <c r="C20" s="907" t="s">
        <v>97</v>
      </c>
      <c r="D20" s="908">
        <v>202</v>
      </c>
      <c r="E20" s="928">
        <v>3.7376237623762378</v>
      </c>
      <c r="F20" s="16"/>
      <c r="K20" s="9"/>
    </row>
    <row r="21" spans="1:11" s="3" customFormat="1" ht="15" customHeight="1" x14ac:dyDescent="0.25">
      <c r="A21" s="31">
        <v>15</v>
      </c>
      <c r="B21" s="929" t="s">
        <v>49</v>
      </c>
      <c r="C21" s="930" t="s">
        <v>53</v>
      </c>
      <c r="D21" s="908">
        <v>70</v>
      </c>
      <c r="E21" s="909">
        <v>3.7285714285714286</v>
      </c>
      <c r="F21" s="16"/>
    </row>
    <row r="22" spans="1:11" s="3" customFormat="1" ht="15" customHeight="1" x14ac:dyDescent="0.25">
      <c r="A22" s="31">
        <v>16</v>
      </c>
      <c r="B22" s="918" t="s">
        <v>23</v>
      </c>
      <c r="C22" s="907" t="s">
        <v>173</v>
      </c>
      <c r="D22" s="908">
        <v>94</v>
      </c>
      <c r="E22" s="909">
        <v>3.7234042553191489</v>
      </c>
      <c r="F22" s="16"/>
    </row>
    <row r="23" spans="1:11" s="3" customFormat="1" ht="15" customHeight="1" x14ac:dyDescent="0.25">
      <c r="A23" s="31">
        <v>17</v>
      </c>
      <c r="B23" s="918" t="s">
        <v>1</v>
      </c>
      <c r="C23" s="907" t="s">
        <v>134</v>
      </c>
      <c r="D23" s="908">
        <v>158</v>
      </c>
      <c r="E23" s="909">
        <v>3.7151898734177213</v>
      </c>
      <c r="F23" s="16"/>
    </row>
    <row r="24" spans="1:11" s="3" customFormat="1" ht="15" customHeight="1" x14ac:dyDescent="0.25">
      <c r="A24" s="31">
        <v>18</v>
      </c>
      <c r="B24" s="918" t="s">
        <v>49</v>
      </c>
      <c r="C24" s="931" t="s">
        <v>57</v>
      </c>
      <c r="D24" s="908">
        <v>112</v>
      </c>
      <c r="E24" s="909">
        <v>3.7053571428571428</v>
      </c>
      <c r="F24" s="16"/>
    </row>
    <row r="25" spans="1:11" s="4" customFormat="1" ht="15" customHeight="1" x14ac:dyDescent="0.25">
      <c r="A25" s="31">
        <v>19</v>
      </c>
      <c r="B25" s="918" t="s">
        <v>0</v>
      </c>
      <c r="C25" s="907" t="s">
        <v>98</v>
      </c>
      <c r="D25" s="908">
        <v>78</v>
      </c>
      <c r="E25" s="909">
        <v>3.7051282051282053</v>
      </c>
      <c r="F25" s="17"/>
    </row>
    <row r="26" spans="1:11" s="3" customFormat="1" ht="15" customHeight="1" thickBot="1" x14ac:dyDescent="0.3">
      <c r="A26" s="34">
        <v>20</v>
      </c>
      <c r="B26" s="919" t="s">
        <v>23</v>
      </c>
      <c r="C26" s="920" t="s">
        <v>178</v>
      </c>
      <c r="D26" s="921">
        <v>159</v>
      </c>
      <c r="E26" s="932">
        <v>3.6981132075471699</v>
      </c>
      <c r="F26" s="16"/>
    </row>
    <row r="27" spans="1:11" s="3" customFormat="1" ht="15" customHeight="1" x14ac:dyDescent="0.25">
      <c r="A27" s="29">
        <v>21</v>
      </c>
      <c r="B27" s="910" t="s">
        <v>0</v>
      </c>
      <c r="C27" s="911" t="s">
        <v>87</v>
      </c>
      <c r="D27" s="912">
        <v>85</v>
      </c>
      <c r="E27" s="933">
        <v>3.6941176470588237</v>
      </c>
      <c r="F27" s="16"/>
    </row>
    <row r="28" spans="1:11" s="3" customFormat="1" ht="15" customHeight="1" x14ac:dyDescent="0.25">
      <c r="A28" s="31">
        <v>22</v>
      </c>
      <c r="B28" s="918" t="s">
        <v>1</v>
      </c>
      <c r="C28" s="907" t="s">
        <v>135</v>
      </c>
      <c r="D28" s="908">
        <v>239</v>
      </c>
      <c r="E28" s="909">
        <v>3.6903765690376571</v>
      </c>
      <c r="F28" s="16"/>
    </row>
    <row r="29" spans="1:11" s="3" customFormat="1" ht="15" customHeight="1" x14ac:dyDescent="0.25">
      <c r="A29" s="31">
        <v>23</v>
      </c>
      <c r="B29" s="914" t="s">
        <v>29</v>
      </c>
      <c r="C29" s="915" t="s">
        <v>34</v>
      </c>
      <c r="D29" s="916">
        <v>129</v>
      </c>
      <c r="E29" s="917">
        <v>3.6899224806201549</v>
      </c>
      <c r="F29" s="16"/>
    </row>
    <row r="30" spans="1:11" s="3" customFormat="1" ht="15" customHeight="1" x14ac:dyDescent="0.25">
      <c r="A30" s="31">
        <v>24</v>
      </c>
      <c r="B30" s="918" t="s">
        <v>29</v>
      </c>
      <c r="C30" s="934" t="s">
        <v>96</v>
      </c>
      <c r="D30" s="908">
        <v>211</v>
      </c>
      <c r="E30" s="917">
        <v>3.6777251184834121</v>
      </c>
      <c r="F30" s="16"/>
    </row>
    <row r="31" spans="1:11" s="3" customFormat="1" ht="15" customHeight="1" x14ac:dyDescent="0.25">
      <c r="A31" s="31">
        <v>25</v>
      </c>
      <c r="B31" s="918" t="s">
        <v>38</v>
      </c>
      <c r="C31" s="907" t="s">
        <v>126</v>
      </c>
      <c r="D31" s="908">
        <v>112</v>
      </c>
      <c r="E31" s="935">
        <v>3.6696428571428572</v>
      </c>
      <c r="F31" s="16"/>
    </row>
    <row r="32" spans="1:11" s="3" customFormat="1" ht="15" customHeight="1" x14ac:dyDescent="0.25">
      <c r="A32" s="31">
        <v>26</v>
      </c>
      <c r="B32" s="919" t="s">
        <v>49</v>
      </c>
      <c r="C32" s="930" t="s">
        <v>56</v>
      </c>
      <c r="D32" s="908">
        <v>164</v>
      </c>
      <c r="E32" s="917">
        <v>3.6585365853658538</v>
      </c>
      <c r="F32" s="16"/>
    </row>
    <row r="33" spans="1:6" s="3" customFormat="1" ht="15" customHeight="1" x14ac:dyDescent="0.25">
      <c r="A33" s="31">
        <v>27</v>
      </c>
      <c r="B33" s="918" t="s">
        <v>1</v>
      </c>
      <c r="C33" s="936" t="s">
        <v>189</v>
      </c>
      <c r="D33" s="908">
        <v>128</v>
      </c>
      <c r="E33" s="917">
        <v>3.65625</v>
      </c>
      <c r="F33" s="16"/>
    </row>
    <row r="34" spans="1:6" s="3" customFormat="1" ht="15" customHeight="1" x14ac:dyDescent="0.25">
      <c r="A34" s="31">
        <v>28</v>
      </c>
      <c r="B34" s="929" t="s">
        <v>49</v>
      </c>
      <c r="C34" s="937" t="s">
        <v>54</v>
      </c>
      <c r="D34" s="908">
        <v>81</v>
      </c>
      <c r="E34" s="917">
        <v>3.6543209876543208</v>
      </c>
      <c r="F34" s="16"/>
    </row>
    <row r="35" spans="1:6" s="3" customFormat="1" ht="15" customHeight="1" x14ac:dyDescent="0.25">
      <c r="A35" s="31">
        <v>29</v>
      </c>
      <c r="B35" s="918" t="s">
        <v>1</v>
      </c>
      <c r="C35" s="907" t="s">
        <v>151</v>
      </c>
      <c r="D35" s="908">
        <v>166</v>
      </c>
      <c r="E35" s="917">
        <v>3.6506024096385543</v>
      </c>
      <c r="F35" s="16"/>
    </row>
    <row r="36" spans="1:6" s="3" customFormat="1" ht="15" customHeight="1" thickBot="1" x14ac:dyDescent="0.3">
      <c r="A36" s="32">
        <v>30</v>
      </c>
      <c r="B36" s="938" t="s">
        <v>23</v>
      </c>
      <c r="C36" s="925" t="s">
        <v>174</v>
      </c>
      <c r="D36" s="926">
        <v>98</v>
      </c>
      <c r="E36" s="939">
        <v>3.6428571428571428</v>
      </c>
      <c r="F36" s="16"/>
    </row>
    <row r="37" spans="1:6" s="3" customFormat="1" ht="15" customHeight="1" x14ac:dyDescent="0.25">
      <c r="A37" s="31">
        <v>31</v>
      </c>
      <c r="B37" s="914" t="s">
        <v>29</v>
      </c>
      <c r="C37" s="940" t="s">
        <v>170</v>
      </c>
      <c r="D37" s="916">
        <v>30</v>
      </c>
      <c r="E37" s="917">
        <v>3.6333333333333333</v>
      </c>
      <c r="F37" s="16"/>
    </row>
    <row r="38" spans="1:6" s="3" customFormat="1" ht="15" customHeight="1" x14ac:dyDescent="0.25">
      <c r="A38" s="31">
        <v>32</v>
      </c>
      <c r="B38" s="918" t="s">
        <v>1</v>
      </c>
      <c r="C38" s="907" t="s">
        <v>186</v>
      </c>
      <c r="D38" s="908">
        <v>59</v>
      </c>
      <c r="E38" s="941">
        <v>3.6271186440677967</v>
      </c>
      <c r="F38" s="16"/>
    </row>
    <row r="39" spans="1:6" s="3" customFormat="1" ht="15" customHeight="1" x14ac:dyDescent="0.25">
      <c r="A39" s="31">
        <v>33</v>
      </c>
      <c r="B39" s="914" t="s">
        <v>1</v>
      </c>
      <c r="C39" s="915" t="s">
        <v>14</v>
      </c>
      <c r="D39" s="916">
        <v>131</v>
      </c>
      <c r="E39" s="941">
        <v>3.6259541984732824</v>
      </c>
      <c r="F39" s="16"/>
    </row>
    <row r="40" spans="1:6" s="5" customFormat="1" ht="15" customHeight="1" x14ac:dyDescent="0.25">
      <c r="A40" s="31">
        <v>34</v>
      </c>
      <c r="B40" s="918" t="s">
        <v>1</v>
      </c>
      <c r="C40" s="907" t="s">
        <v>133</v>
      </c>
      <c r="D40" s="908">
        <v>229</v>
      </c>
      <c r="E40" s="941">
        <v>3.6200873362445414</v>
      </c>
      <c r="F40" s="16"/>
    </row>
    <row r="41" spans="1:6" s="5" customFormat="1" ht="15" customHeight="1" x14ac:dyDescent="0.25">
      <c r="A41" s="31">
        <v>35</v>
      </c>
      <c r="B41" s="918" t="s">
        <v>29</v>
      </c>
      <c r="C41" s="931" t="s">
        <v>202</v>
      </c>
      <c r="D41" s="908">
        <v>100</v>
      </c>
      <c r="E41" s="917">
        <v>3.62</v>
      </c>
      <c r="F41" s="16"/>
    </row>
    <row r="42" spans="1:6" s="5" customFormat="1" ht="15" customHeight="1" x14ac:dyDescent="0.25">
      <c r="A42" s="31">
        <v>36</v>
      </c>
      <c r="B42" s="918" t="s">
        <v>38</v>
      </c>
      <c r="C42" s="907" t="s">
        <v>80</v>
      </c>
      <c r="D42" s="908">
        <v>121</v>
      </c>
      <c r="E42" s="917">
        <v>3.6198347107438016</v>
      </c>
      <c r="F42" s="16"/>
    </row>
    <row r="43" spans="1:6" s="5" customFormat="1" ht="15" customHeight="1" x14ac:dyDescent="0.25">
      <c r="A43" s="31">
        <v>37</v>
      </c>
      <c r="B43" s="918" t="s">
        <v>1</v>
      </c>
      <c r="C43" s="907" t="s">
        <v>190</v>
      </c>
      <c r="D43" s="908">
        <v>265</v>
      </c>
      <c r="E43" s="941">
        <v>3.611320754716981</v>
      </c>
      <c r="F43" s="16"/>
    </row>
    <row r="44" spans="1:6" s="5" customFormat="1" ht="15" customHeight="1" x14ac:dyDescent="0.25">
      <c r="A44" s="31">
        <v>38</v>
      </c>
      <c r="B44" s="918" t="s">
        <v>23</v>
      </c>
      <c r="C44" s="907" t="s">
        <v>179</v>
      </c>
      <c r="D44" s="908">
        <v>211</v>
      </c>
      <c r="E44" s="917">
        <v>3.6066350710900474</v>
      </c>
      <c r="F44" s="16"/>
    </row>
    <row r="45" spans="1:6" s="5" customFormat="1" ht="15" customHeight="1" x14ac:dyDescent="0.25">
      <c r="A45" s="31">
        <v>39</v>
      </c>
      <c r="B45" s="918" t="s">
        <v>0</v>
      </c>
      <c r="C45" s="907" t="s">
        <v>63</v>
      </c>
      <c r="D45" s="908">
        <v>71</v>
      </c>
      <c r="E45" s="909">
        <v>3.6056338028169015</v>
      </c>
      <c r="F45" s="16"/>
    </row>
    <row r="46" spans="1:6" s="5" customFormat="1" ht="15" customHeight="1" thickBot="1" x14ac:dyDescent="0.3">
      <c r="A46" s="34">
        <v>40</v>
      </c>
      <c r="B46" s="914" t="s">
        <v>23</v>
      </c>
      <c r="C46" s="915" t="s">
        <v>171</v>
      </c>
      <c r="D46" s="916">
        <v>113</v>
      </c>
      <c r="E46" s="917">
        <v>3.6017699115044248</v>
      </c>
      <c r="F46" s="16"/>
    </row>
    <row r="47" spans="1:6" s="5" customFormat="1" ht="15" customHeight="1" x14ac:dyDescent="0.25">
      <c r="A47" s="29">
        <v>41</v>
      </c>
      <c r="B47" s="910" t="s">
        <v>29</v>
      </c>
      <c r="C47" s="911" t="s">
        <v>95</v>
      </c>
      <c r="D47" s="912">
        <v>251</v>
      </c>
      <c r="E47" s="933">
        <v>3.5737051792828685</v>
      </c>
      <c r="F47" s="16"/>
    </row>
    <row r="48" spans="1:6" s="5" customFormat="1" ht="15" customHeight="1" x14ac:dyDescent="0.25">
      <c r="A48" s="31">
        <v>42</v>
      </c>
      <c r="B48" s="914" t="s">
        <v>1</v>
      </c>
      <c r="C48" s="942" t="s">
        <v>195</v>
      </c>
      <c r="D48" s="916">
        <v>103</v>
      </c>
      <c r="E48" s="917">
        <v>3.5728155339805827</v>
      </c>
      <c r="F48" s="16"/>
    </row>
    <row r="49" spans="1:6" s="5" customFormat="1" ht="15" customHeight="1" x14ac:dyDescent="0.25">
      <c r="A49" s="31">
        <v>43</v>
      </c>
      <c r="B49" s="914" t="s">
        <v>1</v>
      </c>
      <c r="C49" s="942" t="s">
        <v>184</v>
      </c>
      <c r="D49" s="916">
        <v>125</v>
      </c>
      <c r="E49" s="917">
        <v>3.56</v>
      </c>
      <c r="F49" s="16"/>
    </row>
    <row r="50" spans="1:6" s="5" customFormat="1" ht="15" customHeight="1" x14ac:dyDescent="0.25">
      <c r="A50" s="31">
        <v>44</v>
      </c>
      <c r="B50" s="918" t="s">
        <v>1</v>
      </c>
      <c r="C50" s="936" t="s">
        <v>187</v>
      </c>
      <c r="D50" s="908">
        <v>103</v>
      </c>
      <c r="E50" s="917">
        <v>3.5533980582524274</v>
      </c>
      <c r="F50" s="16"/>
    </row>
    <row r="51" spans="1:6" s="5" customFormat="1" ht="15" customHeight="1" x14ac:dyDescent="0.25">
      <c r="A51" s="31">
        <v>45</v>
      </c>
      <c r="B51" s="919" t="s">
        <v>1</v>
      </c>
      <c r="C51" s="936" t="s">
        <v>139</v>
      </c>
      <c r="D51" s="908">
        <v>145</v>
      </c>
      <c r="E51" s="917">
        <v>3.5517241379310347</v>
      </c>
      <c r="F51" s="16"/>
    </row>
    <row r="52" spans="1:6" s="5" customFormat="1" ht="15" customHeight="1" x14ac:dyDescent="0.25">
      <c r="A52" s="31">
        <v>46</v>
      </c>
      <c r="B52" s="918" t="s">
        <v>1</v>
      </c>
      <c r="C52" s="936" t="s">
        <v>191</v>
      </c>
      <c r="D52" s="908">
        <v>94</v>
      </c>
      <c r="E52" s="935">
        <v>3.5425531914893615</v>
      </c>
      <c r="F52" s="16"/>
    </row>
    <row r="53" spans="1:6" s="5" customFormat="1" ht="15" customHeight="1" x14ac:dyDescent="0.25">
      <c r="A53" s="31">
        <v>47</v>
      </c>
      <c r="B53" s="918" t="s">
        <v>23</v>
      </c>
      <c r="C53" s="937" t="s">
        <v>172</v>
      </c>
      <c r="D53" s="908">
        <v>229</v>
      </c>
      <c r="E53" s="917">
        <v>3.5283842794759823</v>
      </c>
      <c r="F53" s="16"/>
    </row>
    <row r="54" spans="1:6" s="5" customFormat="1" ht="15" customHeight="1" x14ac:dyDescent="0.25">
      <c r="A54" s="31">
        <v>48</v>
      </c>
      <c r="B54" s="918" t="s">
        <v>38</v>
      </c>
      <c r="C54" s="943" t="s">
        <v>72</v>
      </c>
      <c r="D54" s="908">
        <v>126</v>
      </c>
      <c r="E54" s="917">
        <v>3.5158730158730158</v>
      </c>
      <c r="F54" s="16"/>
    </row>
    <row r="55" spans="1:6" s="5" customFormat="1" ht="15" customHeight="1" x14ac:dyDescent="0.25">
      <c r="A55" s="31">
        <v>49</v>
      </c>
      <c r="B55" s="929" t="s">
        <v>49</v>
      </c>
      <c r="C55" s="936" t="s">
        <v>158</v>
      </c>
      <c r="D55" s="908">
        <v>64</v>
      </c>
      <c r="E55" s="909">
        <v>3.515625</v>
      </c>
      <c r="F55" s="16"/>
    </row>
    <row r="56" spans="1:6" s="5" customFormat="1" ht="15" customHeight="1" thickBot="1" x14ac:dyDescent="0.3">
      <c r="A56" s="419">
        <v>50</v>
      </c>
      <c r="B56" s="944" t="s">
        <v>58</v>
      </c>
      <c r="C56" s="945" t="s">
        <v>155</v>
      </c>
      <c r="D56" s="926">
        <v>109</v>
      </c>
      <c r="E56" s="927">
        <v>3.5137614678899101</v>
      </c>
      <c r="F56" s="16"/>
    </row>
    <row r="57" spans="1:6" s="5" customFormat="1" ht="15" customHeight="1" x14ac:dyDescent="0.25">
      <c r="A57" s="31">
        <v>51</v>
      </c>
      <c r="B57" s="914" t="s">
        <v>29</v>
      </c>
      <c r="C57" s="946" t="s">
        <v>35</v>
      </c>
      <c r="D57" s="916">
        <v>100</v>
      </c>
      <c r="E57" s="917">
        <v>3.51</v>
      </c>
      <c r="F57" s="16"/>
    </row>
    <row r="58" spans="1:6" s="5" customFormat="1" ht="15" customHeight="1" x14ac:dyDescent="0.25">
      <c r="A58" s="31">
        <v>52</v>
      </c>
      <c r="B58" s="947" t="s">
        <v>49</v>
      </c>
      <c r="C58" s="915" t="s">
        <v>51</v>
      </c>
      <c r="D58" s="916">
        <v>46</v>
      </c>
      <c r="E58" s="917">
        <v>3.5</v>
      </c>
      <c r="F58" s="16"/>
    </row>
    <row r="59" spans="1:6" s="5" customFormat="1" ht="15" customHeight="1" x14ac:dyDescent="0.25">
      <c r="A59" s="31">
        <v>53</v>
      </c>
      <c r="B59" s="918" t="s">
        <v>1</v>
      </c>
      <c r="C59" s="907" t="s">
        <v>21</v>
      </c>
      <c r="D59" s="908">
        <v>44</v>
      </c>
      <c r="E59" s="917">
        <v>3.5</v>
      </c>
      <c r="F59" s="16"/>
    </row>
    <row r="60" spans="1:6" s="5" customFormat="1" ht="15" customHeight="1" x14ac:dyDescent="0.25">
      <c r="A60" s="31">
        <v>54</v>
      </c>
      <c r="B60" s="918" t="s">
        <v>29</v>
      </c>
      <c r="C60" s="907" t="s">
        <v>201</v>
      </c>
      <c r="D60" s="908">
        <v>84</v>
      </c>
      <c r="E60" s="917">
        <v>3.4880952380952381</v>
      </c>
      <c r="F60" s="16"/>
    </row>
    <row r="61" spans="1:6" s="5" customFormat="1" ht="15" customHeight="1" x14ac:dyDescent="0.25">
      <c r="A61" s="31">
        <v>55</v>
      </c>
      <c r="B61" s="918" t="s">
        <v>0</v>
      </c>
      <c r="C61" s="907" t="s">
        <v>138</v>
      </c>
      <c r="D61" s="908">
        <v>382</v>
      </c>
      <c r="E61" s="917">
        <v>3.4869109947643979</v>
      </c>
      <c r="F61" s="16"/>
    </row>
    <row r="62" spans="1:6" s="5" customFormat="1" ht="15" customHeight="1" x14ac:dyDescent="0.25">
      <c r="A62" s="31">
        <v>56</v>
      </c>
      <c r="B62" s="918" t="s">
        <v>23</v>
      </c>
      <c r="C62" s="907" t="s">
        <v>113</v>
      </c>
      <c r="D62" s="908">
        <v>64</v>
      </c>
      <c r="E62" s="917">
        <v>3.484375</v>
      </c>
      <c r="F62" s="16"/>
    </row>
    <row r="63" spans="1:6" s="5" customFormat="1" ht="15" customHeight="1" x14ac:dyDescent="0.25">
      <c r="A63" s="34">
        <v>57</v>
      </c>
      <c r="B63" s="919" t="s">
        <v>1</v>
      </c>
      <c r="C63" s="920" t="s">
        <v>200</v>
      </c>
      <c r="D63" s="921">
        <v>79</v>
      </c>
      <c r="E63" s="922">
        <v>3.481012658227848</v>
      </c>
      <c r="F63" s="16"/>
    </row>
    <row r="64" spans="1:6" s="5" customFormat="1" ht="15" customHeight="1" x14ac:dyDescent="0.25">
      <c r="A64" s="47">
        <v>58</v>
      </c>
      <c r="B64" s="929" t="s">
        <v>58</v>
      </c>
      <c r="C64" s="907" t="s">
        <v>77</v>
      </c>
      <c r="D64" s="908">
        <v>164</v>
      </c>
      <c r="E64" s="909">
        <v>3.475609756097561</v>
      </c>
      <c r="F64" s="16"/>
    </row>
    <row r="65" spans="1:6" s="5" customFormat="1" ht="15" customHeight="1" x14ac:dyDescent="0.25">
      <c r="A65" s="47">
        <v>59</v>
      </c>
      <c r="B65" s="918" t="s">
        <v>29</v>
      </c>
      <c r="C65" s="931" t="s">
        <v>33</v>
      </c>
      <c r="D65" s="908">
        <v>97</v>
      </c>
      <c r="E65" s="909">
        <v>3.4742268041237114</v>
      </c>
      <c r="F65" s="16"/>
    </row>
    <row r="66" spans="1:6" s="5" customFormat="1" ht="15" customHeight="1" thickBot="1" x14ac:dyDescent="0.3">
      <c r="A66" s="419">
        <v>60</v>
      </c>
      <c r="B66" s="938" t="s">
        <v>1</v>
      </c>
      <c r="C66" s="925" t="s">
        <v>185</v>
      </c>
      <c r="D66" s="926">
        <v>91</v>
      </c>
      <c r="E66" s="948">
        <v>3.4725274725274726</v>
      </c>
      <c r="F66" s="16"/>
    </row>
    <row r="67" spans="1:6" s="5" customFormat="1" ht="15" customHeight="1" x14ac:dyDescent="0.25">
      <c r="A67" s="29">
        <v>61</v>
      </c>
      <c r="B67" s="910" t="s">
        <v>1</v>
      </c>
      <c r="C67" s="911" t="s">
        <v>182</v>
      </c>
      <c r="D67" s="912">
        <v>113</v>
      </c>
      <c r="E67" s="949">
        <v>3.4690265486725664</v>
      </c>
      <c r="F67" s="16"/>
    </row>
    <row r="68" spans="1:6" s="5" customFormat="1" ht="15" customHeight="1" x14ac:dyDescent="0.25">
      <c r="A68" s="47">
        <v>62</v>
      </c>
      <c r="B68" s="918" t="s">
        <v>23</v>
      </c>
      <c r="C68" s="907" t="s">
        <v>175</v>
      </c>
      <c r="D68" s="950">
        <v>98</v>
      </c>
      <c r="E68" s="928">
        <v>3.4591836734693877</v>
      </c>
      <c r="F68" s="16"/>
    </row>
    <row r="69" spans="1:6" s="5" customFormat="1" ht="15" customHeight="1" x14ac:dyDescent="0.25">
      <c r="A69" s="47">
        <v>63</v>
      </c>
      <c r="B69" s="918" t="s">
        <v>1</v>
      </c>
      <c r="C69" s="907" t="s">
        <v>199</v>
      </c>
      <c r="D69" s="908">
        <v>98</v>
      </c>
      <c r="E69" s="909">
        <v>3.4591836734693877</v>
      </c>
      <c r="F69" s="16"/>
    </row>
    <row r="70" spans="1:6" s="5" customFormat="1" ht="15" customHeight="1" x14ac:dyDescent="0.25">
      <c r="A70" s="47">
        <v>64</v>
      </c>
      <c r="B70" s="918" t="s">
        <v>29</v>
      </c>
      <c r="C70" s="930" t="s">
        <v>169</v>
      </c>
      <c r="D70" s="908">
        <v>59</v>
      </c>
      <c r="E70" s="909">
        <v>3.4576271186440679</v>
      </c>
      <c r="F70" s="16"/>
    </row>
    <row r="71" spans="1:6" s="5" customFormat="1" ht="15" customHeight="1" x14ac:dyDescent="0.25">
      <c r="A71" s="47">
        <v>65</v>
      </c>
      <c r="B71" s="923" t="s">
        <v>58</v>
      </c>
      <c r="C71" s="907" t="s">
        <v>78</v>
      </c>
      <c r="D71" s="908">
        <v>103</v>
      </c>
      <c r="E71" s="909">
        <v>3.4466019417475726</v>
      </c>
      <c r="F71" s="894"/>
    </row>
    <row r="72" spans="1:6" s="5" customFormat="1" ht="15" customHeight="1" x14ac:dyDescent="0.25">
      <c r="A72" s="47">
        <v>66</v>
      </c>
      <c r="B72" s="918" t="s">
        <v>49</v>
      </c>
      <c r="C72" s="930" t="s">
        <v>159</v>
      </c>
      <c r="D72" s="908">
        <v>110</v>
      </c>
      <c r="E72" s="909">
        <v>3.4454545454545453</v>
      </c>
      <c r="F72" s="16"/>
    </row>
    <row r="73" spans="1:6" s="5" customFormat="1" ht="15" customHeight="1" x14ac:dyDescent="0.25">
      <c r="A73" s="47">
        <v>67</v>
      </c>
      <c r="B73" s="918" t="s">
        <v>38</v>
      </c>
      <c r="C73" s="931" t="s">
        <v>163</v>
      </c>
      <c r="D73" s="908">
        <v>79</v>
      </c>
      <c r="E73" s="909">
        <v>3.4303797468354431</v>
      </c>
      <c r="F73" s="16"/>
    </row>
    <row r="74" spans="1:6" s="5" customFormat="1" ht="15" customHeight="1" x14ac:dyDescent="0.25">
      <c r="A74" s="47">
        <v>68</v>
      </c>
      <c r="B74" s="918" t="s">
        <v>1</v>
      </c>
      <c r="C74" s="907" t="s">
        <v>183</v>
      </c>
      <c r="D74" s="908">
        <v>97</v>
      </c>
      <c r="E74" s="909">
        <v>3.4226804123711339</v>
      </c>
      <c r="F74" s="16"/>
    </row>
    <row r="75" spans="1:6" s="5" customFormat="1" ht="15" customHeight="1" x14ac:dyDescent="0.25">
      <c r="A75" s="47">
        <v>69</v>
      </c>
      <c r="B75" s="918" t="s">
        <v>38</v>
      </c>
      <c r="C75" s="931" t="s">
        <v>37</v>
      </c>
      <c r="D75" s="908">
        <v>114</v>
      </c>
      <c r="E75" s="909">
        <v>3.4210526315789473</v>
      </c>
      <c r="F75" s="16"/>
    </row>
    <row r="76" spans="1:6" s="5" customFormat="1" ht="15" customHeight="1" thickBot="1" x14ac:dyDescent="0.3">
      <c r="A76" s="419">
        <v>70</v>
      </c>
      <c r="B76" s="938" t="s">
        <v>23</v>
      </c>
      <c r="C76" s="925" t="s">
        <v>177</v>
      </c>
      <c r="D76" s="926">
        <v>105</v>
      </c>
      <c r="E76" s="927">
        <v>3.4190476190476189</v>
      </c>
      <c r="F76" s="16"/>
    </row>
    <row r="77" spans="1:6" s="5" customFormat="1" ht="15" customHeight="1" x14ac:dyDescent="0.25">
      <c r="A77" s="29">
        <v>71</v>
      </c>
      <c r="B77" s="910" t="s">
        <v>58</v>
      </c>
      <c r="C77" s="911" t="s">
        <v>156</v>
      </c>
      <c r="D77" s="912">
        <v>101</v>
      </c>
      <c r="E77" s="933">
        <v>3.4059405940594059</v>
      </c>
      <c r="F77" s="16"/>
    </row>
    <row r="78" spans="1:6" s="5" customFormat="1" ht="15" customHeight="1" x14ac:dyDescent="0.25">
      <c r="A78" s="47">
        <v>72</v>
      </c>
      <c r="B78" s="929" t="s">
        <v>58</v>
      </c>
      <c r="C78" s="951" t="s">
        <v>157</v>
      </c>
      <c r="D78" s="908">
        <v>116</v>
      </c>
      <c r="E78" s="909">
        <v>3.4051724137931036</v>
      </c>
      <c r="F78" s="16"/>
    </row>
    <row r="79" spans="1:6" s="5" customFormat="1" ht="15" customHeight="1" x14ac:dyDescent="0.25">
      <c r="A79" s="47">
        <v>73</v>
      </c>
      <c r="B79" s="929" t="s">
        <v>49</v>
      </c>
      <c r="C79" s="930" t="s">
        <v>160</v>
      </c>
      <c r="D79" s="908">
        <v>75</v>
      </c>
      <c r="E79" s="909">
        <v>3.4</v>
      </c>
      <c r="F79" s="16"/>
    </row>
    <row r="80" spans="1:6" s="5" customFormat="1" ht="15" customHeight="1" x14ac:dyDescent="0.25">
      <c r="A80" s="47">
        <v>74</v>
      </c>
      <c r="B80" s="918" t="s">
        <v>1</v>
      </c>
      <c r="C80" s="907" t="s">
        <v>188</v>
      </c>
      <c r="D80" s="908">
        <v>173</v>
      </c>
      <c r="E80" s="909">
        <v>3.3930635838150289</v>
      </c>
      <c r="F80" s="16"/>
    </row>
    <row r="81" spans="1:6" s="5" customFormat="1" ht="15" customHeight="1" x14ac:dyDescent="0.25">
      <c r="A81" s="47">
        <v>75</v>
      </c>
      <c r="B81" s="918" t="s">
        <v>38</v>
      </c>
      <c r="C81" s="907" t="s">
        <v>47</v>
      </c>
      <c r="D81" s="908">
        <v>79</v>
      </c>
      <c r="E81" s="928">
        <v>3.3924050632911391</v>
      </c>
      <c r="F81" s="16"/>
    </row>
    <row r="82" spans="1:6" s="5" customFormat="1" ht="15" customHeight="1" x14ac:dyDescent="0.25">
      <c r="A82" s="47">
        <v>76</v>
      </c>
      <c r="B82" s="918" t="s">
        <v>29</v>
      </c>
      <c r="C82" s="907" t="s">
        <v>82</v>
      </c>
      <c r="D82" s="908">
        <v>26</v>
      </c>
      <c r="E82" s="909">
        <v>3.3846153846153846</v>
      </c>
      <c r="F82" s="16"/>
    </row>
    <row r="83" spans="1:6" s="5" customFormat="1" ht="15" customHeight="1" x14ac:dyDescent="0.25">
      <c r="A83" s="47">
        <v>77</v>
      </c>
      <c r="B83" s="918" t="s">
        <v>1</v>
      </c>
      <c r="C83" s="907" t="s">
        <v>197</v>
      </c>
      <c r="D83" s="908">
        <v>157</v>
      </c>
      <c r="E83" s="909">
        <v>3.3821656050955413</v>
      </c>
      <c r="F83" s="16"/>
    </row>
    <row r="84" spans="1:6" s="5" customFormat="1" ht="15" customHeight="1" x14ac:dyDescent="0.25">
      <c r="A84" s="47">
        <v>78</v>
      </c>
      <c r="B84" s="952" t="s">
        <v>29</v>
      </c>
      <c r="C84" s="953" t="s">
        <v>28</v>
      </c>
      <c r="D84" s="908">
        <v>53</v>
      </c>
      <c r="E84" s="909">
        <v>3.3773584905660377</v>
      </c>
      <c r="F84" s="16"/>
    </row>
    <row r="85" spans="1:6" s="5" customFormat="1" ht="15" customHeight="1" x14ac:dyDescent="0.25">
      <c r="A85" s="47">
        <v>79</v>
      </c>
      <c r="B85" s="914" t="s">
        <v>38</v>
      </c>
      <c r="C85" s="915" t="s">
        <v>70</v>
      </c>
      <c r="D85" s="916">
        <v>99</v>
      </c>
      <c r="E85" s="917">
        <v>3.3737373737373737</v>
      </c>
      <c r="F85" s="16"/>
    </row>
    <row r="86" spans="1:6" s="5" customFormat="1" ht="15" customHeight="1" thickBot="1" x14ac:dyDescent="0.3">
      <c r="A86" s="419">
        <v>80</v>
      </c>
      <c r="B86" s="938" t="s">
        <v>1</v>
      </c>
      <c r="C86" s="925" t="s">
        <v>64</v>
      </c>
      <c r="D86" s="926">
        <v>69</v>
      </c>
      <c r="E86" s="927">
        <v>3.36231884057971</v>
      </c>
      <c r="F86" s="16"/>
    </row>
    <row r="87" spans="1:6" s="5" customFormat="1" ht="15" customHeight="1" x14ac:dyDescent="0.25">
      <c r="A87" s="31">
        <v>81</v>
      </c>
      <c r="B87" s="954" t="s">
        <v>58</v>
      </c>
      <c r="C87" s="915" t="s">
        <v>124</v>
      </c>
      <c r="D87" s="916">
        <v>58</v>
      </c>
      <c r="E87" s="941">
        <v>3.3620689655172415</v>
      </c>
      <c r="F87" s="16"/>
    </row>
    <row r="88" spans="1:6" s="5" customFormat="1" ht="15" customHeight="1" x14ac:dyDescent="0.25">
      <c r="A88" s="47">
        <v>82</v>
      </c>
      <c r="B88" s="947" t="s">
        <v>49</v>
      </c>
      <c r="C88" s="955" t="s">
        <v>162</v>
      </c>
      <c r="D88" s="916">
        <v>148</v>
      </c>
      <c r="E88" s="917">
        <v>3.3581081081081079</v>
      </c>
      <c r="F88" s="16"/>
    </row>
    <row r="89" spans="1:6" s="5" customFormat="1" ht="15" customHeight="1" x14ac:dyDescent="0.25">
      <c r="A89" s="47">
        <v>83</v>
      </c>
      <c r="B89" s="918" t="s">
        <v>29</v>
      </c>
      <c r="C89" s="907" t="s">
        <v>65</v>
      </c>
      <c r="D89" s="908">
        <v>54</v>
      </c>
      <c r="E89" s="909">
        <v>3.3518518518518516</v>
      </c>
      <c r="F89" s="16"/>
    </row>
    <row r="90" spans="1:6" s="5" customFormat="1" ht="15" customHeight="1" x14ac:dyDescent="0.25">
      <c r="A90" s="47">
        <v>84</v>
      </c>
      <c r="B90" s="918" t="s">
        <v>38</v>
      </c>
      <c r="C90" s="931" t="s">
        <v>168</v>
      </c>
      <c r="D90" s="908">
        <v>57</v>
      </c>
      <c r="E90" s="909">
        <v>3.3333333333333335</v>
      </c>
      <c r="F90" s="16"/>
    </row>
    <row r="91" spans="1:6" s="5" customFormat="1" ht="15" customHeight="1" x14ac:dyDescent="0.25">
      <c r="A91" s="47">
        <v>85</v>
      </c>
      <c r="B91" s="918" t="s">
        <v>0</v>
      </c>
      <c r="C91" s="907" t="s">
        <v>89</v>
      </c>
      <c r="D91" s="908">
        <v>87</v>
      </c>
      <c r="E91" s="909">
        <v>3.3333333333333335</v>
      </c>
      <c r="F91" s="16"/>
    </row>
    <row r="92" spans="1:6" s="5" customFormat="1" ht="15" customHeight="1" x14ac:dyDescent="0.25">
      <c r="A92" s="47">
        <v>86</v>
      </c>
      <c r="B92" s="918" t="s">
        <v>38</v>
      </c>
      <c r="C92" s="907" t="s">
        <v>166</v>
      </c>
      <c r="D92" s="908">
        <v>160</v>
      </c>
      <c r="E92" s="928">
        <v>3.3312499999999998</v>
      </c>
      <c r="F92" s="16"/>
    </row>
    <row r="93" spans="1:6" s="5" customFormat="1" ht="15" customHeight="1" x14ac:dyDescent="0.25">
      <c r="A93" s="47">
        <v>87</v>
      </c>
      <c r="B93" s="918" t="s">
        <v>29</v>
      </c>
      <c r="C93" s="907" t="s">
        <v>66</v>
      </c>
      <c r="D93" s="908">
        <v>28</v>
      </c>
      <c r="E93" s="909">
        <v>3.3214285714285716</v>
      </c>
      <c r="F93" s="16"/>
    </row>
    <row r="94" spans="1:6" s="5" customFormat="1" ht="15" customHeight="1" x14ac:dyDescent="0.25">
      <c r="A94" s="47">
        <v>88</v>
      </c>
      <c r="B94" s="918" t="s">
        <v>1</v>
      </c>
      <c r="C94" s="907" t="s">
        <v>196</v>
      </c>
      <c r="D94" s="908">
        <v>189</v>
      </c>
      <c r="E94" s="956">
        <v>3.3121693121693121</v>
      </c>
      <c r="F94" s="16"/>
    </row>
    <row r="95" spans="1:6" s="5" customFormat="1" ht="15" customHeight="1" x14ac:dyDescent="0.25">
      <c r="A95" s="47">
        <v>89</v>
      </c>
      <c r="B95" s="918" t="s">
        <v>38</v>
      </c>
      <c r="C95" s="931" t="s">
        <v>167</v>
      </c>
      <c r="D95" s="908">
        <v>75</v>
      </c>
      <c r="E95" s="909">
        <v>3.3066666666666666</v>
      </c>
      <c r="F95" s="16"/>
    </row>
    <row r="96" spans="1:6" s="5" customFormat="1" ht="15" customHeight="1" thickBot="1" x14ac:dyDescent="0.3">
      <c r="A96" s="419">
        <v>90</v>
      </c>
      <c r="B96" s="938" t="s">
        <v>1</v>
      </c>
      <c r="C96" s="957" t="s">
        <v>207</v>
      </c>
      <c r="D96" s="926">
        <v>30</v>
      </c>
      <c r="E96" s="927">
        <v>3.3</v>
      </c>
      <c r="F96" s="16"/>
    </row>
    <row r="97" spans="1:6" s="5" customFormat="1" ht="15" customHeight="1" x14ac:dyDescent="0.25">
      <c r="A97" s="29">
        <v>91</v>
      </c>
      <c r="B97" s="910" t="s">
        <v>38</v>
      </c>
      <c r="C97" s="911" t="s">
        <v>69</v>
      </c>
      <c r="D97" s="912">
        <v>67</v>
      </c>
      <c r="E97" s="949">
        <v>3.2985074626865671</v>
      </c>
      <c r="F97" s="16"/>
    </row>
    <row r="98" spans="1:6" s="5" customFormat="1" ht="15" customHeight="1" x14ac:dyDescent="0.25">
      <c r="A98" s="47">
        <v>92</v>
      </c>
      <c r="B98" s="918" t="s">
        <v>29</v>
      </c>
      <c r="C98" s="907" t="s">
        <v>81</v>
      </c>
      <c r="D98" s="908">
        <v>47</v>
      </c>
      <c r="E98" s="909">
        <v>3.2978723404255321</v>
      </c>
      <c r="F98" s="16"/>
    </row>
    <row r="99" spans="1:6" s="5" customFormat="1" ht="15" customHeight="1" x14ac:dyDescent="0.25">
      <c r="A99" s="47">
        <v>93</v>
      </c>
      <c r="B99" s="918" t="s">
        <v>38</v>
      </c>
      <c r="C99" s="907" t="s">
        <v>42</v>
      </c>
      <c r="D99" s="908">
        <v>77</v>
      </c>
      <c r="E99" s="909">
        <v>3.2857142857142856</v>
      </c>
      <c r="F99" s="894"/>
    </row>
    <row r="100" spans="1:6" s="5" customFormat="1" ht="15" customHeight="1" x14ac:dyDescent="0.25">
      <c r="A100" s="47">
        <v>94</v>
      </c>
      <c r="B100" s="918" t="s">
        <v>38</v>
      </c>
      <c r="C100" s="907" t="s">
        <v>44</v>
      </c>
      <c r="D100" s="908">
        <v>47</v>
      </c>
      <c r="E100" s="909">
        <v>3.2765957446808511</v>
      </c>
      <c r="F100" s="16"/>
    </row>
    <row r="101" spans="1:6" s="5" customFormat="1" ht="15" customHeight="1" x14ac:dyDescent="0.25">
      <c r="A101" s="47">
        <v>95</v>
      </c>
      <c r="B101" s="918" t="s">
        <v>38</v>
      </c>
      <c r="C101" s="907" t="s">
        <v>165</v>
      </c>
      <c r="D101" s="908">
        <v>33</v>
      </c>
      <c r="E101" s="909">
        <v>3.2727272727272729</v>
      </c>
      <c r="F101" s="16"/>
    </row>
    <row r="102" spans="1:6" s="5" customFormat="1" ht="15" customHeight="1" x14ac:dyDescent="0.25">
      <c r="A102" s="47">
        <v>96</v>
      </c>
      <c r="B102" s="918" t="s">
        <v>29</v>
      </c>
      <c r="C102" s="907" t="s">
        <v>205</v>
      </c>
      <c r="D102" s="908">
        <v>171</v>
      </c>
      <c r="E102" s="909">
        <v>3.2514619883040936</v>
      </c>
      <c r="F102" s="16"/>
    </row>
    <row r="103" spans="1:6" s="5" customFormat="1" ht="15" customHeight="1" x14ac:dyDescent="0.25">
      <c r="A103" s="47">
        <v>97</v>
      </c>
      <c r="B103" s="918" t="s">
        <v>29</v>
      </c>
      <c r="C103" s="907" t="s">
        <v>83</v>
      </c>
      <c r="D103" s="908">
        <v>96</v>
      </c>
      <c r="E103" s="909">
        <v>3.25</v>
      </c>
      <c r="F103" s="16"/>
    </row>
    <row r="104" spans="1:6" s="5" customFormat="1" ht="15" customHeight="1" x14ac:dyDescent="0.25">
      <c r="A104" s="47">
        <v>98</v>
      </c>
      <c r="B104" s="918" t="s">
        <v>23</v>
      </c>
      <c r="C104" s="907" t="s">
        <v>180</v>
      </c>
      <c r="D104" s="908">
        <v>147</v>
      </c>
      <c r="E104" s="958">
        <v>3.2312925170068025</v>
      </c>
      <c r="F104" s="16"/>
    </row>
    <row r="105" spans="1:6" s="5" customFormat="1" ht="15" customHeight="1" x14ac:dyDescent="0.25">
      <c r="A105" s="47">
        <v>99</v>
      </c>
      <c r="B105" s="22" t="s">
        <v>1</v>
      </c>
      <c r="C105" s="21" t="s">
        <v>194</v>
      </c>
      <c r="D105" s="67">
        <v>74</v>
      </c>
      <c r="E105" s="77">
        <v>3.2297297297297298</v>
      </c>
      <c r="F105" s="16"/>
    </row>
    <row r="106" spans="1:6" s="5" customFormat="1" ht="15" customHeight="1" thickBot="1" x14ac:dyDescent="0.3">
      <c r="A106" s="419">
        <v>100</v>
      </c>
      <c r="B106" s="473" t="s">
        <v>49</v>
      </c>
      <c r="C106" s="897" t="s">
        <v>203</v>
      </c>
      <c r="D106" s="70">
        <v>95</v>
      </c>
      <c r="E106" s="405">
        <v>3.2105263157894739</v>
      </c>
      <c r="F106" s="16"/>
    </row>
    <row r="107" spans="1:6" s="5" customFormat="1" ht="15" customHeight="1" x14ac:dyDescent="0.25">
      <c r="A107" s="29">
        <v>101</v>
      </c>
      <c r="B107" s="30" t="s">
        <v>38</v>
      </c>
      <c r="C107" s="896" t="s">
        <v>45</v>
      </c>
      <c r="D107" s="66">
        <v>125</v>
      </c>
      <c r="E107" s="74">
        <v>3.2080000000000002</v>
      </c>
      <c r="F107" s="16"/>
    </row>
    <row r="108" spans="1:6" s="5" customFormat="1" ht="15" customHeight="1" x14ac:dyDescent="0.25">
      <c r="A108" s="47">
        <v>102</v>
      </c>
      <c r="B108" s="22" t="s">
        <v>38</v>
      </c>
      <c r="C108" s="895" t="s">
        <v>43</v>
      </c>
      <c r="D108" s="67">
        <v>93</v>
      </c>
      <c r="E108" s="77">
        <v>3.193548387096774</v>
      </c>
      <c r="F108" s="16"/>
    </row>
    <row r="109" spans="1:6" s="5" customFormat="1" ht="15" customHeight="1" x14ac:dyDescent="0.25">
      <c r="A109" s="47">
        <v>103</v>
      </c>
      <c r="B109" s="22" t="s">
        <v>29</v>
      </c>
      <c r="C109" s="21" t="s">
        <v>32</v>
      </c>
      <c r="D109" s="67">
        <v>95</v>
      </c>
      <c r="E109" s="71">
        <v>3.1789473684210527</v>
      </c>
      <c r="F109" s="16"/>
    </row>
    <row r="110" spans="1:6" s="5" customFormat="1" ht="15" customHeight="1" x14ac:dyDescent="0.25">
      <c r="A110" s="47">
        <v>104</v>
      </c>
      <c r="B110" s="22" t="s">
        <v>0</v>
      </c>
      <c r="C110" s="21" t="s">
        <v>62</v>
      </c>
      <c r="D110" s="67">
        <v>41</v>
      </c>
      <c r="E110" s="77">
        <v>3.1707317073170733</v>
      </c>
      <c r="F110" s="16"/>
    </row>
    <row r="111" spans="1:6" s="5" customFormat="1" ht="15" customHeight="1" x14ac:dyDescent="0.25">
      <c r="A111" s="47">
        <v>105</v>
      </c>
      <c r="B111" s="22" t="s">
        <v>38</v>
      </c>
      <c r="C111" s="907" t="s">
        <v>164</v>
      </c>
      <c r="D111" s="908">
        <v>132</v>
      </c>
      <c r="E111" s="909">
        <v>3.1590909090909092</v>
      </c>
      <c r="F111" s="16"/>
    </row>
    <row r="112" spans="1:6" s="5" customFormat="1" ht="15" customHeight="1" x14ac:dyDescent="0.25">
      <c r="A112" s="47">
        <v>106</v>
      </c>
      <c r="B112" s="22" t="s">
        <v>1</v>
      </c>
      <c r="C112" s="597" t="s">
        <v>149</v>
      </c>
      <c r="D112" s="67">
        <v>195</v>
      </c>
      <c r="E112" s="77">
        <v>3.1487179487179486</v>
      </c>
      <c r="F112" s="16"/>
    </row>
    <row r="113" spans="1:11" s="5" customFormat="1" ht="15" customHeight="1" x14ac:dyDescent="0.25">
      <c r="A113" s="47">
        <v>107</v>
      </c>
      <c r="B113" s="22" t="s">
        <v>1</v>
      </c>
      <c r="C113" s="597" t="s">
        <v>198</v>
      </c>
      <c r="D113" s="67">
        <v>73</v>
      </c>
      <c r="E113" s="77">
        <v>3.1369863013698631</v>
      </c>
      <c r="F113" s="16"/>
    </row>
    <row r="114" spans="1:11" s="5" customFormat="1" ht="15" customHeight="1" x14ac:dyDescent="0.25">
      <c r="A114" s="47">
        <v>108</v>
      </c>
      <c r="B114" s="22" t="s">
        <v>1</v>
      </c>
      <c r="C114" s="597" t="s">
        <v>193</v>
      </c>
      <c r="D114" s="67">
        <v>140</v>
      </c>
      <c r="E114" s="77">
        <v>3.1214285714285714</v>
      </c>
      <c r="F114" s="16"/>
    </row>
    <row r="115" spans="1:11" s="5" customFormat="1" ht="15" customHeight="1" x14ac:dyDescent="0.25">
      <c r="A115" s="685">
        <v>109</v>
      </c>
      <c r="B115" s="734" t="s">
        <v>1</v>
      </c>
      <c r="C115" s="893" t="s">
        <v>192</v>
      </c>
      <c r="D115" s="72">
        <v>101</v>
      </c>
      <c r="E115" s="416">
        <v>3.0495049504950495</v>
      </c>
      <c r="F115" s="16"/>
    </row>
    <row r="116" spans="1:11" s="5" customFormat="1" ht="15" customHeight="1" x14ac:dyDescent="0.25">
      <c r="A116" s="685">
        <v>110</v>
      </c>
      <c r="B116" s="23" t="s">
        <v>29</v>
      </c>
      <c r="C116" s="735" t="s">
        <v>30</v>
      </c>
      <c r="D116" s="72">
        <v>47</v>
      </c>
      <c r="E116" s="416">
        <v>2.978723404255319</v>
      </c>
      <c r="F116" s="16"/>
    </row>
    <row r="117" spans="1:11" s="5" customFormat="1" ht="15" customHeight="1" thickBot="1" x14ac:dyDescent="0.3">
      <c r="A117" s="419">
        <v>111</v>
      </c>
      <c r="B117" s="33" t="s">
        <v>49</v>
      </c>
      <c r="C117" s="732" t="s">
        <v>161</v>
      </c>
      <c r="D117" s="70">
        <v>66</v>
      </c>
      <c r="E117" s="405">
        <v>2.9393939393939394</v>
      </c>
      <c r="F117" s="16"/>
    </row>
    <row r="118" spans="1:11" ht="15" customHeight="1" x14ac:dyDescent="0.25">
      <c r="A118" s="12"/>
      <c r="B118" s="14"/>
      <c r="C118" s="259"/>
      <c r="D118" s="83" t="s">
        <v>115</v>
      </c>
      <c r="E118" s="78">
        <f>AVERAGE(E7:E117)</f>
        <v>3.4995835232434889</v>
      </c>
    </row>
    <row r="119" spans="1:11" x14ac:dyDescent="0.25">
      <c r="A119" s="12"/>
      <c r="B119" s="14"/>
      <c r="C119" s="259"/>
      <c r="D119" s="260" t="s">
        <v>99</v>
      </c>
      <c r="E119" s="36">
        <v>3.52</v>
      </c>
    </row>
    <row r="120" spans="1:11" x14ac:dyDescent="0.25">
      <c r="A120" s="12"/>
      <c r="B120" s="12"/>
      <c r="C120" s="13"/>
      <c r="D120" s="13"/>
    </row>
    <row r="121" spans="1:11" ht="14.45" customHeight="1" x14ac:dyDescent="0.25">
      <c r="A121" s="12"/>
      <c r="G121" s="877"/>
      <c r="H121" s="877"/>
      <c r="I121" s="877"/>
      <c r="J121" s="877"/>
      <c r="K121" s="877"/>
    </row>
    <row r="122" spans="1:11" x14ac:dyDescent="0.25">
      <c r="A122" s="12"/>
      <c r="G122" s="50"/>
      <c r="H122" s="877"/>
      <c r="I122" s="877"/>
      <c r="J122" s="877"/>
      <c r="K122" s="877"/>
    </row>
    <row r="123" spans="1:11" x14ac:dyDescent="0.25">
      <c r="A123" s="12"/>
      <c r="G123" s="50"/>
      <c r="H123" s="50"/>
      <c r="I123" s="50"/>
      <c r="J123" s="50"/>
      <c r="K123" s="50"/>
    </row>
  </sheetData>
  <mergeCells count="4">
    <mergeCell ref="B2:C2"/>
    <mergeCell ref="G121:K121"/>
    <mergeCell ref="H122:I122"/>
    <mergeCell ref="J122:K122"/>
  </mergeCells>
  <conditionalFormatting sqref="E6:E119">
    <cfRule type="cellIs" dxfId="36" priority="1073" stopIfTrue="1" operator="lessThan">
      <formula>3.4995</formula>
    </cfRule>
    <cfRule type="cellIs" dxfId="35" priority="1074" stopIfTrue="1" operator="between">
      <formula>3.4995</formula>
      <formula>3.503</formula>
    </cfRule>
    <cfRule type="cellIs" dxfId="34" priority="1075" stopIfTrue="1" operator="between">
      <formula>4.5</formula>
      <formula>3.503</formula>
    </cfRule>
    <cfRule type="cellIs" dxfId="33" priority="1076" stopIfTrue="1" operator="greaterThanOrEqual">
      <formula>4.5</formula>
    </cfRule>
  </conditionalFormatting>
  <pageMargins left="0.82677165354330717" right="0.31496062992125984" top="0" bottom="0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11" customWidth="1"/>
    <col min="2" max="2" width="9.7109375" style="412" customWidth="1"/>
    <col min="3" max="3" width="31.7109375" style="410" customWidth="1"/>
    <col min="4" max="8" width="7.7109375" style="410" customWidth="1"/>
    <col min="9" max="9" width="8.7109375" style="411" customWidth="1"/>
    <col min="10" max="10" width="7.7109375" style="329" customWidth="1"/>
    <col min="11" max="16384" width="8.85546875" style="410"/>
  </cols>
  <sheetData>
    <row r="1" spans="1:12" s="329" customFormat="1" x14ac:dyDescent="0.25">
      <c r="A1" s="324"/>
      <c r="B1" s="325"/>
      <c r="C1" s="326"/>
      <c r="D1" s="326"/>
      <c r="E1" s="326"/>
      <c r="F1" s="326"/>
      <c r="G1" s="327"/>
      <c r="H1" s="327"/>
      <c r="I1" s="328"/>
      <c r="J1" s="327"/>
      <c r="K1" s="631"/>
      <c r="L1" s="37" t="s">
        <v>104</v>
      </c>
    </row>
    <row r="2" spans="1:12" s="329" customFormat="1" ht="15.75" x14ac:dyDescent="0.25">
      <c r="A2" s="324"/>
      <c r="B2" s="330"/>
      <c r="C2" s="881" t="s">
        <v>92</v>
      </c>
      <c r="D2" s="881"/>
      <c r="E2" s="331"/>
      <c r="G2" s="327"/>
      <c r="H2" s="327"/>
      <c r="I2" s="332">
        <v>2025</v>
      </c>
      <c r="J2" s="327"/>
      <c r="K2" s="54"/>
      <c r="L2" s="37" t="s">
        <v>105</v>
      </c>
    </row>
    <row r="3" spans="1:12" s="329" customFormat="1" ht="15.75" thickBot="1" x14ac:dyDescent="0.3">
      <c r="A3" s="324"/>
      <c r="B3" s="330"/>
      <c r="C3" s="333"/>
      <c r="D3" s="333"/>
      <c r="E3" s="333"/>
      <c r="F3" s="333"/>
      <c r="G3" s="327"/>
      <c r="H3" s="327"/>
      <c r="I3" s="328"/>
      <c r="J3" s="327"/>
      <c r="K3" s="609"/>
      <c r="L3" s="37" t="s">
        <v>106</v>
      </c>
    </row>
    <row r="4" spans="1:12" s="329" customFormat="1" ht="18" customHeight="1" x14ac:dyDescent="0.25">
      <c r="A4" s="882" t="s">
        <v>61</v>
      </c>
      <c r="B4" s="884" t="s">
        <v>101</v>
      </c>
      <c r="C4" s="884" t="s">
        <v>91</v>
      </c>
      <c r="D4" s="886" t="s">
        <v>103</v>
      </c>
      <c r="E4" s="888" t="s">
        <v>152</v>
      </c>
      <c r="F4" s="889"/>
      <c r="G4" s="889"/>
      <c r="H4" s="890"/>
      <c r="I4" s="878" t="s">
        <v>114</v>
      </c>
      <c r="J4" s="327"/>
      <c r="K4" s="38"/>
      <c r="L4" s="37" t="s">
        <v>107</v>
      </c>
    </row>
    <row r="5" spans="1:12" s="329" customFormat="1" ht="22.5" customHeight="1" thickBot="1" x14ac:dyDescent="0.3">
      <c r="A5" s="883"/>
      <c r="B5" s="885"/>
      <c r="C5" s="885"/>
      <c r="D5" s="887"/>
      <c r="E5" s="20">
        <v>5</v>
      </c>
      <c r="F5" s="20">
        <v>4</v>
      </c>
      <c r="G5" s="20">
        <v>3</v>
      </c>
      <c r="H5" s="20">
        <v>2</v>
      </c>
      <c r="I5" s="879"/>
      <c r="J5" s="326"/>
    </row>
    <row r="6" spans="1:12" s="329" customFormat="1" ht="15" customHeight="1" thickBot="1" x14ac:dyDescent="0.3">
      <c r="A6" s="60"/>
      <c r="B6" s="61"/>
      <c r="C6" s="64" t="s">
        <v>123</v>
      </c>
      <c r="D6" s="65">
        <f>D7+D16+D29+D47+D68+D83+D115</f>
        <v>12361</v>
      </c>
      <c r="E6" s="334">
        <f>E7+E16+E29+E47+E68+E83+E115</f>
        <v>1356</v>
      </c>
      <c r="F6" s="334">
        <f>F7+F16+F29+F47+F68+F83+F115</f>
        <v>4193</v>
      </c>
      <c r="G6" s="334">
        <f>G7+G16+G29+G47+G68+G83+G115</f>
        <v>6335</v>
      </c>
      <c r="H6" s="334">
        <f>H7+H16+H29+H47+H68+H83+H115</f>
        <v>476</v>
      </c>
      <c r="I6" s="415">
        <f>(H6*2+G6*3+F6*4+E6*5)/D6</f>
        <v>3.519860852681822</v>
      </c>
      <c r="J6" s="326"/>
    </row>
    <row r="7" spans="1:12" s="329" customFormat="1" ht="15" customHeight="1" thickBot="1" x14ac:dyDescent="0.3">
      <c r="A7" s="58"/>
      <c r="B7" s="62"/>
      <c r="C7" s="62" t="s">
        <v>122</v>
      </c>
      <c r="D7" s="63">
        <f>SUM(D8:D15)</f>
        <v>901</v>
      </c>
      <c r="E7" s="336">
        <f>SUM(E8:E15)</f>
        <v>111</v>
      </c>
      <c r="F7" s="336">
        <f>SUM(F8:F15)</f>
        <v>309</v>
      </c>
      <c r="G7" s="336">
        <f>SUM(G8:G15)</f>
        <v>444</v>
      </c>
      <c r="H7" s="336">
        <f>SUM(H8:H15)</f>
        <v>37</v>
      </c>
      <c r="I7" s="106">
        <f>AVERAGE(I8:I15)</f>
        <v>3.531610460033654</v>
      </c>
      <c r="J7" s="326"/>
    </row>
    <row r="8" spans="1:12" s="342" customFormat="1" ht="15" customHeight="1" x14ac:dyDescent="0.25">
      <c r="A8" s="31">
        <v>1</v>
      </c>
      <c r="B8" s="337">
        <v>10002</v>
      </c>
      <c r="C8" s="733" t="s">
        <v>155</v>
      </c>
      <c r="D8" s="725">
        <v>109</v>
      </c>
      <c r="E8" s="727">
        <v>14</v>
      </c>
      <c r="F8" s="727">
        <v>32</v>
      </c>
      <c r="G8" s="727">
        <v>59</v>
      </c>
      <c r="H8" s="727">
        <v>4</v>
      </c>
      <c r="I8" s="68">
        <f>(H8*2+G8*3+F8*4+E8*5)/D8</f>
        <v>3.5137614678899083</v>
      </c>
      <c r="J8" s="341"/>
    </row>
    <row r="9" spans="1:12" s="342" customFormat="1" ht="15" customHeight="1" x14ac:dyDescent="0.25">
      <c r="A9" s="31">
        <v>2</v>
      </c>
      <c r="B9" s="337">
        <v>10090</v>
      </c>
      <c r="C9" s="343" t="s">
        <v>77</v>
      </c>
      <c r="D9" s="725">
        <v>164</v>
      </c>
      <c r="E9" s="727">
        <v>17</v>
      </c>
      <c r="F9" s="727">
        <v>60</v>
      </c>
      <c r="G9" s="727">
        <v>71</v>
      </c>
      <c r="H9" s="727">
        <v>16</v>
      </c>
      <c r="I9" s="69">
        <f t="shared" ref="I9:I72" si="0">(H9*2+G9*3+F9*4+E9*5)/D9</f>
        <v>3.475609756097561</v>
      </c>
      <c r="J9" s="341"/>
    </row>
    <row r="10" spans="1:12" s="342" customFormat="1" ht="15" customHeight="1" x14ac:dyDescent="0.25">
      <c r="A10" s="31">
        <v>3</v>
      </c>
      <c r="B10" s="344">
        <v>10004</v>
      </c>
      <c r="C10" s="345" t="s">
        <v>73</v>
      </c>
      <c r="D10" s="726">
        <v>169</v>
      </c>
      <c r="E10" s="728">
        <v>38</v>
      </c>
      <c r="F10" s="728">
        <v>64</v>
      </c>
      <c r="G10" s="728">
        <v>65</v>
      </c>
      <c r="H10" s="728">
        <v>2</v>
      </c>
      <c r="I10" s="79">
        <f t="shared" si="0"/>
        <v>3.8165680473372783</v>
      </c>
      <c r="J10" s="341"/>
    </row>
    <row r="11" spans="1:12" s="342" customFormat="1" ht="15" customHeight="1" x14ac:dyDescent="0.25">
      <c r="A11" s="31">
        <v>4</v>
      </c>
      <c r="B11" s="337">
        <v>10001</v>
      </c>
      <c r="C11" s="675" t="s">
        <v>204</v>
      </c>
      <c r="D11" s="729">
        <v>81</v>
      </c>
      <c r="E11" s="730">
        <v>12</v>
      </c>
      <c r="F11" s="730">
        <v>43</v>
      </c>
      <c r="G11" s="730">
        <v>26</v>
      </c>
      <c r="H11" s="730"/>
      <c r="I11" s="80">
        <f t="shared" si="0"/>
        <v>3.8271604938271606</v>
      </c>
      <c r="J11" s="341"/>
    </row>
    <row r="12" spans="1:12" s="342" customFormat="1" ht="15" customHeight="1" x14ac:dyDescent="0.25">
      <c r="A12" s="31">
        <v>5</v>
      </c>
      <c r="B12" s="337">
        <v>10120</v>
      </c>
      <c r="C12" s="633" t="s">
        <v>156</v>
      </c>
      <c r="D12" s="725">
        <v>101</v>
      </c>
      <c r="E12" s="727">
        <v>9</v>
      </c>
      <c r="F12" s="727">
        <v>25</v>
      </c>
      <c r="G12" s="727">
        <v>65</v>
      </c>
      <c r="H12" s="727">
        <v>2</v>
      </c>
      <c r="I12" s="69">
        <f t="shared" si="0"/>
        <v>3.4059405940594059</v>
      </c>
      <c r="J12" s="341"/>
    </row>
    <row r="13" spans="1:12" s="342" customFormat="1" ht="15" customHeight="1" x14ac:dyDescent="0.25">
      <c r="A13" s="31">
        <v>6</v>
      </c>
      <c r="B13" s="337">
        <v>10190</v>
      </c>
      <c r="C13" s="633" t="s">
        <v>157</v>
      </c>
      <c r="D13" s="725">
        <v>116</v>
      </c>
      <c r="E13" s="727">
        <v>8</v>
      </c>
      <c r="F13" s="727">
        <v>38</v>
      </c>
      <c r="G13" s="727">
        <v>63</v>
      </c>
      <c r="H13" s="727">
        <v>7</v>
      </c>
      <c r="I13" s="69">
        <f t="shared" si="0"/>
        <v>3.4051724137931036</v>
      </c>
      <c r="J13" s="341"/>
    </row>
    <row r="14" spans="1:12" s="342" customFormat="1" ht="15" customHeight="1" x14ac:dyDescent="0.25">
      <c r="A14" s="31">
        <v>7</v>
      </c>
      <c r="B14" s="337">
        <v>10320</v>
      </c>
      <c r="C14" s="343" t="s">
        <v>78</v>
      </c>
      <c r="D14" s="725">
        <v>103</v>
      </c>
      <c r="E14" s="731">
        <v>8</v>
      </c>
      <c r="F14" s="731">
        <v>31</v>
      </c>
      <c r="G14" s="731">
        <v>63</v>
      </c>
      <c r="H14" s="731">
        <v>1</v>
      </c>
      <c r="I14" s="69">
        <f t="shared" si="0"/>
        <v>3.4466019417475726</v>
      </c>
      <c r="J14" s="341"/>
    </row>
    <row r="15" spans="1:12" s="342" customFormat="1" ht="15" customHeight="1" thickBot="1" x14ac:dyDescent="0.3">
      <c r="A15" s="34">
        <v>8</v>
      </c>
      <c r="B15" s="344">
        <v>10860</v>
      </c>
      <c r="C15" s="345" t="s">
        <v>124</v>
      </c>
      <c r="D15" s="726">
        <v>58</v>
      </c>
      <c r="E15" s="728">
        <v>5</v>
      </c>
      <c r="F15" s="728">
        <v>16</v>
      </c>
      <c r="G15" s="728">
        <v>32</v>
      </c>
      <c r="H15" s="728">
        <v>5</v>
      </c>
      <c r="I15" s="73">
        <f t="shared" si="0"/>
        <v>3.3620689655172415</v>
      </c>
      <c r="J15" s="341"/>
    </row>
    <row r="16" spans="1:12" s="342" customFormat="1" ht="15" customHeight="1" thickBot="1" x14ac:dyDescent="0.3">
      <c r="A16" s="58"/>
      <c r="B16" s="348"/>
      <c r="C16" s="59" t="s">
        <v>121</v>
      </c>
      <c r="D16" s="349">
        <f>SUM(D17:D28)</f>
        <v>1109</v>
      </c>
      <c r="E16" s="350">
        <f>SUM(E17:E28)</f>
        <v>109</v>
      </c>
      <c r="F16" s="350">
        <f>SUM(F17:F28)</f>
        <v>367</v>
      </c>
      <c r="G16" s="350">
        <f>SUM(G17:G28)</f>
        <v>604</v>
      </c>
      <c r="H16" s="350">
        <f>SUM(H17:H28)</f>
        <v>29</v>
      </c>
      <c r="I16" s="57">
        <f>AVERAGE(I17:I28)</f>
        <v>3.4914954446038409</v>
      </c>
      <c r="J16" s="341"/>
    </row>
    <row r="17" spans="1:10" s="342" customFormat="1" ht="15" customHeight="1" x14ac:dyDescent="0.25">
      <c r="A17" s="29">
        <v>1</v>
      </c>
      <c r="B17" s="351">
        <v>20040</v>
      </c>
      <c r="C17" s="352" t="s">
        <v>54</v>
      </c>
      <c r="D17" s="353">
        <v>81</v>
      </c>
      <c r="E17" s="354">
        <v>9</v>
      </c>
      <c r="F17" s="354">
        <v>36</v>
      </c>
      <c r="G17" s="354">
        <v>35</v>
      </c>
      <c r="H17" s="354">
        <v>1</v>
      </c>
      <c r="I17" s="355">
        <f t="shared" si="0"/>
        <v>3.6543209876543208</v>
      </c>
      <c r="J17" s="341"/>
    </row>
    <row r="18" spans="1:10" s="342" customFormat="1" ht="15" customHeight="1" x14ac:dyDescent="0.25">
      <c r="A18" s="31">
        <v>2</v>
      </c>
      <c r="B18" s="337">
        <v>20061</v>
      </c>
      <c r="C18" s="343" t="s">
        <v>53</v>
      </c>
      <c r="D18" s="339">
        <v>70</v>
      </c>
      <c r="E18" s="356">
        <v>10</v>
      </c>
      <c r="F18" s="356">
        <v>31</v>
      </c>
      <c r="G18" s="356">
        <v>29</v>
      </c>
      <c r="H18" s="356"/>
      <c r="I18" s="357">
        <f t="shared" si="0"/>
        <v>3.7285714285714286</v>
      </c>
      <c r="J18" s="341"/>
    </row>
    <row r="19" spans="1:10" s="342" customFormat="1" ht="15" customHeight="1" x14ac:dyDescent="0.25">
      <c r="A19" s="31">
        <v>3</v>
      </c>
      <c r="B19" s="337">
        <v>21020</v>
      </c>
      <c r="C19" s="343" t="s">
        <v>55</v>
      </c>
      <c r="D19" s="339">
        <v>78</v>
      </c>
      <c r="E19" s="356">
        <v>19</v>
      </c>
      <c r="F19" s="356">
        <v>24</v>
      </c>
      <c r="G19" s="356">
        <v>34</v>
      </c>
      <c r="H19" s="356">
        <v>1</v>
      </c>
      <c r="I19" s="357">
        <f t="shared" si="0"/>
        <v>3.7820512820512819</v>
      </c>
      <c r="J19" s="341"/>
    </row>
    <row r="20" spans="1:10" s="342" customFormat="1" ht="15" customHeight="1" x14ac:dyDescent="0.25">
      <c r="A20" s="31">
        <v>4</v>
      </c>
      <c r="B20" s="337">
        <v>20060</v>
      </c>
      <c r="C20" s="358" t="s">
        <v>56</v>
      </c>
      <c r="D20" s="339">
        <v>164</v>
      </c>
      <c r="E20" s="359">
        <v>21</v>
      </c>
      <c r="F20" s="359">
        <v>69</v>
      </c>
      <c r="G20" s="359">
        <v>71</v>
      </c>
      <c r="H20" s="359">
        <v>3</v>
      </c>
      <c r="I20" s="357">
        <f t="shared" si="0"/>
        <v>3.6585365853658538</v>
      </c>
      <c r="J20" s="341"/>
    </row>
    <row r="21" spans="1:10" s="342" customFormat="1" ht="15" customHeight="1" x14ac:dyDescent="0.25">
      <c r="A21" s="31">
        <v>5</v>
      </c>
      <c r="B21" s="337">
        <v>20400</v>
      </c>
      <c r="C21" s="358" t="s">
        <v>57</v>
      </c>
      <c r="D21" s="339">
        <v>112</v>
      </c>
      <c r="E21" s="356">
        <v>18</v>
      </c>
      <c r="F21" s="356">
        <v>43</v>
      </c>
      <c r="G21" s="356">
        <v>51</v>
      </c>
      <c r="H21" s="356"/>
      <c r="I21" s="357">
        <f t="shared" si="0"/>
        <v>3.7053571428571428</v>
      </c>
      <c r="J21" s="341"/>
    </row>
    <row r="22" spans="1:10" s="342" customFormat="1" ht="15" customHeight="1" x14ac:dyDescent="0.25">
      <c r="A22" s="31">
        <v>6</v>
      </c>
      <c r="B22" s="337">
        <v>20080</v>
      </c>
      <c r="C22" s="634" t="s">
        <v>160</v>
      </c>
      <c r="D22" s="339">
        <v>75</v>
      </c>
      <c r="E22" s="356">
        <v>6</v>
      </c>
      <c r="F22" s="356">
        <v>23</v>
      </c>
      <c r="G22" s="356">
        <v>41</v>
      </c>
      <c r="H22" s="356">
        <v>5</v>
      </c>
      <c r="I22" s="357">
        <f t="shared" si="0"/>
        <v>3.4</v>
      </c>
      <c r="J22" s="341"/>
    </row>
    <row r="23" spans="1:10" s="342" customFormat="1" ht="15" customHeight="1" x14ac:dyDescent="0.25">
      <c r="A23" s="31">
        <v>7</v>
      </c>
      <c r="B23" s="337">
        <v>20460</v>
      </c>
      <c r="C23" s="634" t="s">
        <v>159</v>
      </c>
      <c r="D23" s="339">
        <v>110</v>
      </c>
      <c r="E23" s="356">
        <v>6</v>
      </c>
      <c r="F23" s="356">
        <v>38</v>
      </c>
      <c r="G23" s="356">
        <v>65</v>
      </c>
      <c r="H23" s="356">
        <v>1</v>
      </c>
      <c r="I23" s="357">
        <f t="shared" si="0"/>
        <v>3.4454545454545453</v>
      </c>
      <c r="J23" s="341"/>
    </row>
    <row r="24" spans="1:10" s="342" customFormat="1" ht="15" customHeight="1" x14ac:dyDescent="0.25">
      <c r="A24" s="31">
        <v>8</v>
      </c>
      <c r="B24" s="337">
        <v>20550</v>
      </c>
      <c r="C24" s="358" t="s">
        <v>51</v>
      </c>
      <c r="D24" s="339">
        <v>46</v>
      </c>
      <c r="E24" s="356">
        <v>4</v>
      </c>
      <c r="F24" s="356">
        <v>16</v>
      </c>
      <c r="G24" s="356">
        <v>25</v>
      </c>
      <c r="H24" s="356">
        <v>1</v>
      </c>
      <c r="I24" s="357">
        <f t="shared" si="0"/>
        <v>3.5</v>
      </c>
      <c r="J24" s="341"/>
    </row>
    <row r="25" spans="1:10" s="361" customFormat="1" ht="15" customHeight="1" x14ac:dyDescent="0.25">
      <c r="A25" s="31">
        <v>9</v>
      </c>
      <c r="B25" s="337">
        <v>20630</v>
      </c>
      <c r="C25" s="674" t="s">
        <v>203</v>
      </c>
      <c r="D25" s="339">
        <v>95</v>
      </c>
      <c r="E25" s="356">
        <v>3</v>
      </c>
      <c r="F25" s="356">
        <v>17</v>
      </c>
      <c r="G25" s="356">
        <v>72</v>
      </c>
      <c r="H25" s="356">
        <v>3</v>
      </c>
      <c r="I25" s="357">
        <f t="shared" si="0"/>
        <v>3.2105263157894739</v>
      </c>
      <c r="J25" s="360"/>
    </row>
    <row r="26" spans="1:10" s="342" customFormat="1" ht="15" customHeight="1" x14ac:dyDescent="0.25">
      <c r="A26" s="31">
        <v>10</v>
      </c>
      <c r="B26" s="337">
        <v>20810</v>
      </c>
      <c r="C26" s="635" t="s">
        <v>161</v>
      </c>
      <c r="D26" s="339">
        <v>66</v>
      </c>
      <c r="E26" s="356"/>
      <c r="F26" s="356">
        <v>6</v>
      </c>
      <c r="G26" s="356">
        <v>50</v>
      </c>
      <c r="H26" s="356">
        <v>10</v>
      </c>
      <c r="I26" s="357">
        <f t="shared" si="0"/>
        <v>2.9393939393939394</v>
      </c>
      <c r="J26" s="341"/>
    </row>
    <row r="27" spans="1:10" s="342" customFormat="1" ht="15" customHeight="1" x14ac:dyDescent="0.25">
      <c r="A27" s="31">
        <v>11</v>
      </c>
      <c r="B27" s="337">
        <v>20900</v>
      </c>
      <c r="C27" s="634" t="s">
        <v>162</v>
      </c>
      <c r="D27" s="339">
        <v>148</v>
      </c>
      <c r="E27" s="356">
        <v>9</v>
      </c>
      <c r="F27" s="356">
        <v>39</v>
      </c>
      <c r="G27" s="356">
        <v>96</v>
      </c>
      <c r="H27" s="356">
        <v>4</v>
      </c>
      <c r="I27" s="357">
        <f t="shared" si="0"/>
        <v>3.3581081081081079</v>
      </c>
      <c r="J27" s="341"/>
    </row>
    <row r="28" spans="1:10" s="342" customFormat="1" ht="15" customHeight="1" thickBot="1" x14ac:dyDescent="0.3">
      <c r="A28" s="31">
        <v>12</v>
      </c>
      <c r="B28" s="363">
        <v>21349</v>
      </c>
      <c r="C28" s="636" t="s">
        <v>158</v>
      </c>
      <c r="D28" s="364">
        <v>64</v>
      </c>
      <c r="E28" s="365">
        <v>4</v>
      </c>
      <c r="F28" s="365">
        <v>25</v>
      </c>
      <c r="G28" s="365">
        <v>35</v>
      </c>
      <c r="H28" s="365"/>
      <c r="I28" s="366">
        <f t="shared" si="0"/>
        <v>3.515625</v>
      </c>
      <c r="J28" s="341"/>
    </row>
    <row r="29" spans="1:10" s="342" customFormat="1" ht="15" customHeight="1" thickBot="1" x14ac:dyDescent="0.3">
      <c r="A29" s="58"/>
      <c r="B29" s="348"/>
      <c r="C29" s="59" t="s">
        <v>120</v>
      </c>
      <c r="D29" s="349">
        <f>SUM(D30:D46)</f>
        <v>1596</v>
      </c>
      <c r="E29" s="367">
        <f>SUM(E30:E46)</f>
        <v>105</v>
      </c>
      <c r="F29" s="367">
        <f>SUM(F30:F46)</f>
        <v>463</v>
      </c>
      <c r="G29" s="367">
        <f>SUM(G30:G46)</f>
        <v>944</v>
      </c>
      <c r="H29" s="367">
        <f>SUM(H30:H46)</f>
        <v>84</v>
      </c>
      <c r="I29" s="368">
        <f>AVERAGE(I30:I46)</f>
        <v>3.3581387918352483</v>
      </c>
      <c r="J29" s="341"/>
    </row>
    <row r="30" spans="1:10" s="342" customFormat="1" ht="15" customHeight="1" x14ac:dyDescent="0.25">
      <c r="A30" s="29">
        <v>1</v>
      </c>
      <c r="B30" s="337">
        <v>30070</v>
      </c>
      <c r="C30" s="343" t="s">
        <v>80</v>
      </c>
      <c r="D30" s="339">
        <v>121</v>
      </c>
      <c r="E30" s="340">
        <v>14</v>
      </c>
      <c r="F30" s="340">
        <v>47</v>
      </c>
      <c r="G30" s="340">
        <v>60</v>
      </c>
      <c r="H30" s="340"/>
      <c r="I30" s="69">
        <f t="shared" si="0"/>
        <v>3.6198347107438016</v>
      </c>
      <c r="J30" s="341"/>
    </row>
    <row r="31" spans="1:10" s="342" customFormat="1" ht="15" customHeight="1" x14ac:dyDescent="0.25">
      <c r="A31" s="31">
        <v>2</v>
      </c>
      <c r="B31" s="337">
        <v>30480</v>
      </c>
      <c r="C31" s="343" t="s">
        <v>126</v>
      </c>
      <c r="D31" s="339">
        <v>112</v>
      </c>
      <c r="E31" s="340">
        <v>11</v>
      </c>
      <c r="F31" s="340">
        <v>55</v>
      </c>
      <c r="G31" s="340">
        <v>44</v>
      </c>
      <c r="H31" s="340">
        <v>2</v>
      </c>
      <c r="I31" s="69">
        <f t="shared" si="0"/>
        <v>3.6696428571428572</v>
      </c>
      <c r="J31" s="341"/>
    </row>
    <row r="32" spans="1:10" s="342" customFormat="1" ht="15" customHeight="1" x14ac:dyDescent="0.25">
      <c r="A32" s="31">
        <v>3</v>
      </c>
      <c r="B32" s="337">
        <v>30460</v>
      </c>
      <c r="C32" s="343" t="s">
        <v>72</v>
      </c>
      <c r="D32" s="339">
        <v>126</v>
      </c>
      <c r="E32" s="340">
        <v>11</v>
      </c>
      <c r="F32" s="340">
        <v>49</v>
      </c>
      <c r="G32" s="340">
        <v>60</v>
      </c>
      <c r="H32" s="340">
        <v>6</v>
      </c>
      <c r="I32" s="69">
        <f t="shared" si="0"/>
        <v>3.5158730158730158</v>
      </c>
      <c r="J32" s="341"/>
    </row>
    <row r="33" spans="1:10" s="342" customFormat="1" ht="15" customHeight="1" x14ac:dyDescent="0.25">
      <c r="A33" s="31">
        <v>4</v>
      </c>
      <c r="B33" s="369">
        <v>30030</v>
      </c>
      <c r="C33" s="632" t="s">
        <v>163</v>
      </c>
      <c r="D33" s="370">
        <v>79</v>
      </c>
      <c r="E33" s="371">
        <v>10</v>
      </c>
      <c r="F33" s="371">
        <v>18</v>
      </c>
      <c r="G33" s="371">
        <v>47</v>
      </c>
      <c r="H33" s="371">
        <v>4</v>
      </c>
      <c r="I33" s="69">
        <f t="shared" si="0"/>
        <v>3.4303797468354431</v>
      </c>
      <c r="J33" s="341"/>
    </row>
    <row r="34" spans="1:10" s="342" customFormat="1" ht="15" customHeight="1" x14ac:dyDescent="0.25">
      <c r="A34" s="31">
        <v>5</v>
      </c>
      <c r="B34" s="337">
        <v>31000</v>
      </c>
      <c r="C34" s="362" t="s">
        <v>70</v>
      </c>
      <c r="D34" s="339">
        <v>99</v>
      </c>
      <c r="E34" s="340">
        <v>8</v>
      </c>
      <c r="F34" s="340">
        <v>26</v>
      </c>
      <c r="G34" s="340">
        <v>60</v>
      </c>
      <c r="H34" s="340">
        <v>5</v>
      </c>
      <c r="I34" s="69">
        <f t="shared" si="0"/>
        <v>3.3737373737373737</v>
      </c>
      <c r="J34" s="341"/>
    </row>
    <row r="35" spans="1:10" s="342" customFormat="1" ht="15" customHeight="1" x14ac:dyDescent="0.25">
      <c r="A35" s="31">
        <v>6</v>
      </c>
      <c r="B35" s="337">
        <v>30130</v>
      </c>
      <c r="C35" s="343" t="s">
        <v>44</v>
      </c>
      <c r="D35" s="339">
        <v>47</v>
      </c>
      <c r="E35" s="340">
        <v>3</v>
      </c>
      <c r="F35" s="340">
        <v>11</v>
      </c>
      <c r="G35" s="340">
        <v>29</v>
      </c>
      <c r="H35" s="340">
        <v>4</v>
      </c>
      <c r="I35" s="69">
        <f t="shared" si="0"/>
        <v>3.2765957446808511</v>
      </c>
      <c r="J35" s="341"/>
    </row>
    <row r="36" spans="1:10" s="342" customFormat="1" ht="15" customHeight="1" x14ac:dyDescent="0.25">
      <c r="A36" s="31">
        <v>7</v>
      </c>
      <c r="B36" s="344">
        <v>30160</v>
      </c>
      <c r="C36" s="633" t="s">
        <v>164</v>
      </c>
      <c r="D36" s="339">
        <v>132</v>
      </c>
      <c r="E36" s="340">
        <v>2</v>
      </c>
      <c r="F36" s="340">
        <v>26</v>
      </c>
      <c r="G36" s="340">
        <v>95</v>
      </c>
      <c r="H36" s="340">
        <v>9</v>
      </c>
      <c r="I36" s="69">
        <f t="shared" si="0"/>
        <v>3.1590909090909092</v>
      </c>
      <c r="J36" s="891"/>
    </row>
    <row r="37" spans="1:10" s="342" customFormat="1" ht="15" customHeight="1" x14ac:dyDescent="0.25">
      <c r="A37" s="31">
        <v>8</v>
      </c>
      <c r="B37" s="337">
        <v>30310</v>
      </c>
      <c r="C37" s="372" t="s">
        <v>42</v>
      </c>
      <c r="D37" s="339">
        <v>77</v>
      </c>
      <c r="E37" s="340">
        <v>2</v>
      </c>
      <c r="F37" s="340">
        <v>24</v>
      </c>
      <c r="G37" s="340">
        <v>45</v>
      </c>
      <c r="H37" s="340">
        <v>6</v>
      </c>
      <c r="I37" s="69">
        <f t="shared" si="0"/>
        <v>3.2857142857142856</v>
      </c>
      <c r="J37" s="341"/>
    </row>
    <row r="38" spans="1:10" s="342" customFormat="1" ht="15" customHeight="1" x14ac:dyDescent="0.25">
      <c r="A38" s="31">
        <v>9</v>
      </c>
      <c r="B38" s="337">
        <v>30440</v>
      </c>
      <c r="C38" s="372" t="s">
        <v>43</v>
      </c>
      <c r="D38" s="339">
        <v>93</v>
      </c>
      <c r="E38" s="340">
        <v>4</v>
      </c>
      <c r="F38" s="340">
        <v>19</v>
      </c>
      <c r="G38" s="340">
        <v>61</v>
      </c>
      <c r="H38" s="340">
        <v>9</v>
      </c>
      <c r="I38" s="69">
        <f t="shared" si="0"/>
        <v>3.193548387096774</v>
      </c>
      <c r="J38" s="341"/>
    </row>
    <row r="39" spans="1:10" s="342" customFormat="1" ht="15" customHeight="1" x14ac:dyDescent="0.25">
      <c r="A39" s="31">
        <v>10</v>
      </c>
      <c r="B39" s="337">
        <v>30500</v>
      </c>
      <c r="C39" s="635" t="s">
        <v>165</v>
      </c>
      <c r="D39" s="339">
        <v>33</v>
      </c>
      <c r="E39" s="340">
        <v>2</v>
      </c>
      <c r="F39" s="340">
        <v>9</v>
      </c>
      <c r="G39" s="340">
        <v>18</v>
      </c>
      <c r="H39" s="340">
        <v>4</v>
      </c>
      <c r="I39" s="69">
        <f t="shared" si="0"/>
        <v>3.2727272727272729</v>
      </c>
      <c r="J39" s="341"/>
    </row>
    <row r="40" spans="1:10" s="373" customFormat="1" ht="15" customHeight="1" x14ac:dyDescent="0.25">
      <c r="A40" s="31">
        <v>11</v>
      </c>
      <c r="B40" s="337">
        <v>30530</v>
      </c>
      <c r="C40" s="635" t="s">
        <v>166</v>
      </c>
      <c r="D40" s="339">
        <v>160</v>
      </c>
      <c r="E40" s="340">
        <v>8</v>
      </c>
      <c r="F40" s="340">
        <v>43</v>
      </c>
      <c r="G40" s="340">
        <v>103</v>
      </c>
      <c r="H40" s="340">
        <v>6</v>
      </c>
      <c r="I40" s="69">
        <f t="shared" si="0"/>
        <v>3.3312499999999998</v>
      </c>
      <c r="J40" s="341"/>
    </row>
    <row r="41" spans="1:10" s="373" customFormat="1" ht="15" customHeight="1" x14ac:dyDescent="0.25">
      <c r="A41" s="31">
        <v>12</v>
      </c>
      <c r="B41" s="337">
        <v>30640</v>
      </c>
      <c r="C41" s="362" t="s">
        <v>47</v>
      </c>
      <c r="D41" s="339">
        <v>79</v>
      </c>
      <c r="E41" s="340">
        <v>5</v>
      </c>
      <c r="F41" s="340">
        <v>24</v>
      </c>
      <c r="G41" s="340">
        <v>47</v>
      </c>
      <c r="H41" s="340">
        <v>3</v>
      </c>
      <c r="I41" s="69">
        <f t="shared" si="0"/>
        <v>3.3924050632911391</v>
      </c>
      <c r="J41" s="341"/>
    </row>
    <row r="42" spans="1:10" s="373" customFormat="1" ht="15" customHeight="1" x14ac:dyDescent="0.25">
      <c r="A42" s="47">
        <v>13</v>
      </c>
      <c r="B42" s="337">
        <v>30650</v>
      </c>
      <c r="C42" s="635" t="s">
        <v>167</v>
      </c>
      <c r="D42" s="339">
        <v>75</v>
      </c>
      <c r="E42" s="340">
        <v>3</v>
      </c>
      <c r="F42" s="340">
        <v>21</v>
      </c>
      <c r="G42" s="340">
        <v>47</v>
      </c>
      <c r="H42" s="340">
        <v>4</v>
      </c>
      <c r="I42" s="69">
        <f t="shared" si="0"/>
        <v>3.3066666666666666</v>
      </c>
      <c r="J42" s="341"/>
    </row>
    <row r="43" spans="1:10" s="373" customFormat="1" ht="15" customHeight="1" x14ac:dyDescent="0.25">
      <c r="A43" s="31">
        <v>14</v>
      </c>
      <c r="B43" s="337">
        <v>30790</v>
      </c>
      <c r="C43" s="24" t="s">
        <v>69</v>
      </c>
      <c r="D43" s="339">
        <v>67</v>
      </c>
      <c r="E43" s="340">
        <v>6</v>
      </c>
      <c r="F43" s="340">
        <v>14</v>
      </c>
      <c r="G43" s="340">
        <v>41</v>
      </c>
      <c r="H43" s="340">
        <v>6</v>
      </c>
      <c r="I43" s="69">
        <f t="shared" si="0"/>
        <v>3.2985074626865671</v>
      </c>
      <c r="J43" s="341"/>
    </row>
    <row r="44" spans="1:10" s="373" customFormat="1" ht="15" customHeight="1" x14ac:dyDescent="0.25">
      <c r="A44" s="31">
        <v>15</v>
      </c>
      <c r="B44" s="337">
        <v>30890</v>
      </c>
      <c r="C44" s="635" t="s">
        <v>168</v>
      </c>
      <c r="D44" s="339">
        <v>57</v>
      </c>
      <c r="E44" s="340">
        <v>3</v>
      </c>
      <c r="F44" s="340">
        <v>15</v>
      </c>
      <c r="G44" s="340">
        <v>37</v>
      </c>
      <c r="H44" s="340">
        <v>2</v>
      </c>
      <c r="I44" s="69">
        <f t="shared" si="0"/>
        <v>3.3333333333333335</v>
      </c>
      <c r="J44" s="341"/>
    </row>
    <row r="45" spans="1:10" s="373" customFormat="1" ht="15" customHeight="1" x14ac:dyDescent="0.25">
      <c r="A45" s="31">
        <v>16</v>
      </c>
      <c r="B45" s="337">
        <v>30940</v>
      </c>
      <c r="C45" s="362" t="s">
        <v>37</v>
      </c>
      <c r="D45" s="339">
        <v>114</v>
      </c>
      <c r="E45" s="340">
        <v>8</v>
      </c>
      <c r="F45" s="340">
        <v>36</v>
      </c>
      <c r="G45" s="340">
        <v>66</v>
      </c>
      <c r="H45" s="340">
        <v>4</v>
      </c>
      <c r="I45" s="69">
        <f t="shared" si="0"/>
        <v>3.4210526315789473</v>
      </c>
      <c r="J45" s="341"/>
    </row>
    <row r="46" spans="1:10" s="373" customFormat="1" ht="15" customHeight="1" thickBot="1" x14ac:dyDescent="0.3">
      <c r="A46" s="31">
        <v>17</v>
      </c>
      <c r="B46" s="344">
        <v>31480</v>
      </c>
      <c r="C46" s="374" t="s">
        <v>45</v>
      </c>
      <c r="D46" s="346">
        <v>125</v>
      </c>
      <c r="E46" s="347">
        <v>5</v>
      </c>
      <c r="F46" s="347">
        <v>26</v>
      </c>
      <c r="G46" s="347">
        <v>84</v>
      </c>
      <c r="H46" s="347">
        <v>10</v>
      </c>
      <c r="I46" s="73">
        <f t="shared" si="0"/>
        <v>3.2080000000000002</v>
      </c>
      <c r="J46" s="341"/>
    </row>
    <row r="47" spans="1:10" s="373" customFormat="1" ht="15" customHeight="1" thickBot="1" x14ac:dyDescent="0.3">
      <c r="A47" s="58"/>
      <c r="B47" s="348"/>
      <c r="C47" s="375" t="s">
        <v>119</v>
      </c>
      <c r="D47" s="349">
        <f>SUM(D48:D67)</f>
        <v>1906</v>
      </c>
      <c r="E47" s="350">
        <f>SUM(E48:E67)</f>
        <v>183</v>
      </c>
      <c r="F47" s="350">
        <f>SUM(F48:F67)</f>
        <v>654</v>
      </c>
      <c r="G47" s="350">
        <f t="shared" ref="G47:H47" si="1">SUM(G48:G67)</f>
        <v>1001</v>
      </c>
      <c r="H47" s="350">
        <f t="shared" si="1"/>
        <v>67</v>
      </c>
      <c r="I47" s="57">
        <f>AVERAGE(I48:I67)</f>
        <v>3.453563083216983</v>
      </c>
      <c r="J47" s="341"/>
    </row>
    <row r="48" spans="1:10" s="373" customFormat="1" ht="15" customHeight="1" x14ac:dyDescent="0.25">
      <c r="A48" s="29">
        <v>1</v>
      </c>
      <c r="B48" s="351">
        <v>40010</v>
      </c>
      <c r="C48" s="376" t="s">
        <v>96</v>
      </c>
      <c r="D48" s="353">
        <v>211</v>
      </c>
      <c r="E48" s="377">
        <v>29</v>
      </c>
      <c r="F48" s="377">
        <v>86</v>
      </c>
      <c r="G48" s="377">
        <v>95</v>
      </c>
      <c r="H48" s="377">
        <v>1</v>
      </c>
      <c r="I48" s="74">
        <f t="shared" si="0"/>
        <v>3.6777251184834121</v>
      </c>
      <c r="J48" s="341"/>
    </row>
    <row r="49" spans="1:10" s="373" customFormat="1" ht="15" customHeight="1" x14ac:dyDescent="0.25">
      <c r="A49" s="31">
        <v>2</v>
      </c>
      <c r="B49" s="337">
        <v>40030</v>
      </c>
      <c r="C49" s="372" t="s">
        <v>153</v>
      </c>
      <c r="D49" s="339">
        <v>47</v>
      </c>
      <c r="E49" s="340">
        <v>10</v>
      </c>
      <c r="F49" s="340">
        <v>18</v>
      </c>
      <c r="G49" s="340">
        <v>19</v>
      </c>
      <c r="H49" s="340"/>
      <c r="I49" s="69">
        <f t="shared" si="0"/>
        <v>3.8085106382978724</v>
      </c>
      <c r="J49" s="341"/>
    </row>
    <row r="50" spans="1:10" s="373" customFormat="1" ht="15" customHeight="1" x14ac:dyDescent="0.25">
      <c r="A50" s="31">
        <v>3</v>
      </c>
      <c r="B50" s="337">
        <v>40410</v>
      </c>
      <c r="C50" s="343" t="s">
        <v>84</v>
      </c>
      <c r="D50" s="339">
        <v>181</v>
      </c>
      <c r="E50" s="340">
        <v>33</v>
      </c>
      <c r="F50" s="340">
        <v>69</v>
      </c>
      <c r="G50" s="340">
        <v>79</v>
      </c>
      <c r="H50" s="340"/>
      <c r="I50" s="69">
        <f t="shared" si="0"/>
        <v>3.7458563535911602</v>
      </c>
      <c r="J50" s="341"/>
    </row>
    <row r="51" spans="1:10" s="373" customFormat="1" ht="15" customHeight="1" x14ac:dyDescent="0.25">
      <c r="A51" s="31">
        <v>4</v>
      </c>
      <c r="B51" s="337">
        <v>40011</v>
      </c>
      <c r="C51" s="372" t="s">
        <v>95</v>
      </c>
      <c r="D51" s="339">
        <v>251</v>
      </c>
      <c r="E51" s="340">
        <v>30</v>
      </c>
      <c r="F51" s="340">
        <v>89</v>
      </c>
      <c r="G51" s="340">
        <v>127</v>
      </c>
      <c r="H51" s="340">
        <v>5</v>
      </c>
      <c r="I51" s="69">
        <f t="shared" si="0"/>
        <v>3.5737051792828685</v>
      </c>
      <c r="J51" s="341"/>
    </row>
    <row r="52" spans="1:10" s="373" customFormat="1" ht="15" customHeight="1" x14ac:dyDescent="0.25">
      <c r="A52" s="31">
        <v>5</v>
      </c>
      <c r="B52" s="337">
        <v>40080</v>
      </c>
      <c r="C52" s="372" t="s">
        <v>34</v>
      </c>
      <c r="D52" s="339">
        <v>129</v>
      </c>
      <c r="E52" s="340">
        <v>17</v>
      </c>
      <c r="F52" s="340">
        <v>56</v>
      </c>
      <c r="G52" s="340">
        <v>55</v>
      </c>
      <c r="H52" s="340">
        <v>1</v>
      </c>
      <c r="I52" s="69">
        <f t="shared" si="0"/>
        <v>3.6899224806201549</v>
      </c>
      <c r="J52" s="341"/>
    </row>
    <row r="53" spans="1:10" s="373" customFormat="1" ht="15" customHeight="1" x14ac:dyDescent="0.25">
      <c r="A53" s="31">
        <v>6</v>
      </c>
      <c r="B53" s="337">
        <v>40100</v>
      </c>
      <c r="C53" s="372" t="s">
        <v>33</v>
      </c>
      <c r="D53" s="339">
        <v>97</v>
      </c>
      <c r="E53" s="340">
        <v>9</v>
      </c>
      <c r="F53" s="340">
        <v>35</v>
      </c>
      <c r="G53" s="340">
        <v>48</v>
      </c>
      <c r="H53" s="340">
        <v>4</v>
      </c>
      <c r="I53" s="69">
        <f t="shared" si="0"/>
        <v>3.4742268041237114</v>
      </c>
      <c r="J53" s="341"/>
    </row>
    <row r="54" spans="1:10" s="373" customFormat="1" ht="15" customHeight="1" x14ac:dyDescent="0.25">
      <c r="A54" s="378">
        <v>7</v>
      </c>
      <c r="B54" s="344">
        <v>40020</v>
      </c>
      <c r="C54" s="637" t="s">
        <v>170</v>
      </c>
      <c r="D54" s="339">
        <v>30</v>
      </c>
      <c r="E54" s="379">
        <v>2</v>
      </c>
      <c r="F54" s="379">
        <v>15</v>
      </c>
      <c r="G54" s="379">
        <v>13</v>
      </c>
      <c r="H54" s="379"/>
      <c r="I54" s="69">
        <f t="shared" si="0"/>
        <v>3.6333333333333333</v>
      </c>
      <c r="J54" s="892"/>
    </row>
    <row r="55" spans="1:10" s="373" customFormat="1" ht="15" customHeight="1" x14ac:dyDescent="0.25">
      <c r="A55" s="380">
        <v>8</v>
      </c>
      <c r="B55" s="337">
        <v>40031</v>
      </c>
      <c r="C55" s="673" t="s">
        <v>202</v>
      </c>
      <c r="D55" s="339">
        <v>100</v>
      </c>
      <c r="E55" s="340">
        <v>13</v>
      </c>
      <c r="F55" s="340">
        <v>38</v>
      </c>
      <c r="G55" s="340">
        <v>47</v>
      </c>
      <c r="H55" s="340">
        <v>2</v>
      </c>
      <c r="I55" s="69">
        <f t="shared" si="0"/>
        <v>3.62</v>
      </c>
      <c r="J55" s="341"/>
    </row>
    <row r="56" spans="1:10" s="373" customFormat="1" ht="15" customHeight="1" x14ac:dyDescent="0.25">
      <c r="A56" s="31">
        <v>9</v>
      </c>
      <c r="B56" s="337">
        <v>40210</v>
      </c>
      <c r="C56" s="381" t="s">
        <v>81</v>
      </c>
      <c r="D56" s="339">
        <v>47</v>
      </c>
      <c r="E56" s="340">
        <v>1</v>
      </c>
      <c r="F56" s="340">
        <v>13</v>
      </c>
      <c r="G56" s="340">
        <v>32</v>
      </c>
      <c r="H56" s="340">
        <v>1</v>
      </c>
      <c r="I56" s="69">
        <f t="shared" si="0"/>
        <v>3.2978723404255321</v>
      </c>
      <c r="J56" s="341"/>
    </row>
    <row r="57" spans="1:10" s="373" customFormat="1" ht="15" customHeight="1" x14ac:dyDescent="0.25">
      <c r="A57" s="31">
        <v>10</v>
      </c>
      <c r="B57" s="337">
        <v>40300</v>
      </c>
      <c r="C57" s="343" t="s">
        <v>66</v>
      </c>
      <c r="D57" s="339">
        <v>28</v>
      </c>
      <c r="E57" s="340">
        <v>3</v>
      </c>
      <c r="F57" s="340">
        <v>5</v>
      </c>
      <c r="G57" s="340">
        <v>18</v>
      </c>
      <c r="H57" s="340">
        <v>2</v>
      </c>
      <c r="I57" s="69">
        <f t="shared" si="0"/>
        <v>3.3214285714285716</v>
      </c>
      <c r="J57" s="341"/>
    </row>
    <row r="58" spans="1:10" s="373" customFormat="1" ht="15" customHeight="1" x14ac:dyDescent="0.25">
      <c r="A58" s="31">
        <v>11</v>
      </c>
      <c r="B58" s="337">
        <v>40360</v>
      </c>
      <c r="C58" s="358" t="s">
        <v>65</v>
      </c>
      <c r="D58" s="339">
        <v>54</v>
      </c>
      <c r="E58" s="340">
        <v>2</v>
      </c>
      <c r="F58" s="340">
        <v>18</v>
      </c>
      <c r="G58" s="340">
        <v>31</v>
      </c>
      <c r="H58" s="340">
        <v>3</v>
      </c>
      <c r="I58" s="69">
        <f t="shared" si="0"/>
        <v>3.3518518518518516</v>
      </c>
      <c r="J58" s="341"/>
    </row>
    <row r="59" spans="1:10" s="373" customFormat="1" ht="15" customHeight="1" x14ac:dyDescent="0.25">
      <c r="A59" s="378">
        <v>12</v>
      </c>
      <c r="B59" s="337">
        <v>40390</v>
      </c>
      <c r="C59" s="27" t="s">
        <v>30</v>
      </c>
      <c r="D59" s="339">
        <v>47</v>
      </c>
      <c r="E59" s="340"/>
      <c r="F59" s="340">
        <v>5</v>
      </c>
      <c r="G59" s="340">
        <v>36</v>
      </c>
      <c r="H59" s="340">
        <v>6</v>
      </c>
      <c r="I59" s="69">
        <f t="shared" si="0"/>
        <v>2.978723404255319</v>
      </c>
      <c r="J59" s="341"/>
    </row>
    <row r="60" spans="1:10" s="373" customFormat="1" ht="15" customHeight="1" x14ac:dyDescent="0.25">
      <c r="A60" s="31">
        <v>13</v>
      </c>
      <c r="B60" s="382">
        <v>40720</v>
      </c>
      <c r="C60" s="672" t="s">
        <v>201</v>
      </c>
      <c r="D60" s="339">
        <v>84</v>
      </c>
      <c r="E60" s="75">
        <v>6</v>
      </c>
      <c r="F60" s="75">
        <v>32</v>
      </c>
      <c r="G60" s="75">
        <v>43</v>
      </c>
      <c r="H60" s="75">
        <v>3</v>
      </c>
      <c r="I60" s="76">
        <f t="shared" si="0"/>
        <v>3.4880952380952381</v>
      </c>
      <c r="J60" s="341"/>
    </row>
    <row r="61" spans="1:10" s="373" customFormat="1" ht="15" customHeight="1" x14ac:dyDescent="0.25">
      <c r="A61" s="31">
        <v>14</v>
      </c>
      <c r="B61" s="337">
        <v>40730</v>
      </c>
      <c r="C61" s="343" t="s">
        <v>82</v>
      </c>
      <c r="D61" s="339">
        <v>26</v>
      </c>
      <c r="E61" s="340">
        <v>2</v>
      </c>
      <c r="F61" s="340">
        <v>7</v>
      </c>
      <c r="G61" s="340">
        <v>16</v>
      </c>
      <c r="H61" s="340">
        <v>1</v>
      </c>
      <c r="I61" s="69">
        <f t="shared" si="0"/>
        <v>3.3846153846153846</v>
      </c>
      <c r="J61" s="341"/>
    </row>
    <row r="62" spans="1:10" s="373" customFormat="1" ht="15" customHeight="1" x14ac:dyDescent="0.25">
      <c r="A62" s="31">
        <v>15</v>
      </c>
      <c r="B62" s="337">
        <v>40820</v>
      </c>
      <c r="C62" s="633" t="s">
        <v>169</v>
      </c>
      <c r="D62" s="339">
        <v>59</v>
      </c>
      <c r="E62" s="340">
        <v>5</v>
      </c>
      <c r="F62" s="340">
        <v>17</v>
      </c>
      <c r="G62" s="340">
        <v>37</v>
      </c>
      <c r="H62" s="340"/>
      <c r="I62" s="69">
        <f t="shared" si="0"/>
        <v>3.4576271186440679</v>
      </c>
      <c r="J62" s="341"/>
    </row>
    <row r="63" spans="1:10" s="373" customFormat="1" ht="15" customHeight="1" x14ac:dyDescent="0.25">
      <c r="A63" s="31">
        <v>16</v>
      </c>
      <c r="B63" s="337">
        <v>40840</v>
      </c>
      <c r="C63" s="343" t="s">
        <v>32</v>
      </c>
      <c r="D63" s="339">
        <v>95</v>
      </c>
      <c r="E63" s="340">
        <v>2</v>
      </c>
      <c r="F63" s="340">
        <v>22</v>
      </c>
      <c r="G63" s="340">
        <v>62</v>
      </c>
      <c r="H63" s="340">
        <v>9</v>
      </c>
      <c r="I63" s="69">
        <f t="shared" si="0"/>
        <v>3.1789473684210527</v>
      </c>
      <c r="J63" s="341"/>
    </row>
    <row r="64" spans="1:10" s="373" customFormat="1" ht="15" customHeight="1" x14ac:dyDescent="0.25">
      <c r="A64" s="31">
        <v>17</v>
      </c>
      <c r="B64" s="337">
        <v>40950</v>
      </c>
      <c r="C64" s="343" t="s">
        <v>83</v>
      </c>
      <c r="D64" s="339">
        <v>96</v>
      </c>
      <c r="E64" s="340">
        <v>1</v>
      </c>
      <c r="F64" s="340">
        <v>34</v>
      </c>
      <c r="G64" s="340">
        <v>49</v>
      </c>
      <c r="H64" s="340">
        <v>12</v>
      </c>
      <c r="I64" s="69">
        <f t="shared" si="0"/>
        <v>3.25</v>
      </c>
      <c r="J64" s="341"/>
    </row>
    <row r="65" spans="1:10" s="373" customFormat="1" ht="15" customHeight="1" x14ac:dyDescent="0.25">
      <c r="A65" s="31">
        <v>18</v>
      </c>
      <c r="B65" s="337">
        <v>40990</v>
      </c>
      <c r="C65" s="343" t="s">
        <v>35</v>
      </c>
      <c r="D65" s="339">
        <v>100</v>
      </c>
      <c r="E65" s="340">
        <v>10</v>
      </c>
      <c r="F65" s="340">
        <v>35</v>
      </c>
      <c r="G65" s="340">
        <v>51</v>
      </c>
      <c r="H65" s="340">
        <v>4</v>
      </c>
      <c r="I65" s="77">
        <f t="shared" si="0"/>
        <v>3.51</v>
      </c>
      <c r="J65" s="341"/>
    </row>
    <row r="66" spans="1:10" s="373" customFormat="1" ht="15" customHeight="1" x14ac:dyDescent="0.25">
      <c r="A66" s="31">
        <v>19</v>
      </c>
      <c r="B66" s="337">
        <v>40133</v>
      </c>
      <c r="C66" s="372" t="s">
        <v>28</v>
      </c>
      <c r="D66" s="339">
        <v>53</v>
      </c>
      <c r="E66" s="340">
        <v>5</v>
      </c>
      <c r="F66" s="340">
        <v>15</v>
      </c>
      <c r="G66" s="340">
        <v>28</v>
      </c>
      <c r="H66" s="340">
        <v>5</v>
      </c>
      <c r="I66" s="69">
        <f t="shared" si="0"/>
        <v>3.3773584905660377</v>
      </c>
      <c r="J66" s="341"/>
    </row>
    <row r="67" spans="1:10" s="373" customFormat="1" ht="15" customHeight="1" thickBot="1" x14ac:dyDescent="0.3">
      <c r="A67" s="47">
        <v>20</v>
      </c>
      <c r="B67" s="337">
        <v>40159</v>
      </c>
      <c r="C67" s="684" t="s">
        <v>205</v>
      </c>
      <c r="D67" s="339">
        <v>171</v>
      </c>
      <c r="E67" s="340">
        <v>3</v>
      </c>
      <c r="F67" s="340">
        <v>45</v>
      </c>
      <c r="G67" s="340">
        <v>115</v>
      </c>
      <c r="H67" s="340">
        <v>8</v>
      </c>
      <c r="I67" s="69">
        <f t="shared" si="0"/>
        <v>3.2514619883040936</v>
      </c>
      <c r="J67" s="891"/>
    </row>
    <row r="68" spans="1:10" s="373" customFormat="1" ht="15" customHeight="1" thickBot="1" x14ac:dyDescent="0.3">
      <c r="A68" s="58"/>
      <c r="B68" s="348"/>
      <c r="C68" s="56" t="s">
        <v>118</v>
      </c>
      <c r="D68" s="349">
        <f>SUM(D69:D82)</f>
        <v>1672</v>
      </c>
      <c r="E68" s="350">
        <f>SUM(E69:E82)</f>
        <v>223</v>
      </c>
      <c r="F68" s="350">
        <f>SUM(F69:F82)</f>
        <v>604</v>
      </c>
      <c r="G68" s="350">
        <f>SUM(G69:G82)</f>
        <v>824</v>
      </c>
      <c r="H68" s="350">
        <f>SUM(H69:H82)</f>
        <v>21</v>
      </c>
      <c r="I68" s="57">
        <f>AVERAGE(I69:I82)</f>
        <v>3.6485937926200203</v>
      </c>
      <c r="J68" s="341"/>
    </row>
    <row r="69" spans="1:10" s="373" customFormat="1" ht="15" customHeight="1" x14ac:dyDescent="0.25">
      <c r="A69" s="31">
        <v>1</v>
      </c>
      <c r="B69" s="369">
        <v>50040</v>
      </c>
      <c r="C69" s="383" t="s">
        <v>85</v>
      </c>
      <c r="D69" s="384">
        <v>107</v>
      </c>
      <c r="E69" s="385">
        <v>20</v>
      </c>
      <c r="F69" s="385">
        <v>48</v>
      </c>
      <c r="G69" s="385">
        <v>39</v>
      </c>
      <c r="H69" s="371"/>
      <c r="I69" s="69">
        <f t="shared" si="0"/>
        <v>3.8224299065420562</v>
      </c>
      <c r="J69" s="341"/>
    </row>
    <row r="70" spans="1:10" s="373" customFormat="1" ht="15" customHeight="1" x14ac:dyDescent="0.25">
      <c r="A70" s="31">
        <v>2</v>
      </c>
      <c r="B70" s="337">
        <v>50003</v>
      </c>
      <c r="C70" s="386" t="s">
        <v>90</v>
      </c>
      <c r="D70" s="387">
        <v>78</v>
      </c>
      <c r="E70" s="388">
        <v>17</v>
      </c>
      <c r="F70" s="388">
        <v>42</v>
      </c>
      <c r="G70" s="388">
        <v>19</v>
      </c>
      <c r="H70" s="340"/>
      <c r="I70" s="69">
        <f t="shared" si="0"/>
        <v>3.9743589743589745</v>
      </c>
      <c r="J70" s="341"/>
    </row>
    <row r="71" spans="1:10" s="373" customFormat="1" ht="15" customHeight="1" x14ac:dyDescent="0.25">
      <c r="A71" s="31">
        <v>3</v>
      </c>
      <c r="B71" s="337">
        <v>50060</v>
      </c>
      <c r="C71" s="638" t="s">
        <v>178</v>
      </c>
      <c r="D71" s="339">
        <v>159</v>
      </c>
      <c r="E71" s="340">
        <v>26</v>
      </c>
      <c r="F71" s="340">
        <v>59</v>
      </c>
      <c r="G71" s="340">
        <v>74</v>
      </c>
      <c r="H71" s="340"/>
      <c r="I71" s="69">
        <f t="shared" si="0"/>
        <v>3.6981132075471699</v>
      </c>
      <c r="J71" s="341"/>
    </row>
    <row r="72" spans="1:10" s="373" customFormat="1" ht="15" customHeight="1" x14ac:dyDescent="0.25">
      <c r="A72" s="31">
        <v>4</v>
      </c>
      <c r="B72" s="337">
        <v>50170</v>
      </c>
      <c r="C72" s="389" t="s">
        <v>173</v>
      </c>
      <c r="D72" s="339">
        <v>94</v>
      </c>
      <c r="E72" s="340">
        <v>19</v>
      </c>
      <c r="F72" s="340">
        <v>32</v>
      </c>
      <c r="G72" s="340">
        <v>41</v>
      </c>
      <c r="H72" s="340">
        <v>2</v>
      </c>
      <c r="I72" s="69">
        <f t="shared" si="0"/>
        <v>3.7234042553191489</v>
      </c>
      <c r="J72" s="341"/>
    </row>
    <row r="73" spans="1:10" s="373" customFormat="1" ht="15" customHeight="1" x14ac:dyDescent="0.25">
      <c r="A73" s="31">
        <v>5</v>
      </c>
      <c r="B73" s="337">
        <v>50230</v>
      </c>
      <c r="C73" s="389" t="s">
        <v>174</v>
      </c>
      <c r="D73" s="339">
        <v>98</v>
      </c>
      <c r="E73" s="340">
        <v>13</v>
      </c>
      <c r="F73" s="340">
        <v>37</v>
      </c>
      <c r="G73" s="340">
        <v>48</v>
      </c>
      <c r="H73" s="340"/>
      <c r="I73" s="69">
        <f t="shared" ref="I73:I82" si="2">(H73*2+G73*3+F73*4+E73*5)/D73</f>
        <v>3.6428571428571428</v>
      </c>
      <c r="J73" s="341"/>
    </row>
    <row r="74" spans="1:10" s="373" customFormat="1" ht="15" customHeight="1" x14ac:dyDescent="0.25">
      <c r="A74" s="31">
        <v>6</v>
      </c>
      <c r="B74" s="344">
        <v>50340</v>
      </c>
      <c r="C74" s="389" t="s">
        <v>175</v>
      </c>
      <c r="D74" s="339">
        <v>98</v>
      </c>
      <c r="E74" s="340">
        <v>8</v>
      </c>
      <c r="F74" s="340">
        <v>30</v>
      </c>
      <c r="G74" s="340">
        <v>59</v>
      </c>
      <c r="H74" s="340">
        <v>1</v>
      </c>
      <c r="I74" s="390">
        <f t="shared" si="2"/>
        <v>3.4591836734693877</v>
      </c>
      <c r="J74" s="341"/>
    </row>
    <row r="75" spans="1:10" s="373" customFormat="1" ht="15" customHeight="1" x14ac:dyDescent="0.25">
      <c r="A75" s="31">
        <v>7</v>
      </c>
      <c r="B75" s="337">
        <v>50420</v>
      </c>
      <c r="C75" s="389" t="s">
        <v>176</v>
      </c>
      <c r="D75" s="339">
        <v>104</v>
      </c>
      <c r="E75" s="340">
        <v>15</v>
      </c>
      <c r="F75" s="340">
        <v>48</v>
      </c>
      <c r="G75" s="340">
        <v>41</v>
      </c>
      <c r="H75" s="340"/>
      <c r="I75" s="69">
        <f t="shared" si="2"/>
        <v>3.75</v>
      </c>
      <c r="J75" s="341"/>
    </row>
    <row r="76" spans="1:10" s="373" customFormat="1" ht="15" customHeight="1" x14ac:dyDescent="0.25">
      <c r="A76" s="31">
        <v>8</v>
      </c>
      <c r="B76" s="337">
        <v>50450</v>
      </c>
      <c r="C76" s="389" t="s">
        <v>177</v>
      </c>
      <c r="D76" s="339">
        <v>105</v>
      </c>
      <c r="E76" s="340">
        <v>6</v>
      </c>
      <c r="F76" s="340">
        <v>35</v>
      </c>
      <c r="G76" s="340">
        <v>61</v>
      </c>
      <c r="H76" s="340">
        <v>3</v>
      </c>
      <c r="I76" s="69">
        <f t="shared" si="2"/>
        <v>3.4190476190476189</v>
      </c>
      <c r="J76" s="341"/>
    </row>
    <row r="77" spans="1:10" s="373" customFormat="1" ht="15" customHeight="1" x14ac:dyDescent="0.25">
      <c r="A77" s="31">
        <v>9</v>
      </c>
      <c r="B77" s="337">
        <v>50620</v>
      </c>
      <c r="C77" s="389" t="s">
        <v>113</v>
      </c>
      <c r="D77" s="339">
        <v>64</v>
      </c>
      <c r="E77" s="340">
        <v>6</v>
      </c>
      <c r="F77" s="340">
        <v>22</v>
      </c>
      <c r="G77" s="340">
        <v>33</v>
      </c>
      <c r="H77" s="340">
        <v>3</v>
      </c>
      <c r="I77" s="69">
        <f t="shared" si="2"/>
        <v>3.484375</v>
      </c>
      <c r="J77" s="891"/>
    </row>
    <row r="78" spans="1:10" s="373" customFormat="1" ht="15" customHeight="1" x14ac:dyDescent="0.25">
      <c r="A78" s="31">
        <v>10</v>
      </c>
      <c r="B78" s="337">
        <v>50760</v>
      </c>
      <c r="C78" s="389" t="s">
        <v>179</v>
      </c>
      <c r="D78" s="339">
        <v>211</v>
      </c>
      <c r="E78" s="340">
        <v>27</v>
      </c>
      <c r="F78" s="340">
        <v>74</v>
      </c>
      <c r="G78" s="340">
        <v>110</v>
      </c>
      <c r="H78" s="340"/>
      <c r="I78" s="69">
        <f t="shared" si="2"/>
        <v>3.6066350710900474</v>
      </c>
      <c r="J78" s="341"/>
    </row>
    <row r="79" spans="1:10" s="373" customFormat="1" ht="15" customHeight="1" x14ac:dyDescent="0.25">
      <c r="A79" s="31">
        <v>11</v>
      </c>
      <c r="B79" s="337">
        <v>50780</v>
      </c>
      <c r="C79" s="391" t="s">
        <v>180</v>
      </c>
      <c r="D79" s="346">
        <v>147</v>
      </c>
      <c r="E79" s="347">
        <v>7</v>
      </c>
      <c r="F79" s="347">
        <v>28</v>
      </c>
      <c r="G79" s="347">
        <v>104</v>
      </c>
      <c r="H79" s="347">
        <v>8</v>
      </c>
      <c r="I79" s="73">
        <f t="shared" si="2"/>
        <v>3.2312925170068025</v>
      </c>
      <c r="J79" s="341"/>
    </row>
    <row r="80" spans="1:10" s="373" customFormat="1" ht="15" customHeight="1" x14ac:dyDescent="0.25">
      <c r="A80" s="31">
        <v>12</v>
      </c>
      <c r="B80" s="344">
        <v>50930</v>
      </c>
      <c r="C80" s="638" t="s">
        <v>181</v>
      </c>
      <c r="D80" s="387">
        <v>65</v>
      </c>
      <c r="E80" s="388">
        <v>21</v>
      </c>
      <c r="F80" s="388">
        <v>32</v>
      </c>
      <c r="G80" s="388">
        <v>12</v>
      </c>
      <c r="H80" s="340"/>
      <c r="I80" s="77">
        <f t="shared" si="2"/>
        <v>4.1384615384615389</v>
      </c>
      <c r="J80" s="341"/>
    </row>
    <row r="81" spans="1:10" s="373" customFormat="1" ht="15" customHeight="1" x14ac:dyDescent="0.25">
      <c r="A81" s="47">
        <v>13</v>
      </c>
      <c r="B81" s="337">
        <v>51370</v>
      </c>
      <c r="C81" s="638" t="s">
        <v>171</v>
      </c>
      <c r="D81" s="387">
        <v>113</v>
      </c>
      <c r="E81" s="388">
        <v>15</v>
      </c>
      <c r="F81" s="388">
        <v>38</v>
      </c>
      <c r="G81" s="388">
        <v>60</v>
      </c>
      <c r="H81" s="340"/>
      <c r="I81" s="77">
        <f t="shared" si="2"/>
        <v>3.6017699115044248</v>
      </c>
      <c r="J81" s="341"/>
    </row>
    <row r="82" spans="1:10" s="373" customFormat="1" ht="15" customHeight="1" thickBot="1" x14ac:dyDescent="0.3">
      <c r="A82" s="34">
        <v>14</v>
      </c>
      <c r="B82" s="469">
        <v>51580</v>
      </c>
      <c r="C82" s="470" t="s">
        <v>172</v>
      </c>
      <c r="D82" s="471">
        <v>229</v>
      </c>
      <c r="E82" s="472">
        <v>23</v>
      </c>
      <c r="F82" s="472">
        <v>79</v>
      </c>
      <c r="G82" s="472">
        <v>123</v>
      </c>
      <c r="H82" s="472">
        <v>4</v>
      </c>
      <c r="I82" s="73">
        <f t="shared" si="2"/>
        <v>3.5283842794759823</v>
      </c>
      <c r="J82" s="341"/>
    </row>
    <row r="83" spans="1:10" s="373" customFormat="1" ht="15" customHeight="1" thickBot="1" x14ac:dyDescent="0.3">
      <c r="A83" s="55"/>
      <c r="B83" s="335"/>
      <c r="C83" s="392" t="s">
        <v>117</v>
      </c>
      <c r="D83" s="349">
        <f>SUM(D84:D114)</f>
        <v>4110</v>
      </c>
      <c r="E83" s="350">
        <f t="shared" ref="E83:H83" si="3">SUM(E84:E114)</f>
        <v>473</v>
      </c>
      <c r="F83" s="350">
        <f t="shared" si="3"/>
        <v>1333</v>
      </c>
      <c r="G83" s="350">
        <f t="shared" si="3"/>
        <v>2105</v>
      </c>
      <c r="H83" s="350">
        <f t="shared" si="3"/>
        <v>199</v>
      </c>
      <c r="I83" s="57">
        <f>AVERAGE(I84:I114)</f>
        <v>3.4743719380095266</v>
      </c>
      <c r="J83" s="341"/>
    </row>
    <row r="84" spans="1:10" s="373" customFormat="1" ht="15" customHeight="1" x14ac:dyDescent="0.25">
      <c r="A84" s="47">
        <v>1</v>
      </c>
      <c r="B84" s="337">
        <v>60010</v>
      </c>
      <c r="C84" s="639" t="s">
        <v>182</v>
      </c>
      <c r="D84" s="339">
        <v>113</v>
      </c>
      <c r="E84" s="394">
        <v>11</v>
      </c>
      <c r="F84" s="394">
        <v>37</v>
      </c>
      <c r="G84" s="394">
        <v>59</v>
      </c>
      <c r="H84" s="394">
        <v>6</v>
      </c>
      <c r="I84" s="69">
        <f t="shared" ref="I84:I114" si="4">(H84*2+G84*3+F84*4+E84*5)/D84</f>
        <v>3.4690265486725664</v>
      </c>
      <c r="J84" s="341"/>
    </row>
    <row r="85" spans="1:10" s="373" customFormat="1" ht="15" customHeight="1" x14ac:dyDescent="0.25">
      <c r="A85" s="31">
        <v>2</v>
      </c>
      <c r="B85" s="337">
        <v>60020</v>
      </c>
      <c r="C85" s="395" t="s">
        <v>64</v>
      </c>
      <c r="D85" s="339">
        <v>69</v>
      </c>
      <c r="E85" s="394">
        <v>4</v>
      </c>
      <c r="F85" s="394">
        <v>22</v>
      </c>
      <c r="G85" s="394">
        <v>38</v>
      </c>
      <c r="H85" s="394">
        <v>5</v>
      </c>
      <c r="I85" s="69">
        <f t="shared" si="4"/>
        <v>3.36231884057971</v>
      </c>
      <c r="J85" s="341"/>
    </row>
    <row r="86" spans="1:10" s="373" customFormat="1" ht="15" customHeight="1" x14ac:dyDescent="0.25">
      <c r="A86" s="31">
        <v>3</v>
      </c>
      <c r="B86" s="337">
        <v>60050</v>
      </c>
      <c r="C86" s="639" t="s">
        <v>187</v>
      </c>
      <c r="D86" s="339">
        <v>103</v>
      </c>
      <c r="E86" s="394">
        <v>8</v>
      </c>
      <c r="F86" s="394">
        <v>45</v>
      </c>
      <c r="G86" s="394">
        <v>46</v>
      </c>
      <c r="H86" s="394">
        <v>4</v>
      </c>
      <c r="I86" s="69">
        <f t="shared" si="4"/>
        <v>3.5533980582524274</v>
      </c>
      <c r="J86" s="341"/>
    </row>
    <row r="87" spans="1:10" s="373" customFormat="1" ht="15" customHeight="1" x14ac:dyDescent="0.25">
      <c r="A87" s="31">
        <v>4</v>
      </c>
      <c r="B87" s="337">
        <v>60070</v>
      </c>
      <c r="C87" s="639" t="s">
        <v>184</v>
      </c>
      <c r="D87" s="339">
        <v>125</v>
      </c>
      <c r="E87" s="394">
        <v>15</v>
      </c>
      <c r="F87" s="394">
        <v>43</v>
      </c>
      <c r="G87" s="394">
        <v>64</v>
      </c>
      <c r="H87" s="394">
        <v>3</v>
      </c>
      <c r="I87" s="69">
        <f t="shared" si="4"/>
        <v>3.56</v>
      </c>
      <c r="J87" s="892"/>
    </row>
    <row r="88" spans="1:10" s="373" customFormat="1" ht="15" customHeight="1" x14ac:dyDescent="0.25">
      <c r="A88" s="31">
        <v>5</v>
      </c>
      <c r="B88" s="337">
        <v>60180</v>
      </c>
      <c r="C88" s="639" t="s">
        <v>189</v>
      </c>
      <c r="D88" s="339">
        <v>128</v>
      </c>
      <c r="E88" s="394">
        <v>17</v>
      </c>
      <c r="F88" s="394">
        <v>52</v>
      </c>
      <c r="G88" s="394">
        <v>57</v>
      </c>
      <c r="H88" s="394">
        <v>2</v>
      </c>
      <c r="I88" s="69">
        <f t="shared" si="4"/>
        <v>3.65625</v>
      </c>
      <c r="J88" s="341"/>
    </row>
    <row r="89" spans="1:10" s="373" customFormat="1" ht="15" customHeight="1" x14ac:dyDescent="0.25">
      <c r="A89" s="31">
        <v>6</v>
      </c>
      <c r="B89" s="337">
        <v>60240</v>
      </c>
      <c r="C89" s="639" t="s">
        <v>188</v>
      </c>
      <c r="D89" s="339">
        <v>173</v>
      </c>
      <c r="E89" s="394">
        <v>8</v>
      </c>
      <c r="F89" s="394">
        <v>61</v>
      </c>
      <c r="G89" s="394">
        <v>95</v>
      </c>
      <c r="H89" s="394">
        <v>9</v>
      </c>
      <c r="I89" s="69">
        <f t="shared" si="4"/>
        <v>3.3930635838150289</v>
      </c>
      <c r="J89" s="341"/>
    </row>
    <row r="90" spans="1:10" s="373" customFormat="1" ht="15" customHeight="1" x14ac:dyDescent="0.25">
      <c r="A90" s="31">
        <v>7</v>
      </c>
      <c r="B90" s="337">
        <v>60560</v>
      </c>
      <c r="C90" s="393" t="s">
        <v>21</v>
      </c>
      <c r="D90" s="339">
        <v>44</v>
      </c>
      <c r="E90" s="394">
        <v>5</v>
      </c>
      <c r="F90" s="394">
        <v>13</v>
      </c>
      <c r="G90" s="394">
        <v>25</v>
      </c>
      <c r="H90" s="394">
        <v>1</v>
      </c>
      <c r="I90" s="69">
        <f t="shared" si="4"/>
        <v>3.5</v>
      </c>
      <c r="J90" s="341"/>
    </row>
    <row r="91" spans="1:10" s="373" customFormat="1" ht="15" customHeight="1" x14ac:dyDescent="0.25">
      <c r="A91" s="31">
        <v>8</v>
      </c>
      <c r="B91" s="337">
        <v>60660</v>
      </c>
      <c r="C91" s="639" t="s">
        <v>186</v>
      </c>
      <c r="D91" s="339">
        <v>59</v>
      </c>
      <c r="E91" s="394">
        <v>9</v>
      </c>
      <c r="F91" s="394">
        <v>19</v>
      </c>
      <c r="G91" s="394">
        <v>31</v>
      </c>
      <c r="H91" s="394"/>
      <c r="I91" s="69">
        <f t="shared" si="4"/>
        <v>3.6271186440677967</v>
      </c>
      <c r="J91" s="341"/>
    </row>
    <row r="92" spans="1:10" s="373" customFormat="1" ht="15" customHeight="1" x14ac:dyDescent="0.25">
      <c r="A92" s="31">
        <v>9</v>
      </c>
      <c r="B92" s="337">
        <v>60001</v>
      </c>
      <c r="C92" s="640" t="s">
        <v>185</v>
      </c>
      <c r="D92" s="339">
        <v>91</v>
      </c>
      <c r="E92" s="394">
        <v>9</v>
      </c>
      <c r="F92" s="394">
        <v>33</v>
      </c>
      <c r="G92" s="394">
        <v>41</v>
      </c>
      <c r="H92" s="394">
        <v>8</v>
      </c>
      <c r="I92" s="69">
        <f t="shared" si="4"/>
        <v>3.4725274725274726</v>
      </c>
      <c r="J92" s="341"/>
    </row>
    <row r="93" spans="1:10" s="373" customFormat="1" ht="15" customHeight="1" x14ac:dyDescent="0.25">
      <c r="A93" s="31">
        <v>10</v>
      </c>
      <c r="B93" s="337">
        <v>60850</v>
      </c>
      <c r="C93" s="640" t="s">
        <v>183</v>
      </c>
      <c r="D93" s="397">
        <v>97</v>
      </c>
      <c r="E93" s="398">
        <v>10</v>
      </c>
      <c r="F93" s="398">
        <v>24</v>
      </c>
      <c r="G93" s="398">
        <v>60</v>
      </c>
      <c r="H93" s="398">
        <v>3</v>
      </c>
      <c r="I93" s="69">
        <f t="shared" si="4"/>
        <v>3.4226804123711339</v>
      </c>
      <c r="J93" s="341"/>
    </row>
    <row r="94" spans="1:10" s="373" customFormat="1" ht="15" customHeight="1" x14ac:dyDescent="0.25">
      <c r="A94" s="31">
        <v>11</v>
      </c>
      <c r="B94" s="337">
        <v>60910</v>
      </c>
      <c r="C94" s="671" t="s">
        <v>200</v>
      </c>
      <c r="D94" s="339">
        <v>79</v>
      </c>
      <c r="E94" s="359">
        <v>4</v>
      </c>
      <c r="F94" s="359">
        <v>33</v>
      </c>
      <c r="G94" s="359">
        <v>39</v>
      </c>
      <c r="H94" s="359">
        <v>3</v>
      </c>
      <c r="I94" s="69">
        <f t="shared" si="4"/>
        <v>3.481012658227848</v>
      </c>
      <c r="J94" s="341"/>
    </row>
    <row r="95" spans="1:10" s="373" customFormat="1" ht="15" customHeight="1" x14ac:dyDescent="0.25">
      <c r="A95" s="31">
        <v>12</v>
      </c>
      <c r="B95" s="337">
        <v>60980</v>
      </c>
      <c r="C95" s="671" t="s">
        <v>199</v>
      </c>
      <c r="D95" s="339">
        <v>98</v>
      </c>
      <c r="E95" s="359">
        <v>7</v>
      </c>
      <c r="F95" s="359">
        <v>35</v>
      </c>
      <c r="G95" s="359">
        <v>52</v>
      </c>
      <c r="H95" s="359">
        <v>4</v>
      </c>
      <c r="I95" s="69">
        <f t="shared" si="4"/>
        <v>3.4591836734693877</v>
      </c>
      <c r="J95" s="341"/>
    </row>
    <row r="96" spans="1:10" s="373" customFormat="1" ht="15" customHeight="1" x14ac:dyDescent="0.25">
      <c r="A96" s="31">
        <v>13</v>
      </c>
      <c r="B96" s="337">
        <v>61080</v>
      </c>
      <c r="C96" s="640" t="s">
        <v>196</v>
      </c>
      <c r="D96" s="339">
        <v>189</v>
      </c>
      <c r="E96" s="359">
        <v>16</v>
      </c>
      <c r="F96" s="359">
        <v>43</v>
      </c>
      <c r="G96" s="359">
        <v>114</v>
      </c>
      <c r="H96" s="359">
        <v>16</v>
      </c>
      <c r="I96" s="69">
        <f t="shared" si="4"/>
        <v>3.3121693121693121</v>
      </c>
      <c r="J96" s="341"/>
    </row>
    <row r="97" spans="1:10" s="373" customFormat="1" ht="15" customHeight="1" x14ac:dyDescent="0.25">
      <c r="A97" s="31">
        <v>14</v>
      </c>
      <c r="B97" s="337">
        <v>61150</v>
      </c>
      <c r="C97" s="640" t="s">
        <v>195</v>
      </c>
      <c r="D97" s="339">
        <v>103</v>
      </c>
      <c r="E97" s="359">
        <v>8</v>
      </c>
      <c r="F97" s="359">
        <v>46</v>
      </c>
      <c r="G97" s="359">
        <v>46</v>
      </c>
      <c r="H97" s="359">
        <v>3</v>
      </c>
      <c r="I97" s="69">
        <f t="shared" si="4"/>
        <v>3.5728155339805827</v>
      </c>
      <c r="J97" s="341"/>
    </row>
    <row r="98" spans="1:10" s="373" customFormat="1" ht="15" customHeight="1" x14ac:dyDescent="0.25">
      <c r="A98" s="31">
        <v>15</v>
      </c>
      <c r="B98" s="337">
        <v>61210</v>
      </c>
      <c r="C98" s="640" t="s">
        <v>194</v>
      </c>
      <c r="D98" s="339">
        <v>74</v>
      </c>
      <c r="E98" s="359">
        <v>4</v>
      </c>
      <c r="F98" s="359">
        <v>16</v>
      </c>
      <c r="G98" s="359">
        <v>47</v>
      </c>
      <c r="H98" s="359">
        <v>7</v>
      </c>
      <c r="I98" s="69">
        <f t="shared" si="4"/>
        <v>3.2297297297297298</v>
      </c>
      <c r="J98" s="341"/>
    </row>
    <row r="99" spans="1:10" s="373" customFormat="1" ht="15" customHeight="1" x14ac:dyDescent="0.25">
      <c r="A99" s="31">
        <v>16</v>
      </c>
      <c r="B99" s="337">
        <v>61290</v>
      </c>
      <c r="C99" s="671" t="s">
        <v>198</v>
      </c>
      <c r="D99" s="339">
        <v>73</v>
      </c>
      <c r="E99" s="359">
        <v>3</v>
      </c>
      <c r="F99" s="359">
        <v>15</v>
      </c>
      <c r="G99" s="359">
        <v>44</v>
      </c>
      <c r="H99" s="359">
        <v>11</v>
      </c>
      <c r="I99" s="69">
        <f t="shared" si="4"/>
        <v>3.1369863013698631</v>
      </c>
      <c r="J99" s="341"/>
    </row>
    <row r="100" spans="1:10" s="373" customFormat="1" ht="15" customHeight="1" x14ac:dyDescent="0.25">
      <c r="A100" s="31">
        <v>17</v>
      </c>
      <c r="B100" s="337">
        <v>61340</v>
      </c>
      <c r="C100" s="640" t="s">
        <v>193</v>
      </c>
      <c r="D100" s="339">
        <v>140</v>
      </c>
      <c r="E100" s="359">
        <v>3</v>
      </c>
      <c r="F100" s="359">
        <v>30</v>
      </c>
      <c r="G100" s="359">
        <v>88</v>
      </c>
      <c r="H100" s="359">
        <v>19</v>
      </c>
      <c r="I100" s="69">
        <f t="shared" si="4"/>
        <v>3.1214285714285714</v>
      </c>
      <c r="J100" s="341"/>
    </row>
    <row r="101" spans="1:10" s="373" customFormat="1" ht="15" customHeight="1" x14ac:dyDescent="0.25">
      <c r="A101" s="31">
        <v>18</v>
      </c>
      <c r="B101" s="337">
        <v>61390</v>
      </c>
      <c r="C101" s="640" t="s">
        <v>192</v>
      </c>
      <c r="D101" s="339">
        <v>101</v>
      </c>
      <c r="E101" s="359">
        <v>2</v>
      </c>
      <c r="F101" s="359">
        <v>21</v>
      </c>
      <c r="G101" s="359">
        <v>58</v>
      </c>
      <c r="H101" s="359">
        <v>20</v>
      </c>
      <c r="I101" s="69">
        <f t="shared" si="4"/>
        <v>3.0495049504950495</v>
      </c>
      <c r="J101" s="341"/>
    </row>
    <row r="102" spans="1:10" s="373" customFormat="1" ht="15" customHeight="1" x14ac:dyDescent="0.25">
      <c r="A102" s="34">
        <v>19</v>
      </c>
      <c r="B102" s="337">
        <v>61410</v>
      </c>
      <c r="C102" s="640" t="s">
        <v>191</v>
      </c>
      <c r="D102" s="339">
        <v>94</v>
      </c>
      <c r="E102" s="359">
        <v>14</v>
      </c>
      <c r="F102" s="359">
        <v>27</v>
      </c>
      <c r="G102" s="359">
        <v>49</v>
      </c>
      <c r="H102" s="359">
        <v>4</v>
      </c>
      <c r="I102" s="69">
        <f t="shared" si="4"/>
        <v>3.5425531914893615</v>
      </c>
      <c r="J102" s="341"/>
    </row>
    <row r="103" spans="1:10" s="373" customFormat="1" ht="15" customHeight="1" x14ac:dyDescent="0.25">
      <c r="A103" s="31">
        <v>20</v>
      </c>
      <c r="B103" s="337">
        <v>61430</v>
      </c>
      <c r="C103" s="396" t="s">
        <v>133</v>
      </c>
      <c r="D103" s="339">
        <v>229</v>
      </c>
      <c r="E103" s="359">
        <v>33</v>
      </c>
      <c r="F103" s="359">
        <v>82</v>
      </c>
      <c r="G103" s="359">
        <v>108</v>
      </c>
      <c r="H103" s="359">
        <v>6</v>
      </c>
      <c r="I103" s="69">
        <f t="shared" si="4"/>
        <v>3.6200873362445414</v>
      </c>
      <c r="J103" s="341"/>
    </row>
    <row r="104" spans="1:10" s="373" customFormat="1" ht="15" customHeight="1" x14ac:dyDescent="0.25">
      <c r="A104" s="31">
        <v>21</v>
      </c>
      <c r="B104" s="337">
        <v>61440</v>
      </c>
      <c r="C104" s="640" t="s">
        <v>190</v>
      </c>
      <c r="D104" s="339">
        <v>265</v>
      </c>
      <c r="E104" s="359">
        <v>38</v>
      </c>
      <c r="F104" s="359">
        <v>90</v>
      </c>
      <c r="G104" s="359">
        <v>133</v>
      </c>
      <c r="H104" s="359">
        <v>4</v>
      </c>
      <c r="I104" s="69">
        <f t="shared" si="4"/>
        <v>3.611320754716981</v>
      </c>
      <c r="J104" s="341"/>
    </row>
    <row r="105" spans="1:10" s="373" customFormat="1" ht="15" customHeight="1" x14ac:dyDescent="0.25">
      <c r="A105" s="31">
        <v>22</v>
      </c>
      <c r="B105" s="337">
        <v>61450</v>
      </c>
      <c r="C105" s="396" t="s">
        <v>134</v>
      </c>
      <c r="D105" s="339">
        <v>158</v>
      </c>
      <c r="E105" s="399">
        <v>32</v>
      </c>
      <c r="F105" s="399">
        <v>55</v>
      </c>
      <c r="G105" s="399">
        <v>65</v>
      </c>
      <c r="H105" s="399">
        <v>6</v>
      </c>
      <c r="I105" s="69">
        <f t="shared" si="4"/>
        <v>3.7151898734177213</v>
      </c>
      <c r="J105" s="341"/>
    </row>
    <row r="106" spans="1:10" s="373" customFormat="1" ht="15" customHeight="1" x14ac:dyDescent="0.25">
      <c r="A106" s="31">
        <v>23</v>
      </c>
      <c r="B106" s="337">
        <v>61470</v>
      </c>
      <c r="C106" s="671" t="s">
        <v>197</v>
      </c>
      <c r="D106" s="339">
        <v>157</v>
      </c>
      <c r="E106" s="359">
        <v>11</v>
      </c>
      <c r="F106" s="359">
        <v>49</v>
      </c>
      <c r="G106" s="359">
        <v>86</v>
      </c>
      <c r="H106" s="359">
        <v>11</v>
      </c>
      <c r="I106" s="69">
        <f t="shared" si="4"/>
        <v>3.3821656050955413</v>
      </c>
      <c r="J106" s="341"/>
    </row>
    <row r="107" spans="1:10" s="373" customFormat="1" ht="15" customHeight="1" x14ac:dyDescent="0.25">
      <c r="A107" s="31">
        <v>24</v>
      </c>
      <c r="B107" s="337">
        <v>61490</v>
      </c>
      <c r="C107" s="396" t="s">
        <v>135</v>
      </c>
      <c r="D107" s="339">
        <v>239</v>
      </c>
      <c r="E107" s="359">
        <v>37</v>
      </c>
      <c r="F107" s="359">
        <v>95</v>
      </c>
      <c r="G107" s="359">
        <v>103</v>
      </c>
      <c r="H107" s="359">
        <v>4</v>
      </c>
      <c r="I107" s="69">
        <f t="shared" si="4"/>
        <v>3.6903765690376571</v>
      </c>
      <c r="J107" s="341"/>
    </row>
    <row r="108" spans="1:10" s="373" customFormat="1" ht="15" customHeight="1" x14ac:dyDescent="0.25">
      <c r="A108" s="31">
        <v>25</v>
      </c>
      <c r="B108" s="337">
        <v>61500</v>
      </c>
      <c r="C108" s="396" t="s">
        <v>136</v>
      </c>
      <c r="D108" s="339">
        <v>240</v>
      </c>
      <c r="E108" s="359">
        <v>56</v>
      </c>
      <c r="F108" s="359">
        <v>79</v>
      </c>
      <c r="G108" s="359">
        <v>94</v>
      </c>
      <c r="H108" s="359">
        <v>11</v>
      </c>
      <c r="I108" s="69">
        <f t="shared" si="4"/>
        <v>3.75</v>
      </c>
      <c r="J108" s="341"/>
    </row>
    <row r="109" spans="1:10" s="373" customFormat="1" ht="15" customHeight="1" x14ac:dyDescent="0.25">
      <c r="A109" s="31">
        <v>26</v>
      </c>
      <c r="B109" s="337">
        <v>61510</v>
      </c>
      <c r="C109" s="396" t="s">
        <v>14</v>
      </c>
      <c r="D109" s="339">
        <v>131</v>
      </c>
      <c r="E109" s="359">
        <v>15</v>
      </c>
      <c r="F109" s="359">
        <v>52</v>
      </c>
      <c r="G109" s="359">
        <v>64</v>
      </c>
      <c r="H109" s="359"/>
      <c r="I109" s="69">
        <f t="shared" si="4"/>
        <v>3.6259541984732824</v>
      </c>
      <c r="J109" s="341"/>
    </row>
    <row r="110" spans="1:10" s="373" customFormat="1" ht="15" customHeight="1" x14ac:dyDescent="0.25">
      <c r="A110" s="31">
        <v>27</v>
      </c>
      <c r="B110" s="337">
        <v>61520</v>
      </c>
      <c r="C110" s="396" t="s">
        <v>97</v>
      </c>
      <c r="D110" s="339">
        <v>202</v>
      </c>
      <c r="E110" s="359">
        <v>40</v>
      </c>
      <c r="F110" s="359">
        <v>72</v>
      </c>
      <c r="G110" s="359">
        <v>87</v>
      </c>
      <c r="H110" s="359">
        <v>3</v>
      </c>
      <c r="I110" s="69">
        <f t="shared" si="4"/>
        <v>3.7376237623762378</v>
      </c>
      <c r="J110" s="341"/>
    </row>
    <row r="111" spans="1:10" s="373" customFormat="1" ht="15" customHeight="1" x14ac:dyDescent="0.25">
      <c r="A111" s="31">
        <v>28</v>
      </c>
      <c r="B111" s="344">
        <v>61540</v>
      </c>
      <c r="C111" s="400" t="s">
        <v>139</v>
      </c>
      <c r="D111" s="339">
        <v>145</v>
      </c>
      <c r="E111" s="359">
        <v>23</v>
      </c>
      <c r="F111" s="359">
        <v>40</v>
      </c>
      <c r="G111" s="359">
        <v>76</v>
      </c>
      <c r="H111" s="359">
        <v>6</v>
      </c>
      <c r="I111" s="69">
        <f t="shared" si="4"/>
        <v>3.5517241379310347</v>
      </c>
      <c r="J111" s="341"/>
    </row>
    <row r="112" spans="1:10" s="373" customFormat="1" ht="15" customHeight="1" x14ac:dyDescent="0.25">
      <c r="A112" s="47">
        <v>29</v>
      </c>
      <c r="B112" s="337">
        <v>61560</v>
      </c>
      <c r="C112" s="396" t="s">
        <v>149</v>
      </c>
      <c r="D112" s="346">
        <v>195</v>
      </c>
      <c r="E112" s="401">
        <v>4</v>
      </c>
      <c r="F112" s="401">
        <v>40</v>
      </c>
      <c r="G112" s="401">
        <v>132</v>
      </c>
      <c r="H112" s="401">
        <v>19</v>
      </c>
      <c r="I112" s="77">
        <f t="shared" si="4"/>
        <v>3.1487179487179486</v>
      </c>
      <c r="J112" s="341"/>
    </row>
    <row r="113" spans="1:12" s="373" customFormat="1" ht="15" customHeight="1" x14ac:dyDescent="0.25">
      <c r="A113" s="47">
        <v>30</v>
      </c>
      <c r="B113" s="337">
        <v>61570</v>
      </c>
      <c r="C113" s="396" t="s">
        <v>151</v>
      </c>
      <c r="D113" s="346">
        <v>166</v>
      </c>
      <c r="E113" s="401">
        <v>25</v>
      </c>
      <c r="F113" s="401">
        <v>58</v>
      </c>
      <c r="G113" s="401">
        <v>83</v>
      </c>
      <c r="H113" s="401"/>
      <c r="I113" s="77">
        <f t="shared" si="4"/>
        <v>3.6506024096385543</v>
      </c>
      <c r="J113" s="341"/>
    </row>
    <row r="114" spans="1:12" s="373" customFormat="1" ht="15" customHeight="1" thickBot="1" x14ac:dyDescent="0.3">
      <c r="A114" s="31">
        <v>31</v>
      </c>
      <c r="B114" s="417">
        <v>61600</v>
      </c>
      <c r="C114" s="724" t="s">
        <v>207</v>
      </c>
      <c r="D114" s="339">
        <v>30</v>
      </c>
      <c r="E114" s="359">
        <v>2</v>
      </c>
      <c r="F114" s="359">
        <v>6</v>
      </c>
      <c r="G114" s="359">
        <v>21</v>
      </c>
      <c r="H114" s="359">
        <v>1</v>
      </c>
      <c r="I114" s="77">
        <f t="shared" si="4"/>
        <v>3.3</v>
      </c>
      <c r="J114" s="341"/>
    </row>
    <row r="115" spans="1:12" s="373" customFormat="1" ht="15" customHeight="1" thickBot="1" x14ac:dyDescent="0.3">
      <c r="A115" s="55"/>
      <c r="B115" s="335"/>
      <c r="C115" s="56" t="s">
        <v>116</v>
      </c>
      <c r="D115" s="349">
        <f>SUM(D116:D124)</f>
        <v>1067</v>
      </c>
      <c r="E115" s="350">
        <f>SUM(E116:E124)</f>
        <v>152</v>
      </c>
      <c r="F115" s="350">
        <f>SUM(F116:F124)</f>
        <v>463</v>
      </c>
      <c r="G115" s="350">
        <f>SUM(G116:G124)</f>
        <v>413</v>
      </c>
      <c r="H115" s="350">
        <f>SUM(H116:H124)</f>
        <v>39</v>
      </c>
      <c r="I115" s="57">
        <f>AVERAGE(I116:I124)</f>
        <v>3.7063864182219257</v>
      </c>
      <c r="J115" s="341"/>
    </row>
    <row r="116" spans="1:12" s="373" customFormat="1" ht="15" customHeight="1" x14ac:dyDescent="0.25">
      <c r="A116" s="29">
        <v>1</v>
      </c>
      <c r="B116" s="351">
        <v>70020</v>
      </c>
      <c r="C116" s="352" t="s">
        <v>88</v>
      </c>
      <c r="D116" s="353">
        <v>104</v>
      </c>
      <c r="E116" s="403">
        <v>34</v>
      </c>
      <c r="F116" s="403">
        <v>51</v>
      </c>
      <c r="G116" s="403">
        <v>19</v>
      </c>
      <c r="H116" s="403"/>
      <c r="I116" s="74">
        <f>(H116*2+G116*3+F116*4+E116*5)/D116</f>
        <v>4.1442307692307692</v>
      </c>
      <c r="J116" s="341"/>
    </row>
    <row r="117" spans="1:12" s="373" customFormat="1" ht="15" customHeight="1" x14ac:dyDescent="0.25">
      <c r="A117" s="31">
        <v>2</v>
      </c>
      <c r="B117" s="337">
        <v>70110</v>
      </c>
      <c r="C117" s="343" t="s">
        <v>98</v>
      </c>
      <c r="D117" s="339">
        <v>78</v>
      </c>
      <c r="E117" s="340">
        <v>14</v>
      </c>
      <c r="F117" s="340">
        <v>29</v>
      </c>
      <c r="G117" s="340">
        <v>33</v>
      </c>
      <c r="H117" s="340">
        <v>2</v>
      </c>
      <c r="I117" s="69">
        <f t="shared" ref="I117:I124" si="5">(H117*2+G117*3+F117*4+E117*5)/D117</f>
        <v>3.7051282051282053</v>
      </c>
      <c r="J117" s="341"/>
    </row>
    <row r="118" spans="1:12" s="373" customFormat="1" ht="15" customHeight="1" x14ac:dyDescent="0.25">
      <c r="A118" s="31">
        <v>3</v>
      </c>
      <c r="B118" s="337">
        <v>70021</v>
      </c>
      <c r="C118" s="343" t="s">
        <v>87</v>
      </c>
      <c r="D118" s="339">
        <v>85</v>
      </c>
      <c r="E118" s="340">
        <v>8</v>
      </c>
      <c r="F118" s="340">
        <v>43</v>
      </c>
      <c r="G118" s="340">
        <v>34</v>
      </c>
      <c r="H118" s="340"/>
      <c r="I118" s="69">
        <f t="shared" si="5"/>
        <v>3.6941176470588237</v>
      </c>
      <c r="J118" s="341"/>
    </row>
    <row r="119" spans="1:12" s="373" customFormat="1" ht="15" customHeight="1" x14ac:dyDescent="0.25">
      <c r="A119" s="31">
        <v>4</v>
      </c>
      <c r="B119" s="337">
        <v>70040</v>
      </c>
      <c r="C119" s="358" t="s">
        <v>63</v>
      </c>
      <c r="D119" s="339">
        <v>71</v>
      </c>
      <c r="E119" s="340">
        <v>8</v>
      </c>
      <c r="F119" s="340">
        <v>27</v>
      </c>
      <c r="G119" s="340">
        <v>36</v>
      </c>
      <c r="H119" s="340"/>
      <c r="I119" s="69">
        <f t="shared" si="5"/>
        <v>3.6056338028169015</v>
      </c>
      <c r="J119" s="341"/>
    </row>
    <row r="120" spans="1:12" s="373" customFormat="1" ht="15" customHeight="1" x14ac:dyDescent="0.25">
      <c r="A120" s="31">
        <v>5</v>
      </c>
      <c r="B120" s="337">
        <v>70100</v>
      </c>
      <c r="C120" s="719" t="s">
        <v>206</v>
      </c>
      <c r="D120" s="339">
        <v>81</v>
      </c>
      <c r="E120" s="340">
        <v>36</v>
      </c>
      <c r="F120" s="340">
        <v>36</v>
      </c>
      <c r="G120" s="340">
        <v>9</v>
      </c>
      <c r="H120" s="340"/>
      <c r="I120" s="69">
        <f t="shared" si="5"/>
        <v>4.333333333333333</v>
      </c>
      <c r="J120" s="341"/>
    </row>
    <row r="121" spans="1:12" s="373" customFormat="1" ht="15" customHeight="1" x14ac:dyDescent="0.25">
      <c r="A121" s="31">
        <v>6</v>
      </c>
      <c r="B121" s="369">
        <v>70270</v>
      </c>
      <c r="C121" s="338" t="s">
        <v>89</v>
      </c>
      <c r="D121" s="370">
        <v>87</v>
      </c>
      <c r="E121" s="371">
        <v>4</v>
      </c>
      <c r="F121" s="371">
        <v>26</v>
      </c>
      <c r="G121" s="371">
        <v>52</v>
      </c>
      <c r="H121" s="371">
        <v>5</v>
      </c>
      <c r="I121" s="69">
        <f t="shared" si="5"/>
        <v>3.3333333333333335</v>
      </c>
      <c r="J121" s="341"/>
    </row>
    <row r="122" spans="1:12" s="373" customFormat="1" ht="15" customHeight="1" x14ac:dyDescent="0.25">
      <c r="A122" s="47">
        <v>7</v>
      </c>
      <c r="B122" s="337">
        <v>70510</v>
      </c>
      <c r="C122" s="358" t="s">
        <v>62</v>
      </c>
      <c r="D122" s="339">
        <v>41</v>
      </c>
      <c r="E122" s="340"/>
      <c r="F122" s="340">
        <v>11</v>
      </c>
      <c r="G122" s="340">
        <v>26</v>
      </c>
      <c r="H122" s="340">
        <v>4</v>
      </c>
      <c r="I122" s="77">
        <f t="shared" si="5"/>
        <v>3.1707317073170733</v>
      </c>
      <c r="J122" s="341"/>
    </row>
    <row r="123" spans="1:12" s="373" customFormat="1" ht="15" customHeight="1" x14ac:dyDescent="0.25">
      <c r="A123" s="47">
        <v>8</v>
      </c>
      <c r="B123" s="337">
        <v>10880</v>
      </c>
      <c r="C123" s="358" t="s">
        <v>138</v>
      </c>
      <c r="D123" s="346">
        <v>382</v>
      </c>
      <c r="E123" s="347">
        <v>44</v>
      </c>
      <c r="F123" s="347">
        <v>123</v>
      </c>
      <c r="G123" s="347">
        <v>190</v>
      </c>
      <c r="H123" s="347">
        <v>25</v>
      </c>
      <c r="I123" s="416">
        <f t="shared" si="5"/>
        <v>3.4869109947643979</v>
      </c>
      <c r="J123" s="341"/>
    </row>
    <row r="124" spans="1:12" s="373" customFormat="1" ht="15" customHeight="1" thickBot="1" x14ac:dyDescent="0.3">
      <c r="A124" s="32">
        <v>9</v>
      </c>
      <c r="B124" s="417">
        <v>10890</v>
      </c>
      <c r="C124" s="418" t="s">
        <v>150</v>
      </c>
      <c r="D124" s="402">
        <v>138</v>
      </c>
      <c r="E124" s="404">
        <v>4</v>
      </c>
      <c r="F124" s="404">
        <v>117</v>
      </c>
      <c r="G124" s="404">
        <v>14</v>
      </c>
      <c r="H124" s="404">
        <v>3</v>
      </c>
      <c r="I124" s="405">
        <f t="shared" si="5"/>
        <v>3.8840579710144927</v>
      </c>
      <c r="J124" s="341"/>
    </row>
    <row r="125" spans="1:12" x14ac:dyDescent="0.25">
      <c r="A125" s="406"/>
      <c r="B125" s="407"/>
      <c r="C125" s="408"/>
      <c r="D125" s="880" t="s">
        <v>115</v>
      </c>
      <c r="E125" s="880"/>
      <c r="F125" s="880"/>
      <c r="G125" s="880"/>
      <c r="H125" s="880"/>
      <c r="I125" s="409">
        <f>AVERAGE(I8:I15,I17:I28,I30:I46,I48:I67,I69:I82,I84:I114,I116:I124)</f>
        <v>3.4995835232434893</v>
      </c>
    </row>
    <row r="126" spans="1:12" x14ac:dyDescent="0.25">
      <c r="A126" s="406"/>
      <c r="B126" s="407"/>
      <c r="C126" s="408"/>
      <c r="D126" s="408"/>
      <c r="E126" s="408"/>
      <c r="F126" s="408"/>
    </row>
    <row r="127" spans="1:12" ht="14.45" customHeight="1" x14ac:dyDescent="0.25">
      <c r="A127" s="406"/>
      <c r="E127" s="408"/>
      <c r="F127" s="408"/>
      <c r="K127" s="877"/>
      <c r="L127" s="877"/>
    </row>
    <row r="128" spans="1:12" x14ac:dyDescent="0.25">
      <c r="A128" s="406"/>
      <c r="E128" s="408"/>
      <c r="F128" s="408"/>
      <c r="K128" s="321"/>
      <c r="L128" s="321"/>
    </row>
    <row r="129" spans="1:12" x14ac:dyDescent="0.25">
      <c r="A129" s="406"/>
      <c r="E129" s="408"/>
      <c r="F129" s="408"/>
      <c r="K129" s="321"/>
      <c r="L129" s="321"/>
    </row>
  </sheetData>
  <mergeCells count="9">
    <mergeCell ref="I4:I5"/>
    <mergeCell ref="D125:H125"/>
    <mergeCell ref="K127:L127"/>
    <mergeCell ref="C2:D2"/>
    <mergeCell ref="A4:A5"/>
    <mergeCell ref="B4:B5"/>
    <mergeCell ref="C4:C5"/>
    <mergeCell ref="D4:D5"/>
    <mergeCell ref="E4:H4"/>
  </mergeCells>
  <conditionalFormatting sqref="I6:I125">
    <cfRule type="cellIs" dxfId="32" priority="821" stopIfTrue="1" operator="lessThan">
      <formula>3.4995</formula>
    </cfRule>
    <cfRule type="cellIs" dxfId="31" priority="822" stopIfTrue="1" operator="between">
      <formula>3.503</formula>
      <formula>3.4995</formula>
    </cfRule>
    <cfRule type="cellIs" dxfId="30" priority="823" stopIfTrue="1" operator="between">
      <formula>4.5</formula>
      <formula>3.503</formula>
    </cfRule>
    <cfRule type="cellIs" dxfId="29" priority="824" stopIfTrue="1" operator="greaterThanOrEqual">
      <formula>4.5</formula>
    </cfRule>
  </conditionalFormatting>
  <pageMargins left="0.82677165354330717" right="0.31496062992125984" top="0" bottom="0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Рус. 9 - диаграмма по районам</vt:lpstr>
      <vt:lpstr>Рус. 9 - диаграмма</vt:lpstr>
      <vt:lpstr>Рейтинги 2021-2025</vt:lpstr>
      <vt:lpstr>Рейтинг по сумме мест</vt:lpstr>
      <vt:lpstr>Русский язык-9 2025 Итоги</vt:lpstr>
      <vt:lpstr>Русский язык-9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2025-08-01T13:01:47Z</dcterms:modified>
</cp:coreProperties>
</file>