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5" windowWidth="20100" windowHeight="7875" tabRatio="653"/>
  </bookViews>
  <sheets>
    <sheet name="Математ-9 диаграмма по районам" sheetId="12" r:id="rId1"/>
    <sheet name="Рейтинг  по сумме мест (2)" sheetId="14" r:id="rId2"/>
    <sheet name="Математ-9 диаграмма" sheetId="11" r:id="rId3"/>
    <sheet name="Рейтинги 2021-2025" sheetId="10" r:id="rId4"/>
    <sheet name="Рейтинг  по сумме мест" sheetId="5" r:id="rId5"/>
    <sheet name="Математика-9 2025 Итоги" sheetId="9" r:id="rId6"/>
    <sheet name="Математика-9 2025 расклад" sheetId="13" r:id="rId7"/>
  </sheets>
  <definedNames>
    <definedName name="_xlnm._FilterDatabase" localSheetId="0" hidden="1">'Математ-9 диаграмма по районам'!#REF!</definedName>
    <definedName name="_xlnm._FilterDatabase" localSheetId="1" hidden="1">'Рейтинг  по сумме мест (2)'!$C$120:$W$120</definedName>
  </definedNames>
  <calcPr calcId="145621"/>
</workbook>
</file>

<file path=xl/calcChain.xml><?xml version="1.0" encoding="utf-8"?>
<calcChain xmlns="http://schemas.openxmlformats.org/spreadsheetml/2006/main">
  <c r="D14" i="12" l="1"/>
  <c r="W13" i="11"/>
  <c r="W6" i="12"/>
  <c r="W13" i="12"/>
  <c r="W12" i="12"/>
  <c r="W11" i="12"/>
  <c r="W10" i="12"/>
  <c r="W9" i="12"/>
  <c r="W8" i="12"/>
  <c r="W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80" i="12"/>
  <c r="W79" i="12"/>
  <c r="W78" i="12"/>
  <c r="W77" i="12"/>
  <c r="W76" i="12"/>
  <c r="W75" i="12"/>
  <c r="W74" i="12"/>
  <c r="W73" i="12"/>
  <c r="W72" i="12"/>
  <c r="W71" i="12"/>
  <c r="W70" i="12"/>
  <c r="W69" i="12"/>
  <c r="W68" i="12"/>
  <c r="W67" i="12"/>
  <c r="W96" i="12"/>
  <c r="W95" i="12"/>
  <c r="W94" i="12"/>
  <c r="W93" i="12"/>
  <c r="W92" i="12"/>
  <c r="W91" i="12"/>
  <c r="W90" i="12"/>
  <c r="W89" i="12"/>
  <c r="W88" i="12"/>
  <c r="W87" i="12"/>
  <c r="W86" i="12"/>
  <c r="W85" i="12"/>
  <c r="W84" i="12"/>
  <c r="W83" i="12"/>
  <c r="W82" i="12"/>
  <c r="W112" i="12"/>
  <c r="W111" i="12"/>
  <c r="W110" i="12"/>
  <c r="W109" i="12"/>
  <c r="W108" i="12"/>
  <c r="W107" i="12"/>
  <c r="W106" i="12"/>
  <c r="W105" i="12"/>
  <c r="W104" i="12"/>
  <c r="W103" i="12"/>
  <c r="W102" i="12"/>
  <c r="W101" i="12"/>
  <c r="W100" i="12"/>
  <c r="W99" i="12"/>
  <c r="W98" i="12"/>
  <c r="W97" i="12"/>
  <c r="W114" i="12"/>
  <c r="W121" i="12"/>
  <c r="W120" i="12"/>
  <c r="W119" i="12"/>
  <c r="W118" i="12"/>
  <c r="W117" i="12"/>
  <c r="W116" i="12"/>
  <c r="W115" i="12"/>
  <c r="W122" i="12"/>
  <c r="D113" i="12"/>
  <c r="C113" i="12"/>
  <c r="D81" i="12"/>
  <c r="C81" i="12"/>
  <c r="D66" i="12"/>
  <c r="C66" i="12"/>
  <c r="D45" i="12"/>
  <c r="C45" i="12"/>
  <c r="D27" i="12"/>
  <c r="C27" i="12"/>
  <c r="C14" i="12"/>
  <c r="D5" i="12"/>
  <c r="C5" i="12"/>
  <c r="D4" i="12"/>
  <c r="D123" i="12" s="1"/>
  <c r="W112" i="11"/>
  <c r="W111" i="11"/>
  <c r="W110" i="11"/>
  <c r="W109" i="11"/>
  <c r="W108" i="11"/>
  <c r="W107" i="11"/>
  <c r="W106" i="11"/>
  <c r="W105" i="11"/>
  <c r="W104" i="11"/>
  <c r="W103" i="11"/>
  <c r="W102" i="11"/>
  <c r="W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82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2" i="11"/>
  <c r="W11" i="11"/>
  <c r="W10" i="11"/>
  <c r="W9" i="11"/>
  <c r="W8" i="11"/>
  <c r="W7" i="11"/>
  <c r="W6" i="11"/>
  <c r="W121" i="11"/>
  <c r="W120" i="11"/>
  <c r="W119" i="11"/>
  <c r="W118" i="11"/>
  <c r="W117" i="11"/>
  <c r="W116" i="11"/>
  <c r="W115" i="11"/>
  <c r="W114" i="11"/>
  <c r="W122" i="11"/>
  <c r="D113" i="11"/>
  <c r="C113" i="11"/>
  <c r="D81" i="11"/>
  <c r="C81" i="11"/>
  <c r="D66" i="11"/>
  <c r="C66" i="11"/>
  <c r="D45" i="11"/>
  <c r="C45" i="11"/>
  <c r="D27" i="11"/>
  <c r="C27" i="11"/>
  <c r="D14" i="11"/>
  <c r="C14" i="11"/>
  <c r="D5" i="11"/>
  <c r="C5" i="11"/>
  <c r="D4" i="11"/>
  <c r="D123" i="11" s="1"/>
  <c r="C4" i="11"/>
  <c r="Q131" i="14"/>
  <c r="N131" i="14"/>
  <c r="K131" i="14"/>
  <c r="H131" i="14"/>
  <c r="E131" i="14"/>
  <c r="X111" i="5"/>
  <c r="X116" i="5"/>
  <c r="X115" i="5"/>
  <c r="X113" i="5"/>
  <c r="X114" i="5"/>
  <c r="X108" i="5"/>
  <c r="X109" i="5"/>
  <c r="X110" i="5"/>
  <c r="X102" i="5"/>
  <c r="X112" i="5"/>
  <c r="X98" i="5"/>
  <c r="X103" i="5"/>
  <c r="X95" i="5"/>
  <c r="X107" i="5"/>
  <c r="X104" i="5"/>
  <c r="X106" i="5"/>
  <c r="X101" i="5"/>
  <c r="X105" i="5"/>
  <c r="X97" i="5"/>
  <c r="X100" i="5"/>
  <c r="X93" i="5"/>
  <c r="X91" i="5"/>
  <c r="X96" i="5"/>
  <c r="X92" i="5"/>
  <c r="X99" i="5"/>
  <c r="X88" i="5"/>
  <c r="X90" i="5"/>
  <c r="X94" i="5"/>
  <c r="X86" i="5"/>
  <c r="X85" i="5"/>
  <c r="X77" i="5"/>
  <c r="X82" i="5"/>
  <c r="X89" i="5"/>
  <c r="X74" i="5"/>
  <c r="X75" i="5"/>
  <c r="X83" i="5"/>
  <c r="X81" i="5"/>
  <c r="X78" i="5"/>
  <c r="X76" i="5"/>
  <c r="X87" i="5"/>
  <c r="X84" i="5"/>
  <c r="X70" i="5"/>
  <c r="X71" i="5"/>
  <c r="X80" i="5"/>
  <c r="X73" i="5"/>
  <c r="X61" i="5"/>
  <c r="X62" i="5"/>
  <c r="X68" i="5"/>
  <c r="X67" i="5"/>
  <c r="X79" i="5"/>
  <c r="X58" i="5"/>
  <c r="X66" i="5"/>
  <c r="X64" i="5"/>
  <c r="X72" i="5"/>
  <c r="X59" i="5"/>
  <c r="X56" i="5"/>
  <c r="X60" i="5"/>
  <c r="X55" i="5"/>
  <c r="X53" i="5"/>
  <c r="X69" i="5"/>
  <c r="X65" i="5"/>
  <c r="X51" i="5"/>
  <c r="X46" i="5"/>
  <c r="X57" i="5"/>
  <c r="X52" i="5"/>
  <c r="X47" i="5"/>
  <c r="X63" i="5"/>
  <c r="X45" i="5"/>
  <c r="X48" i="5"/>
  <c r="X50" i="5"/>
  <c r="X54" i="5"/>
  <c r="X49" i="5"/>
  <c r="X41" i="5"/>
  <c r="X38" i="5"/>
  <c r="X37" i="5"/>
  <c r="X34" i="5"/>
  <c r="X39" i="5"/>
  <c r="X43" i="5"/>
  <c r="X40" i="5"/>
  <c r="X35" i="5"/>
  <c r="X42" i="5"/>
  <c r="X36" i="5"/>
  <c r="X31" i="5"/>
  <c r="X33" i="5"/>
  <c r="X32" i="5"/>
  <c r="X30" i="5"/>
  <c r="X28" i="5"/>
  <c r="X25" i="5"/>
  <c r="X26" i="5"/>
  <c r="X21" i="5"/>
  <c r="X23" i="5"/>
  <c r="X44" i="5"/>
  <c r="X22" i="5"/>
  <c r="X27" i="5"/>
  <c r="X29" i="5"/>
  <c r="X19" i="5"/>
  <c r="X24" i="5"/>
  <c r="X20" i="5"/>
  <c r="X16" i="5"/>
  <c r="X15" i="5"/>
  <c r="X14" i="5"/>
  <c r="X17" i="5"/>
  <c r="X18" i="5"/>
  <c r="X13" i="5"/>
  <c r="X12" i="5"/>
  <c r="X10" i="5"/>
  <c r="X11" i="5"/>
  <c r="X8" i="5"/>
  <c r="X9" i="5"/>
  <c r="X7" i="5"/>
  <c r="X6" i="5"/>
  <c r="E117" i="5"/>
  <c r="D117" i="10"/>
  <c r="E6" i="9"/>
  <c r="I30" i="13"/>
  <c r="I113" i="13"/>
  <c r="C4" i="12" l="1"/>
  <c r="I66" i="13"/>
  <c r="I124" i="13"/>
  <c r="I123" i="13"/>
  <c r="I122" i="13"/>
  <c r="I121" i="13"/>
  <c r="I120" i="13"/>
  <c r="I119" i="13"/>
  <c r="I118" i="13"/>
  <c r="I117" i="13"/>
  <c r="I116" i="13"/>
  <c r="I114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7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27" i="13"/>
  <c r="I26" i="13"/>
  <c r="I25" i="13"/>
  <c r="I24" i="13"/>
  <c r="I23" i="13"/>
  <c r="I22" i="13"/>
  <c r="I21" i="13"/>
  <c r="I20" i="13"/>
  <c r="I19" i="13"/>
  <c r="I18" i="13"/>
  <c r="I17" i="13"/>
  <c r="I15" i="13"/>
  <c r="I14" i="13"/>
  <c r="I13" i="13"/>
  <c r="I12" i="13"/>
  <c r="I11" i="13"/>
  <c r="I10" i="13"/>
  <c r="I9" i="13"/>
  <c r="I8" i="13"/>
  <c r="D16" i="13" l="1"/>
  <c r="I28" i="13"/>
  <c r="H113" i="12"/>
  <c r="G113" i="12"/>
  <c r="H81" i="12"/>
  <c r="G81" i="12"/>
  <c r="H66" i="12"/>
  <c r="G66" i="12"/>
  <c r="H45" i="12"/>
  <c r="G45" i="12"/>
  <c r="H27" i="12"/>
  <c r="G27" i="12"/>
  <c r="H14" i="12"/>
  <c r="G14" i="12"/>
  <c r="H5" i="12"/>
  <c r="G5" i="12"/>
  <c r="H4" i="12"/>
  <c r="H123" i="12" s="1"/>
  <c r="G4" i="12"/>
  <c r="H113" i="11"/>
  <c r="G113" i="11"/>
  <c r="H81" i="11"/>
  <c r="G81" i="11"/>
  <c r="H66" i="11"/>
  <c r="G66" i="11"/>
  <c r="H45" i="11"/>
  <c r="G45" i="11"/>
  <c r="H27" i="11"/>
  <c r="G27" i="11"/>
  <c r="H14" i="11"/>
  <c r="G14" i="11"/>
  <c r="H5" i="11"/>
  <c r="G5" i="11"/>
  <c r="H4" i="11"/>
  <c r="H123" i="11" s="1"/>
  <c r="G4" i="11"/>
  <c r="H117" i="5"/>
  <c r="H117" i="10"/>
  <c r="P113" i="12" l="1"/>
  <c r="O113" i="12"/>
  <c r="P81" i="12"/>
  <c r="O81" i="12"/>
  <c r="P66" i="12"/>
  <c r="O66" i="12"/>
  <c r="P45" i="12"/>
  <c r="O45" i="12"/>
  <c r="P27" i="12"/>
  <c r="O27" i="12"/>
  <c r="P14" i="12"/>
  <c r="O14" i="12"/>
  <c r="P5" i="12"/>
  <c r="O5" i="12"/>
  <c r="P4" i="12"/>
  <c r="P123" i="12" s="1"/>
  <c r="O4" i="12"/>
  <c r="L113" i="12"/>
  <c r="K113" i="12"/>
  <c r="L81" i="12"/>
  <c r="K81" i="12"/>
  <c r="L66" i="12"/>
  <c r="K66" i="12"/>
  <c r="L45" i="12"/>
  <c r="K45" i="12"/>
  <c r="L27" i="12"/>
  <c r="K27" i="12"/>
  <c r="L14" i="12"/>
  <c r="K14" i="12"/>
  <c r="L5" i="12"/>
  <c r="K5" i="12"/>
  <c r="L4" i="12"/>
  <c r="L123" i="12" s="1"/>
  <c r="K4" i="12"/>
  <c r="P113" i="11"/>
  <c r="O113" i="11"/>
  <c r="P81" i="11"/>
  <c r="O81" i="11"/>
  <c r="P66" i="11"/>
  <c r="O66" i="11"/>
  <c r="P45" i="11"/>
  <c r="O45" i="11"/>
  <c r="P27" i="11"/>
  <c r="O27" i="11"/>
  <c r="P14" i="11"/>
  <c r="O14" i="11"/>
  <c r="P5" i="11"/>
  <c r="O5" i="11"/>
  <c r="P4" i="11"/>
  <c r="P123" i="11" s="1"/>
  <c r="O4" i="11"/>
  <c r="L113" i="11"/>
  <c r="K113" i="11"/>
  <c r="L81" i="11"/>
  <c r="K81" i="11"/>
  <c r="L66" i="11"/>
  <c r="K66" i="11"/>
  <c r="L45" i="11"/>
  <c r="K45" i="11"/>
  <c r="L27" i="11"/>
  <c r="K27" i="11"/>
  <c r="L14" i="11"/>
  <c r="K14" i="11"/>
  <c r="L5" i="11"/>
  <c r="K5" i="11"/>
  <c r="L4" i="11"/>
  <c r="L123" i="11" s="1"/>
  <c r="K4" i="11"/>
  <c r="Q117" i="5" l="1"/>
  <c r="K117" i="5" l="1"/>
  <c r="N117" i="5"/>
  <c r="L117" i="10"/>
  <c r="P117" i="10"/>
  <c r="G115" i="13"/>
  <c r="G83" i="13"/>
  <c r="G68" i="13"/>
  <c r="G47" i="13"/>
  <c r="G29" i="13"/>
  <c r="G16" i="13"/>
  <c r="G7" i="13"/>
  <c r="G6" i="13" l="1"/>
  <c r="T113" i="12"/>
  <c r="S113" i="12"/>
  <c r="T81" i="12"/>
  <c r="S81" i="12"/>
  <c r="T66" i="12"/>
  <c r="S66" i="12"/>
  <c r="T45" i="12"/>
  <c r="S45" i="12"/>
  <c r="T27" i="12"/>
  <c r="S27" i="12"/>
  <c r="T14" i="12"/>
  <c r="S14" i="12"/>
  <c r="T4" i="12"/>
  <c r="T5" i="12"/>
  <c r="S5" i="12"/>
  <c r="T4" i="11"/>
  <c r="S4" i="12" l="1"/>
  <c r="S81" i="11"/>
  <c r="T81" i="11"/>
  <c r="T123" i="11"/>
  <c r="T113" i="11"/>
  <c r="S113" i="11"/>
  <c r="T66" i="11"/>
  <c r="S66" i="11"/>
  <c r="T45" i="11"/>
  <c r="S45" i="11"/>
  <c r="T27" i="11"/>
  <c r="S27" i="11"/>
  <c r="T14" i="11"/>
  <c r="S14" i="11"/>
  <c r="T5" i="11"/>
  <c r="S5" i="11"/>
  <c r="T123" i="12"/>
  <c r="S4" i="11" l="1"/>
  <c r="T117" i="10"/>
  <c r="I115" i="13" l="1"/>
  <c r="H115" i="13"/>
  <c r="F115" i="13"/>
  <c r="E115" i="13"/>
  <c r="D115" i="13"/>
  <c r="I83" i="13"/>
  <c r="H83" i="13"/>
  <c r="F83" i="13"/>
  <c r="E83" i="13"/>
  <c r="D83" i="13"/>
  <c r="I68" i="13"/>
  <c r="H68" i="13"/>
  <c r="F68" i="13"/>
  <c r="E68" i="13"/>
  <c r="D68" i="13"/>
  <c r="I47" i="13"/>
  <c r="H47" i="13"/>
  <c r="F47" i="13"/>
  <c r="E47" i="13"/>
  <c r="E6" i="13" s="1"/>
  <c r="D47" i="13"/>
  <c r="H29" i="13"/>
  <c r="F29" i="13"/>
  <c r="E29" i="13"/>
  <c r="D29" i="13"/>
  <c r="I125" i="13"/>
  <c r="I16" i="13"/>
  <c r="H16" i="13"/>
  <c r="F16" i="13"/>
  <c r="E16" i="13"/>
  <c r="I7" i="13"/>
  <c r="H7" i="13"/>
  <c r="F7" i="13"/>
  <c r="E7" i="13"/>
  <c r="D7" i="13"/>
  <c r="H6" i="13" l="1"/>
  <c r="D6" i="13"/>
  <c r="F6" i="13"/>
  <c r="I29" i="13"/>
  <c r="I6" i="13" l="1"/>
  <c r="D6" i="9"/>
</calcChain>
</file>

<file path=xl/sharedStrings.xml><?xml version="1.0" encoding="utf-8"?>
<sst xmlns="http://schemas.openxmlformats.org/spreadsheetml/2006/main" count="2282" uniqueCount="203">
  <si>
    <t>МБОУ Лицей № 28</t>
  </si>
  <si>
    <t>МБОУ Гимназия № 8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</si>
  <si>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</si>
  <si>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</si>
  <si>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</si>
  <si>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</si>
  <si>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</si>
  <si>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</si>
  <si>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</si>
  <si>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</si>
  <si>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</si>
  <si>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</si>
  <si>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</si>
  <si>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СШ № 13</t>
  </si>
  <si>
    <t>МБОУ СШ № 16</t>
  </si>
  <si>
    <t>МБОУ СШ № 31</t>
  </si>
  <si>
    <t>МБОУ СШ № 44</t>
  </si>
  <si>
    <t>МБОУ СШ № 50</t>
  </si>
  <si>
    <t>МБОУ СШ № 53</t>
  </si>
  <si>
    <t>МБОУ СШ № 64</t>
  </si>
  <si>
    <t>МБОУ СШ № 89</t>
  </si>
  <si>
    <t>МБОУ СШ № 94</t>
  </si>
  <si>
    <t>МАОУ СШ № 148</t>
  </si>
  <si>
    <t>МБОУ СШ № 3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</si>
  <si>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</si>
  <si>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</si>
  <si>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</si>
  <si>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</si>
  <si>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</si>
  <si>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82</t>
  </si>
  <si>
    <t>МБОУ СШ № 84</t>
  </si>
  <si>
    <t>МБОУ СШ № 99</t>
  </si>
  <si>
    <t>МБОУ СШ № 6</t>
  </si>
  <si>
    <t>МБОУ СШ № 17</t>
  </si>
  <si>
    <t>МБОУ СШ № 62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</si>
  <si>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</si>
  <si>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</si>
  <si>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</si>
  <si>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</si>
  <si>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</si>
  <si>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</si>
  <si>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</si>
  <si>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</si>
  <si>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</si>
  <si>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</si>
  <si>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</si>
  <si>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</si>
  <si>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</si>
  <si>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</si>
  <si>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</si>
  <si>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</si>
  <si>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</si>
  <si>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</si>
  <si>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</si>
  <si>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</si>
  <si>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</si>
  <si>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</si>
  <si>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</si>
  <si>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</si>
  <si>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</si>
  <si>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</si>
  <si>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</si>
  <si>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</si>
  <si>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</si>
  <si>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№</t>
  </si>
  <si>
    <t>Район</t>
  </si>
  <si>
    <t>Сумма мест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</si>
  <si>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</si>
  <si>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</si>
  <si>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</si>
  <si>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</si>
  <si>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</si>
  <si>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СШ № 12</t>
  </si>
  <si>
    <t>МБОУ Лицей № 3</t>
  </si>
  <si>
    <t>МБОУ Гимназия № 7</t>
  </si>
  <si>
    <t>МАОУ Лицей № 9 "Лидер"</t>
  </si>
  <si>
    <t>МАОУ Гимназия № 9</t>
  </si>
  <si>
    <t>МАОУ "КУГ № 1 - Универс"</t>
  </si>
  <si>
    <t>МБОУ СШ № 93</t>
  </si>
  <si>
    <t>МБОУ СШ № 42</t>
  </si>
  <si>
    <t>МАОУ СШ № 32</t>
  </si>
  <si>
    <t>МАОУ Лицей № 12</t>
  </si>
  <si>
    <t>МБОУ СШ № 76</t>
  </si>
  <si>
    <t>МБОУ СШ № 95</t>
  </si>
  <si>
    <t>МБОУ СШ № 27</t>
  </si>
  <si>
    <t>МБОУ СШ № 73</t>
  </si>
  <si>
    <t>МБОУ СШ № 4</t>
  </si>
  <si>
    <t>МБОУ СШ № 45</t>
  </si>
  <si>
    <t>МБОУ СШ № 78</t>
  </si>
  <si>
    <t>МБОУ СШ № 21</t>
  </si>
  <si>
    <t>МБОУ СШ № 30</t>
  </si>
  <si>
    <t>МБОУ СШ № 19</t>
  </si>
  <si>
    <t>МАОУ Гимназия № 15</t>
  </si>
  <si>
    <t>МБОУ СШ № 65</t>
  </si>
  <si>
    <t>МБОУ СШ № 51</t>
  </si>
  <si>
    <t>МБОУ СШ № 79</t>
  </si>
  <si>
    <t>Наименование ОУ (кратко)</t>
  </si>
  <si>
    <t>Код ОУ по КИАСУО</t>
  </si>
  <si>
    <t>Чел.</t>
  </si>
  <si>
    <t>Среднее значение по городу принято: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</si>
  <si>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</si>
  <si>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</si>
  <si>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</si>
  <si>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</si>
  <si>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МБОУ СШ № 8 "Созидание"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</si>
  <si>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</si>
  <si>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</si>
  <si>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</si>
  <si>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</si>
  <si>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</si>
  <si>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Расчётное среднее значение</t>
  </si>
  <si>
    <t>Среднее значение по городу принято</t>
  </si>
  <si>
    <t>места</t>
  </si>
  <si>
    <t>ср. балл по городу</t>
  </si>
  <si>
    <t>ср. балл ОУ</t>
  </si>
  <si>
    <t>чел.</t>
  </si>
  <si>
    <t>МБОУ СШ № 34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</si>
  <si>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</si>
  <si>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</si>
  <si>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</si>
  <si>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</si>
  <si>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</si>
  <si>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</si>
  <si>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</si>
  <si>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</si>
  <si>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</si>
  <si>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>средний балл принят</t>
  </si>
  <si>
    <t xml:space="preserve">МБОУ СШ № 10 </t>
  </si>
  <si>
    <t xml:space="preserve">МАОУ Гимназия № 11 </t>
  </si>
  <si>
    <t xml:space="preserve">МБОУ Школа-интернат № 1 </t>
  </si>
  <si>
    <t>МБОУ СШ № 72</t>
  </si>
  <si>
    <t>МАОУ СШ № 143</t>
  </si>
  <si>
    <t>МАОУ СШ № 145</t>
  </si>
  <si>
    <t>МАОУ СШ № 149</t>
  </si>
  <si>
    <t>МАОУ СШ № 150</t>
  </si>
  <si>
    <t xml:space="preserve">средний балл </t>
  </si>
  <si>
    <t>МАТЕМАТИКА, 9 кл.</t>
  </si>
  <si>
    <t>МАОУ СШ "Комплекс Покровский"</t>
  </si>
  <si>
    <t>МАОУ СШ № 154</t>
  </si>
  <si>
    <t>Наименование ОУ (кратно)</t>
  </si>
  <si>
    <t>ср.балл ОУ</t>
  </si>
  <si>
    <t>ср.балл по городу</t>
  </si>
  <si>
    <t>Образовательная организация</t>
  </si>
  <si>
    <t>место</t>
  </si>
  <si>
    <t>Расчётное среднее значение среднего балла по ОУ</t>
  </si>
  <si>
    <t>Среднее значение среднего балла принято ГУО</t>
  </si>
  <si>
    <t>МАОУ СШ № 156</t>
  </si>
  <si>
    <t>МАОУ СШ № 155</t>
  </si>
  <si>
    <t>МАОУ СШ № 157</t>
  </si>
  <si>
    <t>отметки по 5 -балльной шкале</t>
  </si>
  <si>
    <t>МБОУ Гимназия № 3</t>
  </si>
  <si>
    <t>МАОУ СШ № 158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</si>
  <si>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</si>
  <si>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</si>
  <si>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</si>
  <si>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</si>
  <si>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</si>
  <si>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</si>
  <si>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</si>
  <si>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</si>
  <si>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</si>
  <si>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</si>
  <si>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</si>
  <si>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</si>
  <si>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</si>
  <si>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</si>
  <si>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</si>
  <si>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</si>
  <si>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</si>
  <si>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</si>
  <si>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</si>
  <si>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</si>
  <si>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</si>
  <si>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</si>
  <si>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</si>
  <si>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</si>
  <si>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</si>
  <si>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</si>
  <si>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</si>
  <si>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</si>
  <si>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</si>
  <si>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</si>
  <si>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</si>
  <si>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</si>
  <si>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</si>
  <si>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</si>
  <si>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</si>
  <si>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</si>
  <si>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</si>
  <si>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</si>
  <si>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</si>
  <si>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</si>
  <si>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</si>
  <si>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</si>
  <si>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</si>
  <si>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</si>
  <si>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</si>
  <si>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</si>
  <si>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</si>
  <si>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</si>
  <si>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</si>
  <si>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 xml:space="preserve">МБОУ СОШ № 10 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</si>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</sst>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4" fillId="0" borderId="0"/>
    <xf numFmtId="0" fontId="15" fillId="0" borderId="0"/>
    <xf numFmtId="0" fontId="15" fillId="0" borderId="0"/>
    <xf numFmtId="0" fontId="11" fillId="0" borderId="0"/>
    <xf numFmtId="164" fontId="14" fillId="0" borderId="0" applyBorder="0" applyProtection="0"/>
    <xf numFmtId="0" fontId="9" fillId="0" borderId="0"/>
    <xf numFmtId="0" fontId="6" fillId="0" borderId="0"/>
    <xf numFmtId="0" fontId="31" fillId="0" borderId="0"/>
    <xf numFmtId="0" fontId="14" fillId="0" borderId="0"/>
    <xf numFmtId="0" fontId="5" fillId="0" borderId="0"/>
    <xf numFmtId="0" fontId="1" fillId="0" borderId="0"/>
  </cellStyleXfs>
  <cellXfs count="640">
    <xf numFmtId="0" fontId="0" fillId="0" borderId="0" xfId="0"/>
    <xf numFmtId="0" fontId="12" fillId="0" borderId="0" xfId="0" applyFont="1"/>
    <xf numFmtId="0" fontId="11" fillId="0" borderId="0" xfId="4" applyBorder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1" fillId="0" borderId="0" xfId="4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21" fillId="0" borderId="0" xfId="0" applyFont="1"/>
    <xf numFmtId="0" fontId="0" fillId="0" borderId="13" xfId="0" applyBorder="1" applyAlignment="1">
      <alignment wrapText="1"/>
    </xf>
    <xf numFmtId="0" fontId="11" fillId="2" borderId="1" xfId="4" applyFont="1" applyFill="1" applyBorder="1" applyAlignment="1" applyProtection="1">
      <alignment horizontal="left" vertical="center" wrapText="1"/>
      <protection locked="0"/>
    </xf>
    <xf numFmtId="0" fontId="11" fillId="0" borderId="1" xfId="4" applyFont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12" xfId="0" applyFont="1" applyFill="1" applyBorder="1" applyAlignment="1">
      <alignment horizontal="right" vertical="center"/>
    </xf>
    <xf numFmtId="0" fontId="16" fillId="9" borderId="22" xfId="0" applyFont="1" applyFill="1" applyBorder="1" applyAlignment="1">
      <alignment horizontal="right" vertical="center"/>
    </xf>
    <xf numFmtId="0" fontId="11" fillId="0" borderId="13" xfId="4" applyFont="1" applyBorder="1" applyAlignment="1">
      <alignment horizontal="left" vertical="center"/>
    </xf>
    <xf numFmtId="0" fontId="19" fillId="0" borderId="30" xfId="0" applyFont="1" applyBorder="1" applyAlignment="1">
      <alignment horizontal="center" vertical="center"/>
    </xf>
    <xf numFmtId="0" fontId="16" fillId="9" borderId="27" xfId="0" applyFont="1" applyFill="1" applyBorder="1" applyAlignment="1">
      <alignment horizontal="right" vertical="center"/>
    </xf>
    <xf numFmtId="0" fontId="11" fillId="0" borderId="15" xfId="4" applyFont="1" applyBorder="1" applyAlignment="1">
      <alignment horizontal="left" vertical="center"/>
    </xf>
    <xf numFmtId="0" fontId="16" fillId="9" borderId="3" xfId="0" applyFont="1" applyFill="1" applyBorder="1" applyAlignment="1">
      <alignment horizontal="right" vertical="center"/>
    </xf>
    <xf numFmtId="0" fontId="11" fillId="0" borderId="4" xfId="4" applyFont="1" applyBorder="1" applyAlignment="1">
      <alignment horizontal="left" vertical="center"/>
    </xf>
    <xf numFmtId="0" fontId="11" fillId="2" borderId="4" xfId="4" applyFont="1" applyFill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>
      <alignment horizontal="left" vertical="center"/>
    </xf>
    <xf numFmtId="0" fontId="21" fillId="8" borderId="0" xfId="0" applyFont="1" applyFill="1"/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1" xfId="0" applyFill="1" applyBorder="1" applyAlignment="1">
      <alignment wrapText="1"/>
    </xf>
    <xf numFmtId="2" fontId="23" fillId="0" borderId="1" xfId="4" applyNumberFormat="1" applyFont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1" fillId="0" borderId="1" xfId="4" applyFont="1" applyBorder="1" applyAlignment="1">
      <alignment horizontal="left"/>
    </xf>
    <xf numFmtId="2" fontId="13" fillId="0" borderId="1" xfId="4" applyNumberFormat="1" applyFont="1" applyBorder="1" applyAlignment="1">
      <alignment horizontal="right" vertical="center"/>
    </xf>
    <xf numFmtId="0" fontId="11" fillId="0" borderId="4" xfId="4" applyFont="1" applyBorder="1" applyAlignment="1">
      <alignment horizontal="left"/>
    </xf>
    <xf numFmtId="0" fontId="11" fillId="0" borderId="9" xfId="4" applyFont="1" applyBorder="1" applyAlignment="1">
      <alignment horizontal="left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11" fillId="0" borderId="13" xfId="4" applyFont="1" applyBorder="1" applyAlignment="1">
      <alignment horizontal="left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11" fillId="0" borderId="15" xfId="4" applyFont="1" applyBorder="1" applyAlignment="1">
      <alignment horizontal="left"/>
    </xf>
    <xf numFmtId="0" fontId="0" fillId="0" borderId="48" xfId="0" applyBorder="1" applyAlignment="1">
      <alignment wrapText="1"/>
    </xf>
    <xf numFmtId="0" fontId="20" fillId="0" borderId="0" xfId="4" applyFont="1" applyBorder="1" applyAlignment="1">
      <alignment horizontal="center" vertical="center"/>
    </xf>
    <xf numFmtId="0" fontId="20" fillId="0" borderId="0" xfId="4" applyFont="1" applyBorder="1" applyAlignment="1">
      <alignment vertical="center"/>
    </xf>
    <xf numFmtId="0" fontId="19" fillId="0" borderId="27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/>
    </xf>
    <xf numFmtId="0" fontId="16" fillId="9" borderId="55" xfId="0" applyFont="1" applyFill="1" applyBorder="1" applyAlignment="1">
      <alignment horizontal="right" vertical="center"/>
    </xf>
    <xf numFmtId="0" fontId="19" fillId="9" borderId="55" xfId="0" applyFont="1" applyFill="1" applyBorder="1" applyAlignment="1">
      <alignment horizontal="left" vertical="center"/>
    </xf>
    <xf numFmtId="0" fontId="13" fillId="0" borderId="38" xfId="0" applyFont="1" applyBorder="1" applyAlignment="1">
      <alignment horizontal="left" vertical="center" wrapText="1"/>
    </xf>
    <xf numFmtId="0" fontId="11" fillId="2" borderId="13" xfId="4" applyFont="1" applyFill="1" applyBorder="1" applyAlignment="1">
      <alignment horizontal="right" vertical="center" wrapText="1"/>
    </xf>
    <xf numFmtId="0" fontId="11" fillId="2" borderId="1" xfId="4" applyFont="1" applyFill="1" applyBorder="1" applyAlignment="1">
      <alignment horizontal="right" vertical="center" wrapText="1"/>
    </xf>
    <xf numFmtId="2" fontId="11" fillId="2" borderId="7" xfId="4" applyNumberFormat="1" applyFont="1" applyFill="1" applyBorder="1" applyAlignment="1">
      <alignment horizontal="right" vertical="center"/>
    </xf>
    <xf numFmtId="0" fontId="11" fillId="2" borderId="9" xfId="4" applyFont="1" applyFill="1" applyBorder="1" applyAlignment="1">
      <alignment horizontal="right" vertical="center" wrapText="1"/>
    </xf>
    <xf numFmtId="2" fontId="11" fillId="2" borderId="10" xfId="4" applyNumberFormat="1" applyFont="1" applyFill="1" applyBorder="1" applyAlignment="1">
      <alignment horizontal="right" vertical="center"/>
    </xf>
    <xf numFmtId="0" fontId="11" fillId="2" borderId="15" xfId="4" applyFont="1" applyFill="1" applyBorder="1" applyAlignment="1">
      <alignment horizontal="right" vertical="center" wrapText="1"/>
    </xf>
    <xf numFmtId="2" fontId="17" fillId="2" borderId="14" xfId="4" applyNumberFormat="1" applyFont="1" applyFill="1" applyBorder="1" applyAlignment="1">
      <alignment horizontal="right" vertical="center"/>
    </xf>
    <xf numFmtId="2" fontId="17" fillId="2" borderId="7" xfId="4" applyNumberFormat="1" applyFont="1" applyFill="1" applyBorder="1" applyAlignment="1">
      <alignment horizontal="right" vertical="center"/>
    </xf>
    <xf numFmtId="0" fontId="11" fillId="2" borderId="4" xfId="4" applyFont="1" applyFill="1" applyBorder="1" applyAlignment="1">
      <alignment horizontal="right" vertical="center" wrapText="1"/>
    </xf>
    <xf numFmtId="2" fontId="11" fillId="2" borderId="5" xfId="4" applyNumberFormat="1" applyFont="1" applyFill="1" applyBorder="1" applyAlignment="1">
      <alignment horizontal="right" vertical="center"/>
    </xf>
    <xf numFmtId="0" fontId="27" fillId="0" borderId="53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/>
    </xf>
    <xf numFmtId="0" fontId="21" fillId="10" borderId="0" xfId="0" applyFont="1" applyFill="1"/>
    <xf numFmtId="0" fontId="21" fillId="11" borderId="0" xfId="0" applyFont="1" applyFill="1"/>
    <xf numFmtId="2" fontId="27" fillId="0" borderId="54" xfId="0" applyNumberFormat="1" applyFont="1" applyBorder="1" applyAlignment="1">
      <alignment horizontal="center" vertical="center" wrapText="1"/>
    </xf>
    <xf numFmtId="0" fontId="16" fillId="9" borderId="50" xfId="0" applyFont="1" applyFill="1" applyBorder="1" applyAlignment="1">
      <alignment horizontal="right" vertical="center"/>
    </xf>
    <xf numFmtId="2" fontId="19" fillId="0" borderId="39" xfId="0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top"/>
    </xf>
    <xf numFmtId="2" fontId="17" fillId="2" borderId="5" xfId="4" applyNumberFormat="1" applyFont="1" applyFill="1" applyBorder="1" applyAlignment="1">
      <alignment horizontal="right" vertical="center"/>
    </xf>
    <xf numFmtId="0" fontId="11" fillId="0" borderId="23" xfId="4" applyFont="1" applyBorder="1" applyAlignment="1">
      <alignment horizontal="left" vertical="center"/>
    </xf>
    <xf numFmtId="0" fontId="11" fillId="2" borderId="23" xfId="4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right" vertical="center"/>
    </xf>
    <xf numFmtId="0" fontId="21" fillId="12" borderId="0" xfId="0" applyFont="1" applyFill="1"/>
    <xf numFmtId="0" fontId="11" fillId="2" borderId="2" xfId="4" applyFont="1" applyFill="1" applyBorder="1" applyAlignment="1" applyProtection="1">
      <alignment horizontal="left" vertical="center"/>
      <protection locked="0"/>
    </xf>
    <xf numFmtId="0" fontId="11" fillId="2" borderId="2" xfId="4" applyFont="1" applyFill="1" applyBorder="1" applyAlignment="1" applyProtection="1">
      <alignment horizontal="left" vertical="center" wrapText="1"/>
      <protection locked="0"/>
    </xf>
    <xf numFmtId="0" fontId="11" fillId="0" borderId="23" xfId="4" applyFont="1" applyBorder="1" applyAlignment="1">
      <alignment horizontal="left"/>
    </xf>
    <xf numFmtId="0" fontId="10" fillId="2" borderId="2" xfId="4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right"/>
    </xf>
    <xf numFmtId="0" fontId="6" fillId="0" borderId="0" xfId="0" applyFont="1"/>
    <xf numFmtId="0" fontId="13" fillId="0" borderId="0" xfId="0" applyFont="1" applyBorder="1" applyAlignment="1">
      <alignment vertical="center"/>
    </xf>
    <xf numFmtId="0" fontId="19" fillId="0" borderId="46" xfId="0" applyFont="1" applyBorder="1" applyAlignment="1">
      <alignment horizontal="center" vertical="center" wrapText="1"/>
    </xf>
    <xf numFmtId="0" fontId="6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53" xfId="0" applyBorder="1" applyAlignment="1">
      <alignment wrapText="1"/>
    </xf>
    <xf numFmtId="0" fontId="29" fillId="0" borderId="0" xfId="0" applyFont="1" applyFill="1" applyBorder="1" applyAlignment="1">
      <alignment horizontal="right" vertical="center"/>
    </xf>
    <xf numFmtId="0" fontId="25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 wrapText="1"/>
    </xf>
    <xf numFmtId="2" fontId="13" fillId="0" borderId="38" xfId="0" applyNumberFormat="1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0" fillId="0" borderId="3" xfId="0" applyBorder="1"/>
    <xf numFmtId="0" fontId="6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50" xfId="0" applyBorder="1"/>
    <xf numFmtId="0" fontId="13" fillId="0" borderId="6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2" borderId="62" xfId="7" applyFont="1" applyFill="1" applyBorder="1" applyAlignment="1" applyProtection="1">
      <alignment horizontal="left" vertical="center" wrapText="1"/>
      <protection locked="0"/>
    </xf>
    <xf numFmtId="0" fontId="13" fillId="2" borderId="32" xfId="7" applyFont="1" applyFill="1" applyBorder="1" applyAlignment="1" applyProtection="1">
      <alignment horizontal="left" vertical="center" wrapText="1"/>
      <protection locked="0"/>
    </xf>
    <xf numFmtId="2" fontId="13" fillId="2" borderId="38" xfId="7" applyNumberFormat="1" applyFont="1" applyFill="1" applyBorder="1" applyAlignment="1" applyProtection="1">
      <alignment horizontal="left" vertical="center" wrapText="1"/>
      <protection locked="0"/>
    </xf>
    <xf numFmtId="0" fontId="13" fillId="2" borderId="37" xfId="7" applyFont="1" applyFill="1" applyBorder="1" applyAlignment="1" applyProtection="1">
      <alignment horizontal="left" vertical="center" wrapText="1"/>
      <protection locked="0"/>
    </xf>
    <xf numFmtId="0" fontId="13" fillId="2" borderId="34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55" xfId="0" applyBorder="1"/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2" fontId="23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13" fillId="0" borderId="0" xfId="0" applyFont="1"/>
    <xf numFmtId="0" fontId="6" fillId="2" borderId="2" xfId="7" applyFont="1" applyFill="1" applyBorder="1" applyAlignment="1" applyProtection="1">
      <alignment horizontal="left" wrapText="1"/>
      <protection locked="0"/>
    </xf>
    <xf numFmtId="0" fontId="0" fillId="0" borderId="27" xfId="0" applyFill="1" applyBorder="1"/>
    <xf numFmtId="0" fontId="19" fillId="0" borderId="32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0" fillId="0" borderId="56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13" fillId="2" borderId="38" xfId="7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0" fillId="0" borderId="20" xfId="0" applyBorder="1" applyAlignment="1">
      <alignment horizontal="right" wrapText="1"/>
    </xf>
    <xf numFmtId="0" fontId="0" fillId="0" borderId="52" xfId="0" applyBorder="1" applyAlignment="1">
      <alignment horizontal="right" wrapText="1"/>
    </xf>
    <xf numFmtId="0" fontId="6" fillId="2" borderId="20" xfId="7" applyFont="1" applyFill="1" applyBorder="1" applyAlignment="1" applyProtection="1">
      <alignment horizontal="right" vertical="center" wrapText="1"/>
      <protection locked="0"/>
    </xf>
    <xf numFmtId="0" fontId="6" fillId="2" borderId="20" xfId="7" applyFont="1" applyFill="1" applyBorder="1" applyAlignment="1" applyProtection="1">
      <alignment horizontal="right" wrapText="1"/>
      <protection locked="0"/>
    </xf>
    <xf numFmtId="0" fontId="0" fillId="0" borderId="24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0" fillId="2" borderId="20" xfId="0" applyFill="1" applyBorder="1" applyAlignment="1">
      <alignment horizontal="right" wrapText="1"/>
    </xf>
    <xf numFmtId="0" fontId="0" fillId="0" borderId="5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5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0" borderId="15" xfId="0" applyNumberFormat="1" applyBorder="1" applyAlignment="1">
      <alignment horizontal="right" wrapText="1"/>
    </xf>
    <xf numFmtId="2" fontId="19" fillId="0" borderId="38" xfId="0" applyNumberFormat="1" applyFont="1" applyBorder="1" applyAlignment="1">
      <alignment horizontal="left" vertical="center" wrapText="1"/>
    </xf>
    <xf numFmtId="2" fontId="0" fillId="0" borderId="4" xfId="0" applyNumberFormat="1" applyBorder="1" applyAlignment="1">
      <alignment wrapText="1"/>
    </xf>
    <xf numFmtId="0" fontId="6" fillId="2" borderId="5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0" fillId="0" borderId="13" xfId="0" applyNumberFormat="1" applyBorder="1" applyAlignment="1">
      <alignment horizontal="right" wrapText="1"/>
    </xf>
    <xf numFmtId="2" fontId="6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5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9" fillId="2" borderId="2" xfId="4" applyFont="1" applyFill="1" applyBorder="1" applyAlignment="1" applyProtection="1">
      <alignment horizontal="left" vertical="center"/>
      <protection locked="0"/>
    </xf>
    <xf numFmtId="0" fontId="11" fillId="2" borderId="17" xfId="4" applyFont="1" applyFill="1" applyBorder="1" applyAlignment="1" applyProtection="1">
      <alignment horizontal="left" vertical="center"/>
      <protection locked="0"/>
    </xf>
    <xf numFmtId="0" fontId="0" fillId="0" borderId="43" xfId="0" applyBorder="1" applyAlignment="1">
      <alignment horizontal="right" wrapText="1"/>
    </xf>
    <xf numFmtId="0" fontId="6" fillId="2" borderId="43" xfId="7" applyFont="1" applyFill="1" applyBorder="1" applyAlignment="1" applyProtection="1">
      <alignment horizontal="right" vertical="center" wrapText="1"/>
      <protection locked="0"/>
    </xf>
    <xf numFmtId="0" fontId="6" fillId="2" borderId="43" xfId="7" applyFont="1" applyFill="1" applyBorder="1" applyAlignment="1" applyProtection="1">
      <alignment horizontal="right" wrapText="1"/>
      <protection locked="0"/>
    </xf>
    <xf numFmtId="0" fontId="0" fillId="0" borderId="42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2" borderId="43" xfId="0" applyFill="1" applyBorder="1" applyAlignment="1">
      <alignment horizontal="right" wrapText="1"/>
    </xf>
    <xf numFmtId="0" fontId="16" fillId="9" borderId="42" xfId="0" applyFont="1" applyFill="1" applyBorder="1" applyAlignment="1">
      <alignment horizontal="right" vertical="center"/>
    </xf>
    <xf numFmtId="0" fontId="11" fillId="2" borderId="1" xfId="4" applyFont="1" applyFill="1" applyBorder="1" applyAlignment="1" applyProtection="1">
      <alignment horizontal="right" vertical="center" wrapText="1"/>
      <protection locked="0"/>
    </xf>
    <xf numFmtId="2" fontId="11" fillId="2" borderId="1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41" xfId="4" applyFont="1" applyFill="1" applyBorder="1" applyAlignment="1" applyProtection="1">
      <alignment horizontal="right" vertical="center"/>
      <protection locked="0"/>
    </xf>
    <xf numFmtId="2" fontId="11" fillId="2" borderId="4" xfId="4" applyNumberFormat="1" applyFont="1" applyFill="1" applyBorder="1" applyAlignment="1" applyProtection="1">
      <alignment horizontal="right" vertical="center"/>
      <protection locked="0"/>
    </xf>
    <xf numFmtId="0" fontId="11" fillId="2" borderId="4" xfId="4" applyFont="1" applyFill="1" applyBorder="1" applyAlignment="1" applyProtection="1">
      <alignment horizontal="right" vertical="center"/>
      <protection locked="0"/>
    </xf>
    <xf numFmtId="0" fontId="11" fillId="2" borderId="1" xfId="4" applyFont="1" applyFill="1" applyBorder="1" applyAlignment="1" applyProtection="1">
      <alignment horizontal="right" vertical="center"/>
      <protection locked="0"/>
    </xf>
    <xf numFmtId="2" fontId="11" fillId="2" borderId="1" xfId="4" applyNumberFormat="1" applyFont="1" applyFill="1" applyBorder="1" applyAlignment="1" applyProtection="1">
      <alignment horizontal="right" vertical="center"/>
      <protection locked="0"/>
    </xf>
    <xf numFmtId="0" fontId="10" fillId="2" borderId="1" xfId="4" applyFont="1" applyFill="1" applyBorder="1" applyAlignment="1" applyProtection="1">
      <alignment horizontal="right" vertical="center" wrapText="1"/>
      <protection locked="0"/>
    </xf>
    <xf numFmtId="2" fontId="10" fillId="2" borderId="1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9" fillId="2" borderId="1" xfId="4" applyFont="1" applyFill="1" applyBorder="1" applyAlignment="1" applyProtection="1">
      <alignment horizontal="right" vertical="center"/>
      <protection locked="0"/>
    </xf>
    <xf numFmtId="2" fontId="9" fillId="2" borderId="1" xfId="4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5" fillId="0" borderId="57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16" fillId="9" borderId="45" xfId="0" applyFont="1" applyFill="1" applyBorder="1" applyAlignment="1">
      <alignment horizontal="right" vertical="center"/>
    </xf>
    <xf numFmtId="0" fontId="16" fillId="9" borderId="63" xfId="0" applyFont="1" applyFill="1" applyBorder="1" applyAlignment="1">
      <alignment horizontal="right" vertical="center"/>
    </xf>
    <xf numFmtId="0" fontId="16" fillId="9" borderId="46" xfId="0" applyFont="1" applyFill="1" applyBorder="1" applyAlignment="1">
      <alignment horizontal="right" vertical="center"/>
    </xf>
    <xf numFmtId="0" fontId="11" fillId="2" borderId="42" xfId="4" applyFont="1" applyFill="1" applyBorder="1" applyAlignment="1" applyProtection="1">
      <alignment horizontal="right" vertical="center"/>
      <protection locked="0"/>
    </xf>
    <xf numFmtId="0" fontId="11" fillId="2" borderId="56" xfId="4" applyFont="1" applyFill="1" applyBorder="1" applyAlignment="1" applyProtection="1">
      <alignment horizontal="right" vertical="center"/>
      <protection locked="0"/>
    </xf>
    <xf numFmtId="0" fontId="11" fillId="2" borderId="43" xfId="4" applyFont="1" applyFill="1" applyBorder="1" applyAlignment="1" applyProtection="1">
      <alignment horizontal="right" vertical="center"/>
      <protection locked="0"/>
    </xf>
    <xf numFmtId="2" fontId="27" fillId="0" borderId="11" xfId="0" applyNumberFormat="1" applyFont="1" applyBorder="1" applyAlignment="1">
      <alignment horizontal="center" vertical="center" wrapText="1"/>
    </xf>
    <xf numFmtId="0" fontId="11" fillId="2" borderId="56" xfId="4" applyFont="1" applyFill="1" applyBorder="1" applyAlignment="1" applyProtection="1">
      <alignment horizontal="right" vertical="center" wrapText="1"/>
      <protection locked="0"/>
    </xf>
    <xf numFmtId="0" fontId="11" fillId="2" borderId="43" xfId="4" applyFont="1" applyFill="1" applyBorder="1" applyAlignment="1" applyProtection="1">
      <alignment horizontal="right" vertical="center" wrapText="1"/>
      <protection locked="0"/>
    </xf>
    <xf numFmtId="0" fontId="6" fillId="2" borderId="56" xfId="7" applyFont="1" applyFill="1" applyBorder="1" applyAlignment="1" applyProtection="1">
      <alignment horizontal="right" wrapText="1"/>
      <protection locked="0"/>
    </xf>
    <xf numFmtId="2" fontId="6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41" xfId="0" applyBorder="1" applyAlignment="1">
      <alignment horizontal="right" wrapText="1"/>
    </xf>
    <xf numFmtId="0" fontId="0" fillId="0" borderId="59" xfId="0" applyBorder="1" applyAlignment="1">
      <alignment horizontal="right" wrapText="1"/>
    </xf>
    <xf numFmtId="0" fontId="10" fillId="2" borderId="56" xfId="4" applyFont="1" applyFill="1" applyBorder="1" applyAlignment="1" applyProtection="1">
      <alignment horizontal="right" vertical="center" wrapText="1"/>
      <protection locked="0"/>
    </xf>
    <xf numFmtId="0" fontId="10" fillId="2" borderId="43" xfId="4" applyFont="1" applyFill="1" applyBorder="1" applyAlignment="1" applyProtection="1">
      <alignment horizontal="right" vertical="center" wrapText="1"/>
      <protection locked="0"/>
    </xf>
    <xf numFmtId="0" fontId="0" fillId="0" borderId="56" xfId="0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0" fontId="9" fillId="2" borderId="56" xfId="4" applyFont="1" applyFill="1" applyBorder="1" applyAlignment="1" applyProtection="1">
      <alignment horizontal="right" vertical="center"/>
      <protection locked="0"/>
    </xf>
    <xf numFmtId="0" fontId="9" fillId="2" borderId="43" xfId="4" applyFont="1" applyFill="1" applyBorder="1" applyAlignment="1" applyProtection="1">
      <alignment horizontal="right" vertical="center"/>
      <protection locked="0"/>
    </xf>
    <xf numFmtId="2" fontId="0" fillId="0" borderId="23" xfId="0" applyNumberFormat="1" applyBorder="1" applyAlignment="1">
      <alignment horizontal="right" wrapText="1"/>
    </xf>
    <xf numFmtId="0" fontId="20" fillId="0" borderId="0" xfId="4" applyFont="1" applyBorder="1" applyAlignment="1">
      <alignment horizontal="center" vertical="center"/>
    </xf>
    <xf numFmtId="0" fontId="16" fillId="9" borderId="41" xfId="0" applyFont="1" applyFill="1" applyBorder="1" applyAlignment="1">
      <alignment horizontal="right" vertical="center"/>
    </xf>
    <xf numFmtId="0" fontId="16" fillId="9" borderId="59" xfId="0" applyFont="1" applyFill="1" applyBorder="1" applyAlignment="1">
      <alignment horizontal="right" vertical="center"/>
    </xf>
    <xf numFmtId="0" fontId="16" fillId="9" borderId="36" xfId="0" applyFont="1" applyFill="1" applyBorder="1" applyAlignment="1">
      <alignment horizontal="right" vertical="center"/>
    </xf>
    <xf numFmtId="0" fontId="16" fillId="9" borderId="65" xfId="0" applyFont="1" applyFill="1" applyBorder="1" applyAlignment="1">
      <alignment horizontal="right" vertical="center"/>
    </xf>
    <xf numFmtId="0" fontId="5" fillId="0" borderId="0" xfId="10" applyAlignment="1">
      <alignment horizontal="center" vertical="center"/>
    </xf>
    <xf numFmtId="0" fontId="5" fillId="0" borderId="0" xfId="10" applyAlignment="1">
      <alignment horizontal="left" vertical="center"/>
    </xf>
    <xf numFmtId="0" fontId="5" fillId="0" borderId="0" xfId="10" applyBorder="1" applyAlignment="1">
      <alignment horizontal="center" vertical="center"/>
    </xf>
    <xf numFmtId="0" fontId="20" fillId="0" borderId="0" xfId="10" applyFont="1" applyBorder="1" applyAlignment="1">
      <alignment vertical="center"/>
    </xf>
    <xf numFmtId="0" fontId="13" fillId="0" borderId="0" xfId="10" applyFont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5" fillId="2" borderId="38" xfId="10" applyFont="1" applyFill="1" applyBorder="1" applyAlignment="1" applyProtection="1">
      <alignment horizontal="center" vertical="center"/>
      <protection locked="0"/>
    </xf>
    <xf numFmtId="0" fontId="19" fillId="0" borderId="37" xfId="0" applyFont="1" applyBorder="1" applyAlignment="1">
      <alignment horizontal="left" vertical="center"/>
    </xf>
    <xf numFmtId="0" fontId="5" fillId="2" borderId="1" xfId="10" applyFont="1" applyFill="1" applyBorder="1" applyAlignment="1" applyProtection="1">
      <alignment horizontal="center" vertical="center"/>
      <protection locked="0"/>
    </xf>
    <xf numFmtId="0" fontId="5" fillId="2" borderId="1" xfId="10" applyFont="1" applyFill="1" applyBorder="1" applyAlignment="1" applyProtection="1">
      <alignment horizontal="left" vertical="center"/>
      <protection locked="0"/>
    </xf>
    <xf numFmtId="0" fontId="5" fillId="2" borderId="1" xfId="10" applyFont="1" applyFill="1" applyBorder="1" applyAlignment="1">
      <alignment horizontal="right" vertical="center" wrapText="1"/>
    </xf>
    <xf numFmtId="0" fontId="5" fillId="2" borderId="1" xfId="10" applyFont="1" applyFill="1" applyBorder="1" applyAlignment="1">
      <alignment horizontal="right" vertical="center"/>
    </xf>
    <xf numFmtId="2" fontId="5" fillId="2" borderId="7" xfId="10" applyNumberFormat="1" applyFont="1" applyFill="1" applyBorder="1" applyAlignment="1">
      <alignment horizontal="right" vertical="center"/>
    </xf>
    <xf numFmtId="0" fontId="18" fillId="0" borderId="0" xfId="10" applyFont="1" applyBorder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5" fillId="2" borderId="15" xfId="10" applyFont="1" applyFill="1" applyBorder="1" applyAlignment="1" applyProtection="1">
      <alignment horizontal="center" vertical="center"/>
      <protection locked="0"/>
    </xf>
    <xf numFmtId="0" fontId="5" fillId="2" borderId="15" xfId="10" applyFont="1" applyFill="1" applyBorder="1" applyAlignment="1" applyProtection="1">
      <alignment horizontal="left" vertical="center"/>
      <protection locked="0"/>
    </xf>
    <xf numFmtId="0" fontId="5" fillId="2" borderId="15" xfId="10" applyFont="1" applyFill="1" applyBorder="1" applyAlignment="1">
      <alignment horizontal="right" vertical="center"/>
    </xf>
    <xf numFmtId="2" fontId="5" fillId="2" borderId="16" xfId="10" applyNumberFormat="1" applyFont="1" applyFill="1" applyBorder="1" applyAlignment="1">
      <alignment horizontal="right" vertical="center"/>
    </xf>
    <xf numFmtId="0" fontId="17" fillId="2" borderId="1" xfId="10" applyFont="1" applyFill="1" applyBorder="1" applyAlignment="1">
      <alignment horizontal="right" vertical="center"/>
    </xf>
    <xf numFmtId="0" fontId="13" fillId="2" borderId="38" xfId="10" applyFont="1" applyFill="1" applyBorder="1" applyAlignment="1" applyProtection="1">
      <alignment horizontal="left" vertical="center"/>
      <protection locked="0"/>
    </xf>
    <xf numFmtId="0" fontId="13" fillId="2" borderId="38" xfId="10" applyFont="1" applyFill="1" applyBorder="1" applyAlignment="1">
      <alignment horizontal="left" vertical="center" wrapText="1"/>
    </xf>
    <xf numFmtId="0" fontId="13" fillId="2" borderId="38" xfId="10" applyFont="1" applyFill="1" applyBorder="1" applyAlignment="1">
      <alignment horizontal="left" vertical="center"/>
    </xf>
    <xf numFmtId="2" fontId="13" fillId="2" borderId="39" xfId="10" applyNumberFormat="1" applyFont="1" applyFill="1" applyBorder="1" applyAlignment="1">
      <alignment horizontal="left" vertical="center"/>
    </xf>
    <xf numFmtId="0" fontId="5" fillId="2" borderId="4" xfId="10" applyFont="1" applyFill="1" applyBorder="1" applyAlignment="1" applyProtection="1">
      <alignment horizontal="center" vertical="center"/>
      <protection locked="0"/>
    </xf>
    <xf numFmtId="0" fontId="5" fillId="2" borderId="4" xfId="10" applyFont="1" applyFill="1" applyBorder="1" applyAlignment="1">
      <alignment horizontal="right"/>
    </xf>
    <xf numFmtId="2" fontId="5" fillId="2" borderId="5" xfId="10" applyNumberFormat="1" applyFont="1" applyFill="1" applyBorder="1" applyAlignment="1">
      <alignment horizontal="right" vertical="center"/>
    </xf>
    <xf numFmtId="0" fontId="5" fillId="2" borderId="1" xfId="10" applyFont="1" applyFill="1" applyBorder="1" applyAlignment="1" applyProtection="1">
      <alignment horizontal="left" vertical="center" wrapText="1"/>
      <protection locked="0"/>
    </xf>
    <xf numFmtId="0" fontId="5" fillId="2" borderId="1" xfId="10" applyFont="1" applyFill="1" applyBorder="1" applyAlignment="1">
      <alignment horizontal="right"/>
    </xf>
    <xf numFmtId="0" fontId="18" fillId="0" borderId="0" xfId="10" applyFont="1" applyFill="1" applyAlignment="1">
      <alignment horizontal="center" vertical="center"/>
    </xf>
    <xf numFmtId="0" fontId="5" fillId="2" borderId="9" xfId="10" applyFont="1" applyFill="1" applyBorder="1" applyAlignment="1" applyProtection="1">
      <alignment horizontal="center" vertical="center"/>
      <protection locked="0"/>
    </xf>
    <xf numFmtId="0" fontId="5" fillId="2" borderId="9" xfId="10" applyFont="1" applyFill="1" applyBorder="1" applyAlignment="1" applyProtection="1">
      <alignment horizontal="left" vertical="center" wrapText="1"/>
      <protection locked="0"/>
    </xf>
    <xf numFmtId="2" fontId="5" fillId="2" borderId="10" xfId="10" applyNumberFormat="1" applyFont="1" applyFill="1" applyBorder="1" applyAlignment="1">
      <alignment horizontal="right" vertical="center"/>
    </xf>
    <xf numFmtId="0" fontId="13" fillId="2" borderId="38" xfId="10" applyFont="1" applyFill="1" applyBorder="1" applyAlignment="1" applyProtection="1">
      <alignment horizontal="left" vertical="center" wrapText="1"/>
      <protection locked="0"/>
    </xf>
    <xf numFmtId="0" fontId="13" fillId="2" borderId="38" xfId="10" applyFont="1" applyFill="1" applyBorder="1" applyAlignment="1">
      <alignment horizontal="left"/>
    </xf>
    <xf numFmtId="0" fontId="5" fillId="2" borderId="13" xfId="10" applyFont="1" applyFill="1" applyBorder="1" applyAlignment="1" applyProtection="1">
      <alignment horizontal="center" vertical="center"/>
      <protection locked="0"/>
    </xf>
    <xf numFmtId="0" fontId="5" fillId="2" borderId="13" xfId="10" applyFont="1" applyFill="1" applyBorder="1" applyAlignment="1">
      <alignment horizontal="right" vertical="center"/>
    </xf>
    <xf numFmtId="2" fontId="5" fillId="2" borderId="14" xfId="10" applyNumberFormat="1" applyFont="1" applyFill="1" applyBorder="1" applyAlignment="1">
      <alignment horizontal="right" vertical="center"/>
    </xf>
    <xf numFmtId="2" fontId="5" fillId="7" borderId="7" xfId="10" applyNumberFormat="1" applyFont="1" applyFill="1" applyBorder="1" applyAlignment="1">
      <alignment horizontal="right" vertical="center"/>
    </xf>
    <xf numFmtId="0" fontId="5" fillId="2" borderId="9" xfId="10" applyFont="1" applyFill="1" applyBorder="1" applyAlignment="1">
      <alignment horizontal="right" vertical="center"/>
    </xf>
    <xf numFmtId="2" fontId="17" fillId="2" borderId="14" xfId="10" applyNumberFormat="1" applyFont="1" applyFill="1" applyBorder="1" applyAlignment="1">
      <alignment horizontal="right" vertical="center"/>
    </xf>
    <xf numFmtId="2" fontId="17" fillId="2" borderId="7" xfId="10" applyNumberFormat="1" applyFont="1" applyFill="1" applyBorder="1" applyAlignment="1">
      <alignment horizontal="right" vertical="center"/>
    </xf>
    <xf numFmtId="0" fontId="32" fillId="2" borderId="1" xfId="10" applyFont="1" applyFill="1" applyBorder="1" applyAlignment="1">
      <alignment horizontal="right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>
      <alignment horizontal="right" vertical="center"/>
    </xf>
    <xf numFmtId="2" fontId="17" fillId="3" borderId="7" xfId="2" applyNumberFormat="1" applyFont="1" applyFill="1" applyBorder="1" applyAlignment="1">
      <alignment horizontal="right" vertical="center"/>
    </xf>
    <xf numFmtId="2" fontId="26" fillId="2" borderId="39" xfId="10" applyNumberFormat="1" applyFont="1" applyFill="1" applyBorder="1" applyAlignment="1">
      <alignment horizontal="left" vertical="center"/>
    </xf>
    <xf numFmtId="2" fontId="16" fillId="4" borderId="7" xfId="10" applyNumberFormat="1" applyFont="1" applyFill="1" applyBorder="1" applyAlignment="1">
      <alignment horizontal="right" vertical="center"/>
    </xf>
    <xf numFmtId="2" fontId="5" fillId="6" borderId="7" xfId="10" applyNumberFormat="1" applyFont="1" applyFill="1" applyBorder="1" applyAlignment="1">
      <alignment horizontal="right" vertical="center"/>
    </xf>
    <xf numFmtId="0" fontId="16" fillId="2" borderId="13" xfId="1" applyFont="1" applyFill="1" applyBorder="1" applyAlignment="1">
      <alignment horizontal="right" vertical="center"/>
    </xf>
    <xf numFmtId="2" fontId="23" fillId="0" borderId="1" xfId="10" applyNumberFormat="1" applyFont="1" applyBorder="1" applyAlignment="1">
      <alignment horizontal="right" vertical="center"/>
    </xf>
    <xf numFmtId="0" fontId="5" fillId="2" borderId="23" xfId="10" applyFont="1" applyFill="1" applyBorder="1" applyAlignment="1" applyProtection="1">
      <alignment horizontal="center" vertical="center"/>
      <protection locked="0"/>
    </xf>
    <xf numFmtId="0" fontId="5" fillId="2" borderId="23" xfId="10" applyFont="1" applyFill="1" applyBorder="1" applyAlignment="1" applyProtection="1">
      <alignment horizontal="left" vertical="center"/>
      <protection locked="0"/>
    </xf>
    <xf numFmtId="0" fontId="5" fillId="2" borderId="23" xfId="10" applyFont="1" applyFill="1" applyBorder="1" applyAlignment="1">
      <alignment horizontal="right" vertical="center"/>
    </xf>
    <xf numFmtId="2" fontId="5" fillId="2" borderId="26" xfId="10" applyNumberFormat="1" applyFont="1" applyFill="1" applyBorder="1" applyAlignment="1">
      <alignment horizontal="right" vertical="center"/>
    </xf>
    <xf numFmtId="0" fontId="5" fillId="2" borderId="53" xfId="10" applyFont="1" applyFill="1" applyBorder="1" applyAlignment="1" applyProtection="1">
      <alignment horizontal="center" vertical="center"/>
      <protection locked="0"/>
    </xf>
    <xf numFmtId="2" fontId="17" fillId="2" borderId="10" xfId="4" applyNumberFormat="1" applyFont="1" applyFill="1" applyBorder="1" applyAlignment="1">
      <alignment horizontal="right" vertical="center"/>
    </xf>
    <xf numFmtId="0" fontId="5" fillId="0" borderId="1" xfId="4" applyFont="1" applyBorder="1" applyAlignment="1">
      <alignment horizontal="left" vertical="center"/>
    </xf>
    <xf numFmtId="2" fontId="17" fillId="2" borderId="16" xfId="4" applyNumberFormat="1" applyFont="1" applyFill="1" applyBorder="1" applyAlignment="1">
      <alignment horizontal="right" vertical="center"/>
    </xf>
    <xf numFmtId="0" fontId="11" fillId="0" borderId="6" xfId="4" applyBorder="1" applyAlignment="1">
      <alignment horizontal="center" vertical="center"/>
    </xf>
    <xf numFmtId="2" fontId="16" fillId="9" borderId="24" xfId="0" applyNumberFormat="1" applyFont="1" applyFill="1" applyBorder="1" applyAlignment="1">
      <alignment horizontal="right" vertical="center"/>
    </xf>
    <xf numFmtId="2" fontId="16" fillId="9" borderId="29" xfId="0" applyNumberFormat="1" applyFont="1" applyFill="1" applyBorder="1" applyAlignment="1">
      <alignment horizontal="right" vertical="center"/>
    </xf>
    <xf numFmtId="2" fontId="16" fillId="9" borderId="30" xfId="0" applyNumberFormat="1" applyFont="1" applyFill="1" applyBorder="1" applyAlignment="1">
      <alignment horizontal="right" vertical="center"/>
    </xf>
    <xf numFmtId="2" fontId="16" fillId="9" borderId="51" xfId="0" applyNumberFormat="1" applyFont="1" applyFill="1" applyBorder="1" applyAlignment="1">
      <alignment horizontal="right" vertical="center"/>
    </xf>
    <xf numFmtId="2" fontId="24" fillId="0" borderId="0" xfId="0" applyNumberFormat="1" applyFont="1"/>
    <xf numFmtId="0" fontId="16" fillId="9" borderId="4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left" vertical="center"/>
    </xf>
    <xf numFmtId="0" fontId="16" fillId="9" borderId="23" xfId="0" applyFont="1" applyFill="1" applyBorder="1" applyAlignment="1">
      <alignment horizontal="left" vertical="center"/>
    </xf>
    <xf numFmtId="0" fontId="16" fillId="9" borderId="53" xfId="0" applyFont="1" applyFill="1" applyBorder="1" applyAlignment="1">
      <alignment horizontal="left" vertical="center"/>
    </xf>
    <xf numFmtId="0" fontId="0" fillId="0" borderId="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11" fillId="2" borderId="7" xfId="4" applyFont="1" applyFill="1" applyBorder="1" applyAlignment="1" applyProtection="1">
      <alignment horizontal="left" vertical="center" wrapText="1"/>
      <protection locked="0"/>
    </xf>
    <xf numFmtId="0" fontId="27" fillId="0" borderId="66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top" wrapText="1"/>
    </xf>
    <xf numFmtId="0" fontId="33" fillId="0" borderId="0" xfId="10" applyFont="1" applyBorder="1" applyAlignment="1">
      <alignment horizontal="center" vertical="center"/>
    </xf>
    <xf numFmtId="0" fontId="33" fillId="0" borderId="0" xfId="10" applyFont="1" applyFill="1" applyBorder="1" applyAlignment="1">
      <alignment horizontal="center" vertical="center"/>
    </xf>
    <xf numFmtId="0" fontId="32" fillId="2" borderId="1" xfId="10" applyFont="1" applyFill="1" applyBorder="1" applyAlignment="1">
      <alignment horizontal="right" vertical="center" wrapText="1"/>
    </xf>
    <xf numFmtId="0" fontId="32" fillId="2" borderId="13" xfId="10" applyFont="1" applyFill="1" applyBorder="1" applyAlignment="1">
      <alignment horizontal="right" vertical="center" wrapText="1"/>
    </xf>
    <xf numFmtId="0" fontId="32" fillId="2" borderId="23" xfId="10" applyFont="1" applyFill="1" applyBorder="1" applyAlignment="1">
      <alignment horizontal="right" vertical="center" wrapText="1"/>
    </xf>
    <xf numFmtId="0" fontId="32" fillId="2" borderId="9" xfId="10" applyFont="1" applyFill="1" applyBorder="1" applyAlignment="1">
      <alignment horizontal="right" vertical="center" wrapText="1"/>
    </xf>
    <xf numFmtId="0" fontId="32" fillId="2" borderId="15" xfId="10" applyFont="1" applyFill="1" applyBorder="1" applyAlignment="1">
      <alignment horizontal="right" vertical="center" wrapText="1"/>
    </xf>
    <xf numFmtId="0" fontId="25" fillId="0" borderId="70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/>
    </xf>
    <xf numFmtId="0" fontId="9" fillId="2" borderId="7" xfId="4" applyFont="1" applyFill="1" applyBorder="1" applyAlignment="1" applyProtection="1">
      <alignment horizontal="left" vertical="center"/>
      <protection locked="0"/>
    </xf>
    <xf numFmtId="0" fontId="11" fillId="0" borderId="8" xfId="4" applyBorder="1" applyAlignment="1">
      <alignment horizontal="center" vertical="center"/>
    </xf>
    <xf numFmtId="0" fontId="16" fillId="9" borderId="17" xfId="0" applyFont="1" applyFill="1" applyBorder="1" applyAlignment="1">
      <alignment horizontal="left" vertical="center"/>
    </xf>
    <xf numFmtId="0" fontId="16" fillId="9" borderId="19" xfId="0" applyFont="1" applyFill="1" applyBorder="1" applyAlignment="1">
      <alignment horizontal="left" vertical="center"/>
    </xf>
    <xf numFmtId="0" fontId="16" fillId="9" borderId="47" xfId="0" applyFont="1" applyFill="1" applyBorder="1" applyAlignment="1">
      <alignment horizontal="left" vertical="center"/>
    </xf>
    <xf numFmtId="0" fontId="16" fillId="9" borderId="75" xfId="0" applyFont="1" applyFill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1" fillId="2" borderId="26" xfId="4" applyFont="1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right" wrapText="1"/>
    </xf>
    <xf numFmtId="0" fontId="0" fillId="0" borderId="71" xfId="0" applyBorder="1" applyAlignment="1">
      <alignment horizontal="right" wrapText="1"/>
    </xf>
    <xf numFmtId="0" fontId="0" fillId="0" borderId="72" xfId="0" applyBorder="1" applyAlignment="1">
      <alignment horizontal="right" wrapText="1"/>
    </xf>
    <xf numFmtId="0" fontId="0" fillId="0" borderId="73" xfId="0" applyBorder="1" applyAlignment="1">
      <alignment horizontal="right" wrapText="1"/>
    </xf>
    <xf numFmtId="0" fontId="11" fillId="2" borderId="70" xfId="4" applyFont="1" applyFill="1" applyBorder="1" applyAlignment="1" applyProtection="1">
      <alignment horizontal="right" vertical="center" wrapText="1"/>
      <protection locked="0"/>
    </xf>
    <xf numFmtId="2" fontId="11" fillId="2" borderId="23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72" xfId="4" applyFont="1" applyFill="1" applyBorder="1" applyAlignment="1" applyProtection="1">
      <alignment horizontal="right" vertical="center"/>
      <protection locked="0"/>
    </xf>
    <xf numFmtId="0" fontId="11" fillId="2" borderId="72" xfId="4" applyFont="1" applyFill="1" applyBorder="1" applyAlignment="1" applyProtection="1">
      <alignment horizontal="right" vertical="center" wrapText="1"/>
      <protection locked="0"/>
    </xf>
    <xf numFmtId="0" fontId="0" fillId="0" borderId="74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0" fillId="0" borderId="70" xfId="0" applyBorder="1" applyAlignment="1">
      <alignment horizontal="right" wrapText="1"/>
    </xf>
    <xf numFmtId="2" fontId="11" fillId="2" borderId="13" xfId="4" applyNumberFormat="1" applyFont="1" applyFill="1" applyBorder="1" applyAlignment="1" applyProtection="1">
      <alignment horizontal="right" vertical="center"/>
      <protection locked="0"/>
    </xf>
    <xf numFmtId="0" fontId="10" fillId="2" borderId="72" xfId="4" applyFont="1" applyFill="1" applyBorder="1" applyAlignment="1" applyProtection="1">
      <alignment horizontal="right" vertical="center" wrapText="1"/>
      <protection locked="0"/>
    </xf>
    <xf numFmtId="2" fontId="11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2" borderId="72" xfId="4" applyFont="1" applyFill="1" applyBorder="1" applyAlignment="1" applyProtection="1">
      <alignment horizontal="right" vertical="center"/>
      <protection locked="0"/>
    </xf>
    <xf numFmtId="0" fontId="0" fillId="0" borderId="5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6" fillId="2" borderId="56" xfId="7" applyFont="1" applyFill="1" applyBorder="1" applyAlignment="1" applyProtection="1">
      <alignment vertical="center"/>
      <protection locked="0"/>
    </xf>
    <xf numFmtId="2" fontId="6" fillId="2" borderId="1" xfId="7" applyNumberFormat="1" applyFont="1" applyFill="1" applyBorder="1" applyAlignment="1" applyProtection="1">
      <alignment vertical="center"/>
      <protection locked="0"/>
    </xf>
    <xf numFmtId="0" fontId="6" fillId="2" borderId="20" xfId="7" applyFont="1" applyFill="1" applyBorder="1" applyAlignment="1" applyProtection="1">
      <alignment vertical="center"/>
      <protection locked="0"/>
    </xf>
    <xf numFmtId="0" fontId="6" fillId="2" borderId="43" xfId="7" applyFont="1" applyFill="1" applyBorder="1" applyAlignment="1" applyProtection="1">
      <alignment vertical="center"/>
      <protection locked="0"/>
    </xf>
    <xf numFmtId="0" fontId="0" fillId="0" borderId="52" xfId="0" applyBorder="1" applyAlignment="1">
      <alignment wrapText="1"/>
    </xf>
    <xf numFmtId="0" fontId="6" fillId="2" borderId="5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1" fontId="6" fillId="2" borderId="43" xfId="0" applyNumberFormat="1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57" xfId="0" applyBorder="1" applyAlignment="1">
      <alignment wrapText="1"/>
    </xf>
    <xf numFmtId="2" fontId="0" fillId="0" borderId="9" xfId="0" applyNumberFormat="1" applyBorder="1" applyAlignment="1">
      <alignment wrapText="1"/>
    </xf>
    <xf numFmtId="0" fontId="0" fillId="0" borderId="40" xfId="0" applyBorder="1" applyAlignment="1">
      <alignment horizontal="right" wrapText="1"/>
    </xf>
    <xf numFmtId="0" fontId="0" fillId="0" borderId="44" xfId="0" applyBorder="1" applyAlignment="1">
      <alignment wrapText="1"/>
    </xf>
    <xf numFmtId="0" fontId="6" fillId="2" borderId="44" xfId="0" applyFont="1" applyFill="1" applyBorder="1" applyAlignment="1">
      <alignment horizontal="center"/>
    </xf>
    <xf numFmtId="1" fontId="6" fillId="2" borderId="42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23" fillId="0" borderId="0" xfId="0" applyFont="1"/>
    <xf numFmtId="2" fontId="23" fillId="0" borderId="0" xfId="0" applyNumberFormat="1" applyFont="1"/>
    <xf numFmtId="2" fontId="16" fillId="9" borderId="42" xfId="0" applyNumberFormat="1" applyFont="1" applyFill="1" applyBorder="1" applyAlignment="1">
      <alignment horizontal="right" vertical="center"/>
    </xf>
    <xf numFmtId="2" fontId="16" fillId="9" borderId="45" xfId="0" applyNumberFormat="1" applyFont="1" applyFill="1" applyBorder="1" applyAlignment="1">
      <alignment horizontal="right" vertical="center"/>
    </xf>
    <xf numFmtId="2" fontId="16" fillId="9" borderId="46" xfId="0" applyNumberFormat="1" applyFont="1" applyFill="1" applyBorder="1" applyAlignment="1">
      <alignment horizontal="right" vertical="center"/>
    </xf>
    <xf numFmtId="2" fontId="16" fillId="9" borderId="63" xfId="0" applyNumberFormat="1" applyFont="1" applyFill="1" applyBorder="1" applyAlignment="1">
      <alignment horizontal="right" vertical="center"/>
    </xf>
    <xf numFmtId="0" fontId="25" fillId="0" borderId="3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60" xfId="0" applyBorder="1" applyAlignment="1">
      <alignment horizontal="right" wrapText="1"/>
    </xf>
    <xf numFmtId="0" fontId="0" fillId="0" borderId="49" xfId="0" applyBorder="1" applyAlignment="1">
      <alignment horizontal="right" wrapText="1"/>
    </xf>
    <xf numFmtId="0" fontId="11" fillId="2" borderId="36" xfId="4" applyFont="1" applyFill="1" applyBorder="1" applyAlignment="1" applyProtection="1">
      <alignment horizontal="right" vertical="center" wrapText="1"/>
      <protection locked="0"/>
    </xf>
    <xf numFmtId="0" fontId="11" fillId="2" borderId="46" xfId="4" applyFont="1" applyFill="1" applyBorder="1" applyAlignment="1" applyProtection="1">
      <alignment horizontal="right" vertical="center" wrapText="1"/>
      <protection locked="0"/>
    </xf>
    <xf numFmtId="0" fontId="0" fillId="0" borderId="36" xfId="0" applyBorder="1" applyAlignment="1">
      <alignment horizontal="right" wrapText="1"/>
    </xf>
    <xf numFmtId="0" fontId="0" fillId="0" borderId="46" xfId="0" applyBorder="1" applyAlignment="1">
      <alignment horizontal="right" wrapText="1"/>
    </xf>
    <xf numFmtId="0" fontId="11" fillId="2" borderId="41" xfId="4" applyFont="1" applyFill="1" applyBorder="1" applyAlignment="1" applyProtection="1">
      <alignment horizontal="right" vertical="center" wrapText="1"/>
      <protection locked="0"/>
    </xf>
    <xf numFmtId="0" fontId="11" fillId="2" borderId="42" xfId="4" applyFont="1" applyFill="1" applyBorder="1" applyAlignment="1" applyProtection="1">
      <alignment horizontal="right" vertical="center" wrapText="1"/>
      <protection locked="0"/>
    </xf>
    <xf numFmtId="2" fontId="24" fillId="0" borderId="0" xfId="0" applyNumberFormat="1" applyFont="1" applyFill="1" applyBorder="1" applyAlignment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2" fontId="0" fillId="0" borderId="28" xfId="0" applyNumberFormat="1" applyBorder="1" applyAlignment="1">
      <alignment horizontal="right" wrapText="1"/>
    </xf>
    <xf numFmtId="2" fontId="0" fillId="0" borderId="71" xfId="0" applyNumberFormat="1" applyBorder="1" applyAlignment="1">
      <alignment horizontal="right" wrapText="1"/>
    </xf>
    <xf numFmtId="2" fontId="0" fillId="0" borderId="72" xfId="0" applyNumberFormat="1" applyBorder="1" applyAlignment="1">
      <alignment horizontal="right" wrapText="1"/>
    </xf>
    <xf numFmtId="2" fontId="0" fillId="0" borderId="73" xfId="0" applyNumberFormat="1" applyBorder="1" applyAlignment="1">
      <alignment horizontal="right" wrapText="1"/>
    </xf>
    <xf numFmtId="2" fontId="11" fillId="2" borderId="70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72" xfId="4" applyNumberFormat="1" applyFont="1" applyFill="1" applyBorder="1" applyAlignment="1" applyProtection="1">
      <alignment horizontal="right" vertical="center"/>
      <protection locked="0"/>
    </xf>
    <xf numFmtId="2" fontId="11" fillId="2" borderId="72" xfId="4" applyNumberFormat="1" applyFont="1" applyFill="1" applyBorder="1" applyAlignment="1" applyProtection="1">
      <alignment horizontal="right" vertical="center" wrapText="1"/>
      <protection locked="0"/>
    </xf>
    <xf numFmtId="2" fontId="0" fillId="0" borderId="74" xfId="0" applyNumberFormat="1" applyBorder="1" applyAlignment="1">
      <alignment horizontal="right" wrapText="1"/>
    </xf>
    <xf numFmtId="2" fontId="0" fillId="0" borderId="70" xfId="0" applyNumberFormat="1" applyBorder="1" applyAlignment="1">
      <alignment horizontal="right" wrapText="1"/>
    </xf>
    <xf numFmtId="2" fontId="10" fillId="2" borderId="72" xfId="4" applyNumberFormat="1" applyFont="1" applyFill="1" applyBorder="1" applyAlignment="1" applyProtection="1">
      <alignment horizontal="right" vertical="center" wrapText="1"/>
      <protection locked="0"/>
    </xf>
    <xf numFmtId="1" fontId="16" fillId="0" borderId="17" xfId="0" applyNumberFormat="1" applyFont="1" applyFill="1" applyBorder="1" applyAlignment="1">
      <alignment horizontal="right"/>
    </xf>
    <xf numFmtId="1" fontId="16" fillId="0" borderId="19" xfId="0" applyNumberFormat="1" applyFont="1" applyFill="1" applyBorder="1" applyAlignment="1">
      <alignment horizontal="right"/>
    </xf>
    <xf numFmtId="1" fontId="16" fillId="0" borderId="47" xfId="0" applyNumberFormat="1" applyFont="1" applyFill="1" applyBorder="1" applyAlignment="1">
      <alignment horizontal="right"/>
    </xf>
    <xf numFmtId="1" fontId="16" fillId="0" borderId="75" xfId="0" applyNumberFormat="1" applyFont="1" applyFill="1" applyBorder="1" applyAlignment="1">
      <alignment horizontal="right"/>
    </xf>
    <xf numFmtId="1" fontId="16" fillId="0" borderId="2" xfId="0" applyNumberFormat="1" applyFont="1" applyFill="1" applyBorder="1" applyAlignment="1">
      <alignment horizontal="right"/>
    </xf>
    <xf numFmtId="1" fontId="16" fillId="0" borderId="18" xfId="0" applyNumberFormat="1" applyFont="1" applyFill="1" applyBorder="1" applyAlignment="1">
      <alignment horizontal="right"/>
    </xf>
    <xf numFmtId="0" fontId="7" fillId="0" borderId="1" xfId="4" applyFont="1" applyBorder="1" applyAlignment="1">
      <alignment horizontal="left"/>
    </xf>
    <xf numFmtId="0" fontId="0" fillId="0" borderId="7" xfId="0" applyBorder="1" applyAlignment="1">
      <alignment horizontal="left" wrapText="1"/>
    </xf>
    <xf numFmtId="0" fontId="11" fillId="2" borderId="74" xfId="4" applyFont="1" applyFill="1" applyBorder="1" applyAlignment="1" applyProtection="1">
      <alignment horizontal="right" vertical="center" wrapText="1"/>
      <protection locked="0"/>
    </xf>
    <xf numFmtId="2" fontId="11" fillId="2" borderId="9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57" xfId="4" applyFont="1" applyFill="1" applyBorder="1" applyAlignment="1" applyProtection="1">
      <alignment horizontal="right" vertical="center" wrapText="1"/>
      <protection locked="0"/>
    </xf>
    <xf numFmtId="0" fontId="11" fillId="2" borderId="44" xfId="4" applyFont="1" applyFill="1" applyBorder="1" applyAlignment="1" applyProtection="1">
      <alignment horizontal="right" vertical="center" wrapText="1"/>
      <protection locked="0"/>
    </xf>
    <xf numFmtId="0" fontId="21" fillId="13" borderId="0" xfId="0" applyFont="1" applyFill="1"/>
    <xf numFmtId="0" fontId="28" fillId="0" borderId="47" xfId="0" applyFont="1" applyBorder="1" applyAlignment="1">
      <alignment horizontal="center" vertical="center" wrapText="1"/>
    </xf>
    <xf numFmtId="0" fontId="4" fillId="2" borderId="1" xfId="4" applyFont="1" applyFill="1" applyBorder="1" applyAlignment="1" applyProtection="1">
      <alignment horizontal="left" vertical="center"/>
      <protection locked="0"/>
    </xf>
    <xf numFmtId="0" fontId="4" fillId="2" borderId="1" xfId="4" applyFont="1" applyFill="1" applyBorder="1" applyAlignment="1" applyProtection="1">
      <alignment horizontal="left" vertical="center" wrapText="1"/>
      <protection locked="0"/>
    </xf>
    <xf numFmtId="0" fontId="4" fillId="2" borderId="7" xfId="4" applyFont="1" applyFill="1" applyBorder="1" applyAlignment="1" applyProtection="1">
      <alignment horizontal="left" vertical="center" wrapText="1"/>
      <protection locked="0"/>
    </xf>
    <xf numFmtId="0" fontId="4" fillId="2" borderId="10" xfId="4" applyFont="1" applyFill="1" applyBorder="1" applyAlignment="1" applyProtection="1">
      <alignment horizontal="left" vertical="center" wrapText="1"/>
      <protection locked="0"/>
    </xf>
    <xf numFmtId="2" fontId="11" fillId="2" borderId="23" xfId="4" applyNumberFormat="1" applyFont="1" applyFill="1" applyBorder="1" applyAlignment="1" applyProtection="1">
      <alignment horizontal="right" vertical="center"/>
      <protection locked="0"/>
    </xf>
    <xf numFmtId="2" fontId="0" fillId="0" borderId="43" xfId="0" applyNumberFormat="1" applyBorder="1" applyAlignment="1">
      <alignment horizontal="right" wrapText="1"/>
    </xf>
    <xf numFmtId="1" fontId="16" fillId="0" borderId="5" xfId="0" applyNumberFormat="1" applyFont="1" applyFill="1" applyBorder="1" applyAlignment="1">
      <alignment horizontal="right"/>
    </xf>
    <xf numFmtId="1" fontId="16" fillId="0" borderId="14" xfId="0" applyNumberFormat="1" applyFont="1" applyFill="1" applyBorder="1" applyAlignment="1">
      <alignment horizontal="right"/>
    </xf>
    <xf numFmtId="1" fontId="16" fillId="0" borderId="10" xfId="0" applyNumberFormat="1" applyFont="1" applyFill="1" applyBorder="1" applyAlignment="1">
      <alignment horizontal="right"/>
    </xf>
    <xf numFmtId="2" fontId="11" fillId="2" borderId="43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Border="1" applyAlignment="1">
      <alignment horizontal="right" vertical="center"/>
    </xf>
    <xf numFmtId="2" fontId="11" fillId="2" borderId="42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44" xfId="4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/>
    <xf numFmtId="2" fontId="27" fillId="0" borderId="66" xfId="0" applyNumberFormat="1" applyFont="1" applyBorder="1" applyAlignment="1">
      <alignment horizontal="center" vertical="center" wrapText="1"/>
    </xf>
    <xf numFmtId="2" fontId="19" fillId="0" borderId="37" xfId="0" applyNumberFormat="1" applyFont="1" applyBorder="1" applyAlignment="1">
      <alignment horizontal="left" vertical="center" wrapText="1"/>
    </xf>
    <xf numFmtId="2" fontId="6" fillId="2" borderId="20" xfId="7" applyNumberFormat="1" applyFont="1" applyFill="1" applyBorder="1" applyAlignment="1" applyProtection="1">
      <alignment vertical="center"/>
      <protection locked="0"/>
    </xf>
    <xf numFmtId="2" fontId="0" fillId="0" borderId="20" xfId="0" applyNumberFormat="1" applyBorder="1" applyAlignment="1">
      <alignment wrapText="1"/>
    </xf>
    <xf numFmtId="2" fontId="0" fillId="0" borderId="52" xfId="0" applyNumberFormat="1" applyBorder="1" applyAlignment="1">
      <alignment wrapText="1"/>
    </xf>
    <xf numFmtId="2" fontId="13" fillId="0" borderId="37" xfId="0" applyNumberFormat="1" applyFont="1" applyBorder="1" applyAlignment="1">
      <alignment horizontal="left" vertical="center" wrapText="1"/>
    </xf>
    <xf numFmtId="2" fontId="6" fillId="2" borderId="20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20" xfId="0" applyNumberFormat="1" applyBorder="1" applyAlignment="1">
      <alignment horizontal="right" wrapText="1"/>
    </xf>
    <xf numFmtId="2" fontId="6" fillId="2" borderId="20" xfId="7" applyNumberFormat="1" applyFont="1" applyFill="1" applyBorder="1" applyAlignment="1" applyProtection="1">
      <alignment horizontal="right" wrapText="1"/>
      <protection locked="0"/>
    </xf>
    <xf numFmtId="2" fontId="13" fillId="2" borderId="37" xfId="7" applyNumberFormat="1" applyFont="1" applyFill="1" applyBorder="1" applyAlignment="1" applyProtection="1">
      <alignment horizontal="left" vertical="center" wrapText="1"/>
      <protection locked="0"/>
    </xf>
    <xf numFmtId="2" fontId="0" fillId="0" borderId="24" xfId="0" applyNumberFormat="1" applyBorder="1" applyAlignment="1">
      <alignment horizontal="right" wrapText="1"/>
    </xf>
    <xf numFmtId="2" fontId="0" fillId="0" borderId="29" xfId="0" applyNumberFormat="1" applyBorder="1" applyAlignment="1">
      <alignment horizontal="right" wrapText="1"/>
    </xf>
    <xf numFmtId="2" fontId="0" fillId="2" borderId="20" xfId="0" applyNumberFormat="1" applyFill="1" applyBorder="1" applyAlignment="1">
      <alignment horizontal="right" wrapText="1"/>
    </xf>
    <xf numFmtId="2" fontId="0" fillId="0" borderId="52" xfId="0" applyNumberFormat="1" applyBorder="1" applyAlignment="1">
      <alignment horizontal="right" wrapText="1"/>
    </xf>
    <xf numFmtId="2" fontId="0" fillId="0" borderId="40" xfId="0" applyNumberFormat="1" applyBorder="1" applyAlignment="1">
      <alignment horizontal="right" wrapText="1"/>
    </xf>
    <xf numFmtId="0" fontId="19" fillId="0" borderId="23" xfId="0" applyFont="1" applyBorder="1" applyAlignment="1">
      <alignment horizontal="center" vertical="center"/>
    </xf>
    <xf numFmtId="0" fontId="3" fillId="2" borderId="1" xfId="10" applyFont="1" applyFill="1" applyBorder="1" applyAlignment="1" applyProtection="1">
      <alignment horizontal="left" vertical="center"/>
      <protection locked="0"/>
    </xf>
    <xf numFmtId="0" fontId="3" fillId="2" borderId="1" xfId="10" applyFont="1" applyFill="1" applyBorder="1" applyAlignment="1" applyProtection="1">
      <alignment horizontal="left" vertical="center" wrapText="1"/>
      <protection locked="0"/>
    </xf>
    <xf numFmtId="0" fontId="11" fillId="2" borderId="9" xfId="4" applyFont="1" applyFill="1" applyBorder="1" applyAlignment="1" applyProtection="1">
      <alignment horizontal="left" vertical="center" wrapText="1"/>
      <protection locked="0"/>
    </xf>
    <xf numFmtId="0" fontId="11" fillId="2" borderId="13" xfId="4" applyFont="1" applyFill="1" applyBorder="1" applyAlignment="1" applyProtection="1">
      <alignment horizontal="left" vertical="center" wrapText="1"/>
      <protection locked="0"/>
    </xf>
    <xf numFmtId="0" fontId="4" fillId="2" borderId="4" xfId="4" applyFont="1" applyFill="1" applyBorder="1" applyAlignment="1" applyProtection="1">
      <alignment horizontal="left" vertical="center" wrapText="1"/>
      <protection locked="0"/>
    </xf>
    <xf numFmtId="2" fontId="11" fillId="7" borderId="7" xfId="4" applyNumberFormat="1" applyFont="1" applyFill="1" applyBorder="1" applyAlignment="1">
      <alignment horizontal="right" vertical="center"/>
    </xf>
    <xf numFmtId="0" fontId="11" fillId="2" borderId="28" xfId="4" applyFont="1" applyFill="1" applyBorder="1" applyAlignment="1" applyProtection="1">
      <alignment horizontal="right" vertical="center" wrapText="1"/>
      <protection locked="0"/>
    </xf>
    <xf numFmtId="2" fontId="0" fillId="0" borderId="42" xfId="0" applyNumberFormat="1" applyBorder="1" applyAlignment="1">
      <alignment horizontal="right" wrapText="1"/>
    </xf>
    <xf numFmtId="2" fontId="0" fillId="0" borderId="45" xfId="0" applyNumberFormat="1" applyBorder="1" applyAlignment="1">
      <alignment horizontal="right" wrapText="1"/>
    </xf>
    <xf numFmtId="2" fontId="0" fillId="0" borderId="46" xfId="0" applyNumberFormat="1" applyBorder="1" applyAlignment="1">
      <alignment horizontal="right" wrapText="1"/>
    </xf>
    <xf numFmtId="2" fontId="11" fillId="2" borderId="43" xfId="4" applyNumberFormat="1" applyFont="1" applyFill="1" applyBorder="1" applyAlignment="1" applyProtection="1">
      <alignment horizontal="right" vertical="center"/>
      <protection locked="0"/>
    </xf>
    <xf numFmtId="2" fontId="11" fillId="2" borderId="46" xfId="4" applyNumberFormat="1" applyFont="1" applyFill="1" applyBorder="1" applyAlignment="1" applyProtection="1">
      <alignment horizontal="right" vertical="center" wrapText="1"/>
      <protection locked="0"/>
    </xf>
    <xf numFmtId="2" fontId="0" fillId="0" borderId="44" xfId="0" applyNumberFormat="1" applyBorder="1" applyAlignment="1">
      <alignment horizontal="right" wrapText="1"/>
    </xf>
    <xf numFmtId="2" fontId="9" fillId="2" borderId="43" xfId="4" applyNumberFormat="1" applyFont="1" applyFill="1" applyBorder="1" applyAlignment="1" applyProtection="1">
      <alignment horizontal="right" vertical="center"/>
      <protection locked="0"/>
    </xf>
    <xf numFmtId="2" fontId="0" fillId="0" borderId="49" xfId="0" applyNumberFormat="1" applyBorder="1" applyAlignment="1">
      <alignment horizontal="right" wrapText="1"/>
    </xf>
    <xf numFmtId="2" fontId="10" fillId="2" borderId="43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71" xfId="4" applyFont="1" applyFill="1" applyBorder="1" applyAlignment="1" applyProtection="1">
      <alignment horizontal="right" vertical="center"/>
      <protection locked="0"/>
    </xf>
    <xf numFmtId="0" fontId="28" fillId="0" borderId="70" xfId="0" applyFont="1" applyBorder="1" applyAlignment="1">
      <alignment horizontal="center" vertical="center" wrapText="1"/>
    </xf>
    <xf numFmtId="1" fontId="16" fillId="0" borderId="28" xfId="0" applyNumberFormat="1" applyFont="1" applyFill="1" applyBorder="1" applyAlignment="1">
      <alignment horizontal="right"/>
    </xf>
    <xf numFmtId="1" fontId="16" fillId="0" borderId="71" xfId="0" applyNumberFormat="1" applyFont="1" applyFill="1" applyBorder="1" applyAlignment="1">
      <alignment horizontal="right"/>
    </xf>
    <xf numFmtId="1" fontId="16" fillId="0" borderId="70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1" fontId="16" fillId="0" borderId="72" xfId="0" applyNumberFormat="1" applyFont="1" applyFill="1" applyBorder="1" applyAlignment="1">
      <alignment horizontal="right"/>
    </xf>
    <xf numFmtId="1" fontId="16" fillId="0" borderId="74" xfId="0" applyNumberFormat="1" applyFont="1" applyFill="1" applyBorder="1" applyAlignment="1">
      <alignment horizontal="right"/>
    </xf>
    <xf numFmtId="0" fontId="25" fillId="0" borderId="3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1" fontId="12" fillId="0" borderId="58" xfId="0" applyNumberFormat="1" applyFont="1" applyBorder="1" applyAlignment="1">
      <alignment horizontal="right"/>
    </xf>
    <xf numFmtId="1" fontId="12" fillId="0" borderId="69" xfId="0" applyNumberFormat="1" applyFont="1" applyBorder="1" applyAlignment="1">
      <alignment horizontal="right"/>
    </xf>
    <xf numFmtId="1" fontId="12" fillId="0" borderId="68" xfId="0" applyNumberFormat="1" applyFont="1" applyBorder="1" applyAlignment="1">
      <alignment horizontal="right"/>
    </xf>
    <xf numFmtId="1" fontId="12" fillId="0" borderId="77" xfId="0" applyNumberFormat="1" applyFont="1" applyBorder="1" applyAlignment="1">
      <alignment horizontal="right"/>
    </xf>
    <xf numFmtId="1" fontId="12" fillId="0" borderId="78" xfId="0" applyNumberFormat="1" applyFont="1" applyBorder="1" applyAlignment="1">
      <alignment horizontal="right"/>
    </xf>
    <xf numFmtId="0" fontId="12" fillId="0" borderId="68" xfId="0" applyFont="1" applyBorder="1" applyAlignment="1">
      <alignment horizontal="right"/>
    </xf>
    <xf numFmtId="0" fontId="11" fillId="2" borderId="14" xfId="4" applyFont="1" applyFill="1" applyBorder="1" applyAlignment="1" applyProtection="1">
      <alignment horizontal="left" vertical="center"/>
      <protection locked="0"/>
    </xf>
    <xf numFmtId="0" fontId="11" fillId="2" borderId="5" xfId="4" applyFont="1" applyFill="1" applyBorder="1" applyAlignment="1" applyProtection="1">
      <alignment horizontal="left" vertical="center" wrapText="1"/>
      <protection locked="0"/>
    </xf>
    <xf numFmtId="0" fontId="11" fillId="2" borderId="59" xfId="4" applyFont="1" applyFill="1" applyBorder="1" applyAlignment="1" applyProtection="1">
      <alignment horizontal="right" vertical="center"/>
      <protection locked="0"/>
    </xf>
    <xf numFmtId="2" fontId="11" fillId="2" borderId="45" xfId="4" applyNumberFormat="1" applyFont="1" applyFill="1" applyBorder="1" applyAlignment="1" applyProtection="1">
      <alignment horizontal="right" vertical="center"/>
      <protection locked="0"/>
    </xf>
    <xf numFmtId="2" fontId="11" fillId="2" borderId="71" xfId="4" applyNumberFormat="1" applyFont="1" applyFill="1" applyBorder="1" applyAlignment="1" applyProtection="1">
      <alignment horizontal="right" vertical="center"/>
      <protection locked="0"/>
    </xf>
    <xf numFmtId="0" fontId="11" fillId="2" borderId="45" xfId="4" applyFont="1" applyFill="1" applyBorder="1" applyAlignment="1" applyProtection="1">
      <alignment horizontal="right" vertical="center"/>
      <protection locked="0"/>
    </xf>
    <xf numFmtId="0" fontId="3" fillId="2" borderId="7" xfId="4" applyFont="1" applyFill="1" applyBorder="1" applyAlignment="1" applyProtection="1">
      <alignment horizontal="left" vertical="center" wrapText="1"/>
      <protection locked="0"/>
    </xf>
    <xf numFmtId="0" fontId="2" fillId="0" borderId="1" xfId="4" applyFont="1" applyBorder="1" applyAlignment="1">
      <alignment horizontal="left" vertical="center"/>
    </xf>
    <xf numFmtId="0" fontId="11" fillId="0" borderId="50" xfId="4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2" fillId="0" borderId="13" xfId="4" applyFont="1" applyBorder="1" applyAlignment="1">
      <alignment horizontal="left" vertical="center"/>
    </xf>
    <xf numFmtId="0" fontId="16" fillId="9" borderId="56" xfId="0" applyFont="1" applyFill="1" applyBorder="1" applyAlignment="1">
      <alignment horizontal="right" vertical="center"/>
    </xf>
    <xf numFmtId="0" fontId="16" fillId="9" borderId="2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2" fontId="16" fillId="9" borderId="20" xfId="0" applyNumberFormat="1" applyFont="1" applyFill="1" applyBorder="1" applyAlignment="1">
      <alignment horizontal="right" vertical="center"/>
    </xf>
    <xf numFmtId="2" fontId="16" fillId="9" borderId="43" xfId="0" applyNumberFormat="1" applyFont="1" applyFill="1" applyBorder="1" applyAlignment="1">
      <alignment horizontal="right" vertical="center"/>
    </xf>
    <xf numFmtId="0" fontId="16" fillId="9" borderId="43" xfId="0" applyFont="1" applyFill="1" applyBorder="1" applyAlignment="1">
      <alignment horizontal="right" vertical="center"/>
    </xf>
    <xf numFmtId="0" fontId="2" fillId="2" borderId="1" xfId="4" applyFont="1" applyFill="1" applyBorder="1" applyAlignment="1" applyProtection="1">
      <alignment horizontal="left" vertical="center"/>
      <protection locked="0"/>
    </xf>
    <xf numFmtId="0" fontId="2" fillId="2" borderId="7" xfId="4" applyFont="1" applyFill="1" applyBorder="1" applyAlignment="1" applyProtection="1">
      <alignment horizontal="left" vertical="center"/>
      <protection locked="0"/>
    </xf>
    <xf numFmtId="0" fontId="11" fillId="2" borderId="14" xfId="4" applyFont="1" applyFill="1" applyBorder="1" applyAlignment="1" applyProtection="1">
      <alignment horizontal="left" vertical="center" wrapText="1"/>
      <protection locked="0"/>
    </xf>
    <xf numFmtId="0" fontId="11" fillId="2" borderId="59" xfId="4" applyFont="1" applyFill="1" applyBorder="1" applyAlignment="1" applyProtection="1">
      <alignment horizontal="right" vertical="center" wrapText="1"/>
      <protection locked="0"/>
    </xf>
    <xf numFmtId="2" fontId="11" fillId="2" borderId="13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45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71" xfId="4" applyFont="1" applyFill="1" applyBorder="1" applyAlignment="1" applyProtection="1">
      <alignment horizontal="right" vertical="center" wrapText="1"/>
      <protection locked="0"/>
    </xf>
    <xf numFmtId="2" fontId="11" fillId="2" borderId="71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45" xfId="4" applyFont="1" applyFill="1" applyBorder="1" applyAlignment="1" applyProtection="1">
      <alignment horizontal="right" vertical="center" wrapText="1"/>
      <protection locked="0"/>
    </xf>
    <xf numFmtId="0" fontId="11" fillId="2" borderId="16" xfId="4" applyFont="1" applyFill="1" applyBorder="1" applyAlignment="1" applyProtection="1">
      <alignment horizontal="left" vertical="center"/>
      <protection locked="0"/>
    </xf>
    <xf numFmtId="0" fontId="11" fillId="2" borderId="60" xfId="4" applyFont="1" applyFill="1" applyBorder="1" applyAlignment="1" applyProtection="1">
      <alignment horizontal="right" vertical="center"/>
      <protection locked="0"/>
    </xf>
    <xf numFmtId="2" fontId="11" fillId="2" borderId="15" xfId="4" applyNumberFormat="1" applyFont="1" applyFill="1" applyBorder="1" applyAlignment="1" applyProtection="1">
      <alignment horizontal="right" vertical="center"/>
      <protection locked="0"/>
    </xf>
    <xf numFmtId="2" fontId="11" fillId="2" borderId="49" xfId="4" applyNumberFormat="1" applyFont="1" applyFill="1" applyBorder="1" applyAlignment="1" applyProtection="1">
      <alignment horizontal="right" vertical="center"/>
      <protection locked="0"/>
    </xf>
    <xf numFmtId="0" fontId="11" fillId="2" borderId="73" xfId="4" applyFont="1" applyFill="1" applyBorder="1" applyAlignment="1" applyProtection="1">
      <alignment horizontal="right" vertical="center"/>
      <protection locked="0"/>
    </xf>
    <xf numFmtId="2" fontId="11" fillId="2" borderId="73" xfId="4" applyNumberFormat="1" applyFont="1" applyFill="1" applyBorder="1" applyAlignment="1" applyProtection="1">
      <alignment horizontal="right" vertical="center"/>
      <protection locked="0"/>
    </xf>
    <xf numFmtId="0" fontId="11" fillId="2" borderId="49" xfId="4" applyFont="1" applyFill="1" applyBorder="1" applyAlignment="1" applyProtection="1">
      <alignment horizontal="right" vertical="center"/>
      <protection locked="0"/>
    </xf>
    <xf numFmtId="1" fontId="16" fillId="0" borderId="54" xfId="0" applyNumberFormat="1" applyFont="1" applyFill="1" applyBorder="1" applyAlignment="1">
      <alignment horizontal="right"/>
    </xf>
    <xf numFmtId="0" fontId="2" fillId="0" borderId="1" xfId="4" applyFont="1" applyBorder="1" applyAlignment="1">
      <alignment horizontal="left"/>
    </xf>
    <xf numFmtId="0" fontId="4" fillId="2" borderId="7" xfId="4" applyFont="1" applyFill="1" applyBorder="1" applyAlignment="1" applyProtection="1">
      <alignment horizontal="left" vertical="center"/>
      <protection locked="0"/>
    </xf>
    <xf numFmtId="2" fontId="9" fillId="2" borderId="72" xfId="4" applyNumberFormat="1" applyFont="1" applyFill="1" applyBorder="1" applyAlignment="1" applyProtection="1">
      <alignment horizontal="right" vertical="center"/>
      <protection locked="0"/>
    </xf>
    <xf numFmtId="0" fontId="6" fillId="2" borderId="63" xfId="0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" fillId="2" borderId="4" xfId="4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wrapText="1"/>
    </xf>
    <xf numFmtId="0" fontId="1" fillId="0" borderId="1" xfId="4" applyFont="1" applyBorder="1" applyAlignment="1">
      <alignment horizontal="left" vertical="center"/>
    </xf>
    <xf numFmtId="0" fontId="4" fillId="2" borderId="9" xfId="4" applyFont="1" applyFill="1" applyBorder="1" applyAlignment="1" applyProtection="1">
      <alignment horizontal="left" vertical="center" wrapText="1"/>
      <protection locked="0"/>
    </xf>
    <xf numFmtId="0" fontId="11" fillId="2" borderId="15" xfId="4" applyFont="1" applyFill="1" applyBorder="1" applyAlignment="1" applyProtection="1">
      <alignment horizontal="left" vertical="center" wrapText="1"/>
      <protection locked="0"/>
    </xf>
    <xf numFmtId="2" fontId="11" fillId="5" borderId="7" xfId="4" applyNumberFormat="1" applyFont="1" applyFill="1" applyBorder="1" applyAlignment="1">
      <alignment horizontal="right" vertical="center"/>
    </xf>
    <xf numFmtId="2" fontId="11" fillId="2" borderId="14" xfId="4" applyNumberFormat="1" applyFont="1" applyFill="1" applyBorder="1" applyAlignment="1">
      <alignment horizontal="right" vertical="center"/>
    </xf>
    <xf numFmtId="2" fontId="11" fillId="2" borderId="26" xfId="4" applyNumberFormat="1" applyFont="1" applyFill="1" applyBorder="1" applyAlignment="1">
      <alignment horizontal="right" vertical="center"/>
    </xf>
    <xf numFmtId="2" fontId="11" fillId="2" borderId="16" xfId="4" applyNumberFormat="1" applyFont="1" applyFill="1" applyBorder="1" applyAlignment="1">
      <alignment horizontal="right" vertical="center"/>
    </xf>
    <xf numFmtId="0" fontId="5" fillId="2" borderId="4" xfId="10" applyFont="1" applyFill="1" applyBorder="1" applyAlignment="1" applyProtection="1">
      <alignment horizontal="left" vertical="top" wrapText="1"/>
      <protection locked="0"/>
    </xf>
    <xf numFmtId="0" fontId="32" fillId="2" borderId="4" xfId="10" applyFont="1" applyFill="1" applyBorder="1" applyAlignment="1">
      <alignment horizontal="right" vertical="top" wrapText="1"/>
    </xf>
    <xf numFmtId="0" fontId="5" fillId="2" borderId="1" xfId="10" applyFont="1" applyFill="1" applyBorder="1" applyAlignment="1" applyProtection="1">
      <alignment horizontal="left" vertical="top" wrapText="1"/>
      <protection locked="0"/>
    </xf>
    <xf numFmtId="0" fontId="32" fillId="2" borderId="1" xfId="10" applyFont="1" applyFill="1" applyBorder="1" applyAlignment="1">
      <alignment horizontal="right" vertical="top" wrapText="1"/>
    </xf>
    <xf numFmtId="0" fontId="3" fillId="2" borderId="1" xfId="10" applyFont="1" applyFill="1" applyBorder="1" applyAlignment="1" applyProtection="1">
      <alignment horizontal="left" vertical="top" wrapText="1"/>
      <protection locked="0"/>
    </xf>
    <xf numFmtId="0" fontId="3" fillId="2" borderId="9" xfId="10" applyFont="1" applyFill="1" applyBorder="1" applyAlignment="1" applyProtection="1">
      <alignment horizontal="left" vertical="top" wrapText="1"/>
      <protection locked="0"/>
    </xf>
    <xf numFmtId="0" fontId="16" fillId="9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wrapText="1"/>
    </xf>
    <xf numFmtId="0" fontId="11" fillId="2" borderId="0" xfId="4" applyFont="1" applyFill="1" applyBorder="1" applyAlignment="1" applyProtection="1">
      <alignment horizontal="right" vertical="center" wrapText="1"/>
      <protection locked="0"/>
    </xf>
    <xf numFmtId="1" fontId="16" fillId="0" borderId="7" xfId="0" applyNumberFormat="1" applyFont="1" applyFill="1" applyBorder="1" applyAlignment="1">
      <alignment horizontal="right"/>
    </xf>
    <xf numFmtId="0" fontId="28" fillId="0" borderId="26" xfId="0" applyFont="1" applyBorder="1" applyAlignment="1">
      <alignment horizontal="center" vertical="center" wrapText="1"/>
    </xf>
    <xf numFmtId="1" fontId="16" fillId="0" borderId="26" xfId="0" applyNumberFormat="1" applyFont="1" applyFill="1" applyBorder="1" applyAlignment="1">
      <alignment horizontal="right"/>
    </xf>
    <xf numFmtId="0" fontId="25" fillId="0" borderId="40" xfId="0" applyFont="1" applyBorder="1" applyAlignment="1">
      <alignment horizontal="center" vertical="center" wrapText="1"/>
    </xf>
    <xf numFmtId="0" fontId="11" fillId="2" borderId="20" xfId="4" applyFont="1" applyFill="1" applyBorder="1" applyAlignment="1" applyProtection="1">
      <alignment horizontal="right" vertical="center"/>
      <protection locked="0"/>
    </xf>
    <xf numFmtId="0" fontId="11" fillId="2" borderId="30" xfId="4" applyFont="1" applyFill="1" applyBorder="1" applyAlignment="1" applyProtection="1">
      <alignment horizontal="right" vertical="center" wrapText="1"/>
      <protection locked="0"/>
    </xf>
    <xf numFmtId="0" fontId="11" fillId="2" borderId="29" xfId="4" applyFont="1" applyFill="1" applyBorder="1" applyAlignment="1" applyProtection="1">
      <alignment horizontal="right" vertical="center"/>
      <protection locked="0"/>
    </xf>
    <xf numFmtId="0" fontId="11" fillId="2" borderId="29" xfId="4" applyFont="1" applyFill="1" applyBorder="1" applyAlignment="1" applyProtection="1">
      <alignment horizontal="right" vertical="center" wrapText="1"/>
      <protection locked="0"/>
    </xf>
    <xf numFmtId="0" fontId="0" fillId="0" borderId="51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9" fillId="2" borderId="20" xfId="4" applyFont="1" applyFill="1" applyBorder="1" applyAlignment="1" applyProtection="1">
      <alignment horizontal="right" vertical="center"/>
      <protection locked="0"/>
    </xf>
    <xf numFmtId="0" fontId="11" fillId="2" borderId="51" xfId="4" applyFont="1" applyFill="1" applyBorder="1" applyAlignment="1" applyProtection="1">
      <alignment horizontal="right" vertical="center" wrapText="1"/>
      <protection locked="0"/>
    </xf>
    <xf numFmtId="0" fontId="11" fillId="2" borderId="20" xfId="4" applyFont="1" applyFill="1" applyBorder="1" applyAlignment="1" applyProtection="1">
      <alignment horizontal="right" vertical="center" wrapText="1"/>
      <protection locked="0"/>
    </xf>
    <xf numFmtId="0" fontId="11" fillId="2" borderId="24" xfId="4" applyFont="1" applyFill="1" applyBorder="1" applyAlignment="1" applyProtection="1">
      <alignment horizontal="right" vertical="center" wrapText="1"/>
      <protection locked="0"/>
    </xf>
    <xf numFmtId="1" fontId="25" fillId="0" borderId="8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right" wrapText="1"/>
    </xf>
    <xf numFmtId="1" fontId="0" fillId="0" borderId="12" xfId="0" applyNumberFormat="1" applyBorder="1" applyAlignment="1">
      <alignment horizontal="right" wrapText="1"/>
    </xf>
    <xf numFmtId="1" fontId="11" fillId="2" borderId="6" xfId="4" applyNumberFormat="1" applyFont="1" applyFill="1" applyBorder="1" applyAlignment="1" applyProtection="1">
      <alignment horizontal="right" vertical="center"/>
      <protection locked="0"/>
    </xf>
    <xf numFmtId="1" fontId="11" fillId="2" borderId="22" xfId="4" applyNumberFormat="1" applyFont="1" applyFill="1" applyBorder="1" applyAlignment="1" applyProtection="1">
      <alignment horizontal="right" vertical="center" wrapText="1"/>
      <protection locked="0"/>
    </xf>
    <xf numFmtId="1" fontId="11" fillId="2" borderId="12" xfId="4" applyNumberFormat="1" applyFont="1" applyFill="1" applyBorder="1" applyAlignment="1" applyProtection="1">
      <alignment horizontal="right" vertical="center"/>
      <protection locked="0"/>
    </xf>
    <xf numFmtId="1" fontId="11" fillId="2" borderId="12" xfId="4" applyNumberFormat="1" applyFont="1" applyFill="1" applyBorder="1" applyAlignment="1" applyProtection="1">
      <alignment horizontal="right" vertical="center" wrapText="1"/>
      <protection locked="0"/>
    </xf>
    <xf numFmtId="1" fontId="0" fillId="0" borderId="27" xfId="0" applyNumberFormat="1" applyBorder="1" applyAlignment="1">
      <alignment horizontal="right" wrapText="1"/>
    </xf>
    <xf numFmtId="1" fontId="0" fillId="0" borderId="6" xfId="0" applyNumberFormat="1" applyBorder="1" applyAlignment="1">
      <alignment horizontal="right" wrapText="1"/>
    </xf>
    <xf numFmtId="1" fontId="0" fillId="0" borderId="22" xfId="0" applyNumberFormat="1" applyBorder="1" applyAlignment="1">
      <alignment horizontal="right" wrapText="1"/>
    </xf>
    <xf numFmtId="1" fontId="9" fillId="2" borderId="6" xfId="4" applyNumberFormat="1" applyFont="1" applyFill="1" applyBorder="1" applyAlignment="1" applyProtection="1">
      <alignment horizontal="right" vertical="center"/>
      <protection locked="0"/>
    </xf>
    <xf numFmtId="1" fontId="11" fillId="2" borderId="27" xfId="4" applyNumberFormat="1" applyFont="1" applyFill="1" applyBorder="1" applyAlignment="1" applyProtection="1">
      <alignment horizontal="right" vertical="center" wrapText="1"/>
      <protection locked="0"/>
    </xf>
    <xf numFmtId="1" fontId="11" fillId="2" borderId="6" xfId="4" applyNumberFormat="1" applyFont="1" applyFill="1" applyBorder="1" applyAlignment="1" applyProtection="1">
      <alignment horizontal="right" vertical="center" wrapText="1"/>
      <protection locked="0"/>
    </xf>
    <xf numFmtId="1" fontId="11" fillId="2" borderId="3" xfId="4" applyNumberFormat="1" applyFont="1" applyFill="1" applyBorder="1" applyAlignment="1" applyProtection="1">
      <alignment horizontal="right" vertical="center" wrapText="1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1" fontId="25" fillId="0" borderId="27" xfId="0" applyNumberFormat="1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/>
    </xf>
    <xf numFmtId="0" fontId="4" fillId="2" borderId="14" xfId="4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wrapText="1"/>
    </xf>
    <xf numFmtId="0" fontId="4" fillId="2" borderId="5" xfId="4" applyFont="1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>
      <alignment wrapText="1"/>
    </xf>
    <xf numFmtId="0" fontId="11" fillId="2" borderId="7" xfId="4" applyFont="1" applyFill="1" applyBorder="1" applyAlignment="1" applyProtection="1">
      <alignment horizontal="left" vertical="center"/>
      <protection locked="0"/>
    </xf>
    <xf numFmtId="2" fontId="11" fillId="2" borderId="42" xfId="4" applyNumberFormat="1" applyFont="1" applyFill="1" applyBorder="1" applyAlignment="1" applyProtection="1">
      <alignment horizontal="right" vertical="center"/>
      <protection locked="0"/>
    </xf>
    <xf numFmtId="2" fontId="0" fillId="2" borderId="43" xfId="0" applyNumberFormat="1" applyFill="1" applyBorder="1" applyAlignment="1">
      <alignment horizontal="right" wrapText="1"/>
    </xf>
    <xf numFmtId="0" fontId="11" fillId="2" borderId="28" xfId="4" applyFont="1" applyFill="1" applyBorder="1" applyAlignment="1" applyProtection="1">
      <alignment horizontal="right" vertical="center"/>
      <protection locked="0"/>
    </xf>
    <xf numFmtId="0" fontId="0" fillId="2" borderId="72" xfId="0" applyFill="1" applyBorder="1" applyAlignment="1">
      <alignment horizontal="right" wrapText="1"/>
    </xf>
    <xf numFmtId="2" fontId="11" fillId="2" borderId="28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28" xfId="4" applyNumberFormat="1" applyFont="1" applyFill="1" applyBorder="1" applyAlignment="1" applyProtection="1">
      <alignment horizontal="right" vertical="center"/>
      <protection locked="0"/>
    </xf>
    <xf numFmtId="1" fontId="0" fillId="0" borderId="8" xfId="0" applyNumberFormat="1" applyBorder="1" applyAlignment="1">
      <alignment horizontal="right" wrapText="1"/>
    </xf>
    <xf numFmtId="1" fontId="0" fillId="2" borderId="12" xfId="0" applyNumberFormat="1" applyFill="1" applyBorder="1" applyAlignment="1">
      <alignment horizontal="right" wrapText="1"/>
    </xf>
    <xf numFmtId="1" fontId="10" fillId="2" borderId="12" xfId="4" applyNumberFormat="1" applyFont="1" applyFill="1" applyBorder="1" applyAlignment="1" applyProtection="1">
      <alignment horizontal="right" vertical="center" wrapText="1"/>
      <protection locked="0"/>
    </xf>
    <xf numFmtId="0" fontId="0" fillId="2" borderId="29" xfId="0" applyFill="1" applyBorder="1" applyAlignment="1">
      <alignment horizontal="right" wrapText="1"/>
    </xf>
    <xf numFmtId="0" fontId="10" fillId="2" borderId="29" xfId="4" applyFont="1" applyFill="1" applyBorder="1" applyAlignment="1" applyProtection="1">
      <alignment horizontal="right" vertical="center" wrapText="1"/>
      <protection locked="0"/>
    </xf>
    <xf numFmtId="0" fontId="11" fillId="0" borderId="4" xfId="4" applyFont="1" applyFill="1" applyBorder="1" applyAlignment="1">
      <alignment horizontal="left"/>
    </xf>
    <xf numFmtId="0" fontId="1" fillId="0" borderId="13" xfId="4" applyFont="1" applyBorder="1" applyAlignment="1">
      <alignment horizontal="left"/>
    </xf>
    <xf numFmtId="0" fontId="4" fillId="2" borderId="5" xfId="4" applyFont="1" applyFill="1" applyBorder="1" applyAlignment="1" applyProtection="1">
      <alignment horizontal="left" vertical="center"/>
      <protection locked="0"/>
    </xf>
    <xf numFmtId="0" fontId="4" fillId="2" borderId="26" xfId="4" applyFont="1" applyFill="1" applyBorder="1" applyAlignment="1" applyProtection="1">
      <alignment horizontal="left" vertical="center" wrapText="1"/>
      <protection locked="0"/>
    </xf>
    <xf numFmtId="2" fontId="11" fillId="2" borderId="74" xfId="4" applyNumberFormat="1" applyFont="1" applyFill="1" applyBorder="1" applyAlignment="1" applyProtection="1">
      <alignment horizontal="right" vertical="center" wrapText="1"/>
      <protection locked="0"/>
    </xf>
    <xf numFmtId="2" fontId="0" fillId="2" borderId="72" xfId="0" applyNumberFormat="1" applyFill="1" applyBorder="1" applyAlignment="1">
      <alignment horizontal="right" wrapText="1"/>
    </xf>
    <xf numFmtId="1" fontId="11" fillId="2" borderId="3" xfId="4" applyNumberFormat="1" applyFont="1" applyFill="1" applyBorder="1" applyAlignment="1" applyProtection="1">
      <alignment horizontal="right" vertical="center"/>
      <protection locked="0"/>
    </xf>
    <xf numFmtId="1" fontId="9" fillId="2" borderId="12" xfId="4" applyNumberFormat="1" applyFont="1" applyFill="1" applyBorder="1" applyAlignment="1" applyProtection="1">
      <alignment horizontal="right" vertical="center"/>
      <protection locked="0"/>
    </xf>
    <xf numFmtId="0" fontId="11" fillId="2" borderId="24" xfId="4" applyFont="1" applyFill="1" applyBorder="1" applyAlignment="1" applyProtection="1">
      <alignment horizontal="right" vertical="center"/>
      <protection locked="0"/>
    </xf>
    <xf numFmtId="0" fontId="9" fillId="2" borderId="29" xfId="4" applyFont="1" applyFill="1" applyBorder="1" applyAlignment="1" applyProtection="1">
      <alignment horizontal="right" vertical="center"/>
      <protection locked="0"/>
    </xf>
    <xf numFmtId="0" fontId="11" fillId="0" borderId="23" xfId="4" applyFont="1" applyFill="1" applyBorder="1" applyAlignment="1">
      <alignment horizontal="left"/>
    </xf>
    <xf numFmtId="0" fontId="1" fillId="0" borderId="9" xfId="4" applyFont="1" applyBorder="1" applyAlignment="1">
      <alignment horizontal="left"/>
    </xf>
    <xf numFmtId="1" fontId="0" fillId="2" borderId="6" xfId="0" applyNumberFormat="1" applyFill="1" applyBorder="1" applyAlignment="1">
      <alignment horizontal="right" wrapText="1"/>
    </xf>
    <xf numFmtId="0" fontId="12" fillId="0" borderId="78" xfId="0" applyFont="1" applyBorder="1" applyAlignment="1">
      <alignment horizontal="right"/>
    </xf>
    <xf numFmtId="0" fontId="0" fillId="0" borderId="1" xfId="0" applyBorder="1"/>
    <xf numFmtId="0" fontId="11" fillId="0" borderId="53" xfId="4" applyFont="1" applyBorder="1" applyAlignment="1">
      <alignment horizontal="left"/>
    </xf>
    <xf numFmtId="0" fontId="4" fillId="2" borderId="54" xfId="4" applyFont="1" applyFill="1" applyBorder="1" applyAlignment="1" applyProtection="1">
      <alignment horizontal="left" vertical="center" wrapText="1"/>
      <protection locked="0"/>
    </xf>
    <xf numFmtId="0" fontId="11" fillId="2" borderId="65" xfId="4" applyFont="1" applyFill="1" applyBorder="1" applyAlignment="1" applyProtection="1">
      <alignment horizontal="right" vertical="center" wrapText="1"/>
      <protection locked="0"/>
    </xf>
    <xf numFmtId="2" fontId="11" fillId="2" borderId="53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63" xfId="4" applyNumberFormat="1" applyFont="1" applyFill="1" applyBorder="1" applyAlignment="1" applyProtection="1">
      <alignment horizontal="right" vertical="center" wrapText="1"/>
      <protection locked="0"/>
    </xf>
    <xf numFmtId="2" fontId="11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11" fillId="2" borderId="63" xfId="4" applyFont="1" applyFill="1" applyBorder="1" applyAlignment="1" applyProtection="1">
      <alignment horizontal="right" vertical="center" wrapText="1"/>
      <protection locked="0"/>
    </xf>
    <xf numFmtId="0" fontId="11" fillId="0" borderId="0" xfId="4" applyFont="1" applyBorder="1" applyAlignment="1">
      <alignment horizontal="left"/>
    </xf>
    <xf numFmtId="2" fontId="0" fillId="0" borderId="0" xfId="0" applyNumberFormat="1" applyBorder="1" applyAlignment="1">
      <alignment horizontal="right" wrapText="1"/>
    </xf>
    <xf numFmtId="1" fontId="0" fillId="0" borderId="0" xfId="0" applyNumberFormat="1" applyBorder="1" applyAlignment="1">
      <alignment horizontal="right" wrapText="1"/>
    </xf>
    <xf numFmtId="0" fontId="25" fillId="0" borderId="23" xfId="0" applyFont="1" applyBorder="1" applyAlignment="1">
      <alignment horizontal="center" vertical="center" wrapText="1"/>
    </xf>
    <xf numFmtId="1" fontId="25" fillId="0" borderId="22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3" fillId="0" borderId="67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0" fillId="0" borderId="0" xfId="1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</cellXfs>
  <cellStyles count="1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3" xfId="10"/>
    <cellStyle name="Обычный 3" xfId="6"/>
    <cellStyle name="Обычный 4" xfId="8"/>
    <cellStyle name="Обычный 5" xfId="9"/>
    <cellStyle name="Обычный 6" xfId="11"/>
  </cellStyles>
  <dxfs count="136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00FF"/>
      <color rgb="FFCCFF99"/>
      <color rgb="FFFFFF66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ОГЭ </a:t>
            </a:r>
            <a:r>
              <a:rPr lang="en-US" baseline="0"/>
              <a:t> 20</a:t>
            </a:r>
            <a:r>
              <a:rPr lang="ru-RU" baseline="0"/>
              <a:t>2</a:t>
            </a:r>
            <a:r>
              <a:rPr lang="en-US" baseline="0"/>
              <a:t>1-</a:t>
            </a:r>
            <a:r>
              <a:rPr lang="ru-RU" baseline="0"/>
              <a:t>2025</a:t>
            </a:r>
            <a:endParaRPr lang="ru-RU"/>
          </a:p>
        </c:rich>
      </c:tx>
      <c:layout>
        <c:manualLayout>
          <c:xMode val="edge"/>
          <c:yMode val="edge"/>
          <c:x val="2.5608456854881997E-2"/>
          <c:y val="6.779011796438126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964265060187613E-2"/>
          <c:y val="8.1014094763054184E-2"/>
          <c:w val="0.97805071093663032"/>
          <c:h val="0.56115952116344336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районам'!$E$5:$E$122</c:f>
              <c:numCache>
                <c:formatCode>0.00</c:formatCode>
                <c:ptCount val="118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00FF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районам'!$D$5:$D$122</c:f>
              <c:numCache>
                <c:formatCode>0.00</c:formatCode>
                <c:ptCount val="118"/>
                <c:pt idx="0">
                  <c:v>3.7906039236341194</c:v>
                </c:pt>
                <c:pt idx="1">
                  <c:v>3.7247706422018347</c:v>
                </c:pt>
                <c:pt idx="2">
                  <c:v>3.7349397590361444</c:v>
                </c:pt>
                <c:pt idx="3">
                  <c:v>4.1242603550295858</c:v>
                </c:pt>
                <c:pt idx="4">
                  <c:v>3.925925925925926</c:v>
                </c:pt>
                <c:pt idx="5">
                  <c:v>3.5643564356435644</c:v>
                </c:pt>
                <c:pt idx="6">
                  <c:v>3.7758620689655173</c:v>
                </c:pt>
                <c:pt idx="7">
                  <c:v>3.8431372549019609</c:v>
                </c:pt>
                <c:pt idx="8">
                  <c:v>3.6315789473684212</c:v>
                </c:pt>
                <c:pt idx="9">
                  <c:v>3.7688825924527269</c:v>
                </c:pt>
                <c:pt idx="10">
                  <c:v>3.9375</c:v>
                </c:pt>
                <c:pt idx="11">
                  <c:v>4.0428571428571427</c:v>
                </c:pt>
                <c:pt idx="12">
                  <c:v>3.9358974358974357</c:v>
                </c:pt>
                <c:pt idx="13">
                  <c:v>3.8963414634146343</c:v>
                </c:pt>
                <c:pt idx="14">
                  <c:v>3.7876106194690267</c:v>
                </c:pt>
                <c:pt idx="15">
                  <c:v>3.6710526315789473</c:v>
                </c:pt>
                <c:pt idx="16">
                  <c:v>3.8363636363636364</c:v>
                </c:pt>
                <c:pt idx="17">
                  <c:v>3.7608695652173911</c:v>
                </c:pt>
                <c:pt idx="18">
                  <c:v>3.6736842105263157</c:v>
                </c:pt>
                <c:pt idx="19">
                  <c:v>3.4242424242424243</c:v>
                </c:pt>
                <c:pt idx="20">
                  <c:v>3.5570469798657718</c:v>
                </c:pt>
                <c:pt idx="21">
                  <c:v>3.703125</c:v>
                </c:pt>
                <c:pt idx="22">
                  <c:v>3.6523742526018803</c:v>
                </c:pt>
                <c:pt idx="23">
                  <c:v>3.9421487603305785</c:v>
                </c:pt>
                <c:pt idx="24">
                  <c:v>3.8495575221238938</c:v>
                </c:pt>
                <c:pt idx="25">
                  <c:v>3.746031746031746</c:v>
                </c:pt>
                <c:pt idx="26">
                  <c:v>3.7721518987341773</c:v>
                </c:pt>
                <c:pt idx="27">
                  <c:v>3.7474747474747474</c:v>
                </c:pt>
                <c:pt idx="28">
                  <c:v>3.5744680851063828</c:v>
                </c:pt>
                <c:pt idx="29">
                  <c:v>3.6106870229007635</c:v>
                </c:pt>
                <c:pt idx="30">
                  <c:v>3.5974025974025974</c:v>
                </c:pt>
                <c:pt idx="31">
                  <c:v>3.3333333333333335</c:v>
                </c:pt>
                <c:pt idx="32">
                  <c:v>3.5625</c:v>
                </c:pt>
                <c:pt idx="33">
                  <c:v>3.59375</c:v>
                </c:pt>
                <c:pt idx="34">
                  <c:v>3.5384615384615383</c:v>
                </c:pt>
                <c:pt idx="35">
                  <c:v>3.64</c:v>
                </c:pt>
                <c:pt idx="36">
                  <c:v>3.5970149253731343</c:v>
                </c:pt>
                <c:pt idx="37">
                  <c:v>3.7017543859649122</c:v>
                </c:pt>
                <c:pt idx="38">
                  <c:v>3.7280701754385963</c:v>
                </c:pt>
                <c:pt idx="39">
                  <c:v>3.5555555555555554</c:v>
                </c:pt>
                <c:pt idx="40">
                  <c:v>3.7694941609917882</c:v>
                </c:pt>
                <c:pt idx="41">
                  <c:v>4.0758293838862558</c:v>
                </c:pt>
                <c:pt idx="42">
                  <c:v>4.1063829787234045</c:v>
                </c:pt>
                <c:pt idx="43">
                  <c:v>4.1215469613259668</c:v>
                </c:pt>
                <c:pt idx="44">
                  <c:v>3.7649402390438249</c:v>
                </c:pt>
                <c:pt idx="45">
                  <c:v>3.9612403100775193</c:v>
                </c:pt>
                <c:pt idx="46">
                  <c:v>3.7916666666666665</c:v>
                </c:pt>
                <c:pt idx="47">
                  <c:v>3.96875</c:v>
                </c:pt>
                <c:pt idx="48">
                  <c:v>3.73</c:v>
                </c:pt>
                <c:pt idx="49">
                  <c:v>3.6595744680851063</c:v>
                </c:pt>
                <c:pt idx="50">
                  <c:v>3.5357142857142856</c:v>
                </c:pt>
                <c:pt idx="51">
                  <c:v>3.574074074074074</c:v>
                </c:pt>
                <c:pt idx="52">
                  <c:v>3.6382978723404253</c:v>
                </c:pt>
                <c:pt idx="53">
                  <c:v>3.8452380952380953</c:v>
                </c:pt>
                <c:pt idx="54">
                  <c:v>3.6923076923076925</c:v>
                </c:pt>
                <c:pt idx="55">
                  <c:v>3.9491525423728815</c:v>
                </c:pt>
                <c:pt idx="56">
                  <c:v>3.6526315789473682</c:v>
                </c:pt>
                <c:pt idx="57">
                  <c:v>3.375</c:v>
                </c:pt>
                <c:pt idx="58">
                  <c:v>3.83</c:v>
                </c:pt>
                <c:pt idx="59">
                  <c:v>3.4528301886792452</c:v>
                </c:pt>
                <c:pt idx="60">
                  <c:v>3.664705882352941</c:v>
                </c:pt>
                <c:pt idx="61">
                  <c:v>3.7593157608905696</c:v>
                </c:pt>
                <c:pt idx="62">
                  <c:v>4</c:v>
                </c:pt>
                <c:pt idx="63">
                  <c:v>4.115384615384615</c:v>
                </c:pt>
                <c:pt idx="64">
                  <c:v>3.7295597484276728</c:v>
                </c:pt>
                <c:pt idx="65">
                  <c:v>3.7021276595744679</c:v>
                </c:pt>
                <c:pt idx="66">
                  <c:v>3.704081632653061</c:v>
                </c:pt>
                <c:pt idx="67">
                  <c:v>3.5</c:v>
                </c:pt>
                <c:pt idx="68">
                  <c:v>3.875</c:v>
                </c:pt>
                <c:pt idx="69">
                  <c:v>3.638095238095238</c:v>
                </c:pt>
                <c:pt idx="70">
                  <c:v>3.523076923076923</c:v>
                </c:pt>
                <c:pt idx="71">
                  <c:v>3.7203791469194312</c:v>
                </c:pt>
                <c:pt idx="72">
                  <c:v>3.6258503401360542</c:v>
                </c:pt>
                <c:pt idx="73">
                  <c:v>3.7692307692307692</c:v>
                </c:pt>
                <c:pt idx="74">
                  <c:v>3.8761061946902653</c:v>
                </c:pt>
                <c:pt idx="75">
                  <c:v>3.8515283842794759</c:v>
                </c:pt>
                <c:pt idx="76">
                  <c:v>3.7753573156497349</c:v>
                </c:pt>
                <c:pt idx="77">
                  <c:v>3.7256637168141591</c:v>
                </c:pt>
                <c:pt idx="78">
                  <c:v>3.5714285714285716</c:v>
                </c:pt>
                <c:pt idx="79">
                  <c:v>3.6893203883495147</c:v>
                </c:pt>
                <c:pt idx="80">
                  <c:v>3.911290322580645</c:v>
                </c:pt>
                <c:pt idx="81">
                  <c:v>3.9296875</c:v>
                </c:pt>
                <c:pt idx="82">
                  <c:v>3.8255813953488373</c:v>
                </c:pt>
                <c:pt idx="83">
                  <c:v>3.8636363636363638</c:v>
                </c:pt>
                <c:pt idx="84">
                  <c:v>3.593220338983051</c:v>
                </c:pt>
                <c:pt idx="85">
                  <c:v>3.5604395604395602</c:v>
                </c:pt>
                <c:pt idx="86">
                  <c:v>3.6458333333333335</c:v>
                </c:pt>
                <c:pt idx="87">
                  <c:v>3.8205128205128207</c:v>
                </c:pt>
                <c:pt idx="88">
                  <c:v>3.8163265306122449</c:v>
                </c:pt>
                <c:pt idx="89">
                  <c:v>3.6772486772486772</c:v>
                </c:pt>
                <c:pt idx="90">
                  <c:v>3.7788461538461537</c:v>
                </c:pt>
                <c:pt idx="91">
                  <c:v>3.3783783783783785</c:v>
                </c:pt>
                <c:pt idx="92">
                  <c:v>3.6575342465753424</c:v>
                </c:pt>
                <c:pt idx="93">
                  <c:v>3.5</c:v>
                </c:pt>
                <c:pt idx="94">
                  <c:v>3.4554455445544554</c:v>
                </c:pt>
                <c:pt idx="95">
                  <c:v>3.6063829787234041</c:v>
                </c:pt>
                <c:pt idx="96">
                  <c:v>3.8515283842794759</c:v>
                </c:pt>
                <c:pt idx="97">
                  <c:v>3.9584905660377356</c:v>
                </c:pt>
                <c:pt idx="98">
                  <c:v>4.0126582278481013</c:v>
                </c:pt>
                <c:pt idx="99">
                  <c:v>3.8535031847133756</c:v>
                </c:pt>
                <c:pt idx="100">
                  <c:v>4.0588235294117645</c:v>
                </c:pt>
                <c:pt idx="101">
                  <c:v>3.8953974895397487</c:v>
                </c:pt>
                <c:pt idx="102">
                  <c:v>4.0534351145038165</c:v>
                </c:pt>
                <c:pt idx="103">
                  <c:v>4.108910891089109</c:v>
                </c:pt>
                <c:pt idx="104">
                  <c:v>4.0344827586206895</c:v>
                </c:pt>
                <c:pt idx="105">
                  <c:v>3.641025641025641</c:v>
                </c:pt>
                <c:pt idx="106">
                  <c:v>3.927710843373494</c:v>
                </c:pt>
                <c:pt idx="107">
                  <c:v>3.6333333333333333</c:v>
                </c:pt>
                <c:pt idx="108">
                  <c:v>3.9147311759985439</c:v>
                </c:pt>
                <c:pt idx="109">
                  <c:v>4.240384615384615</c:v>
                </c:pt>
                <c:pt idx="110">
                  <c:v>3.8846153846153846</c:v>
                </c:pt>
                <c:pt idx="111">
                  <c:v>4.0235294117647058</c:v>
                </c:pt>
                <c:pt idx="112">
                  <c:v>3.7746478873239435</c:v>
                </c:pt>
                <c:pt idx="113">
                  <c:v>4.2345679012345681</c:v>
                </c:pt>
                <c:pt idx="114">
                  <c:v>3.7159090909090908</c:v>
                </c:pt>
                <c:pt idx="115">
                  <c:v>3.75609756097561</c:v>
                </c:pt>
                <c:pt idx="116">
                  <c:v>3.7251308900523559</c:v>
                </c:pt>
                <c:pt idx="117">
                  <c:v>3.8776978417266186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районам'!$I$5:$I$122</c:f>
              <c:numCache>
                <c:formatCode>0.00</c:formatCode>
                <c:ptCount val="118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  <c:pt idx="32">
                  <c:v>3.85</c:v>
                </c:pt>
                <c:pt idx="33">
                  <c:v>3.85</c:v>
                </c:pt>
                <c:pt idx="34">
                  <c:v>3.85</c:v>
                </c:pt>
                <c:pt idx="35">
                  <c:v>3.85</c:v>
                </c:pt>
                <c:pt idx="36">
                  <c:v>3.85</c:v>
                </c:pt>
                <c:pt idx="37">
                  <c:v>3.85</c:v>
                </c:pt>
                <c:pt idx="38">
                  <c:v>3.85</c:v>
                </c:pt>
                <c:pt idx="39">
                  <c:v>3.85</c:v>
                </c:pt>
                <c:pt idx="40">
                  <c:v>3.85</c:v>
                </c:pt>
                <c:pt idx="41">
                  <c:v>3.85</c:v>
                </c:pt>
                <c:pt idx="42">
                  <c:v>3.85</c:v>
                </c:pt>
                <c:pt idx="43">
                  <c:v>3.85</c:v>
                </c:pt>
                <c:pt idx="44">
                  <c:v>3.85</c:v>
                </c:pt>
                <c:pt idx="45">
                  <c:v>3.85</c:v>
                </c:pt>
                <c:pt idx="46">
                  <c:v>3.85</c:v>
                </c:pt>
                <c:pt idx="47">
                  <c:v>3.85</c:v>
                </c:pt>
                <c:pt idx="48">
                  <c:v>3.85</c:v>
                </c:pt>
                <c:pt idx="49">
                  <c:v>3.85</c:v>
                </c:pt>
                <c:pt idx="50">
                  <c:v>3.85</c:v>
                </c:pt>
                <c:pt idx="51">
                  <c:v>3.85</c:v>
                </c:pt>
                <c:pt idx="52">
                  <c:v>3.85</c:v>
                </c:pt>
                <c:pt idx="53">
                  <c:v>3.85</c:v>
                </c:pt>
                <c:pt idx="54">
                  <c:v>3.85</c:v>
                </c:pt>
                <c:pt idx="55">
                  <c:v>3.85</c:v>
                </c:pt>
                <c:pt idx="56">
                  <c:v>3.85</c:v>
                </c:pt>
                <c:pt idx="57">
                  <c:v>3.85</c:v>
                </c:pt>
                <c:pt idx="58">
                  <c:v>3.85</c:v>
                </c:pt>
                <c:pt idx="59">
                  <c:v>3.85</c:v>
                </c:pt>
                <c:pt idx="60">
                  <c:v>3.85</c:v>
                </c:pt>
                <c:pt idx="61">
                  <c:v>3.85</c:v>
                </c:pt>
                <c:pt idx="62">
                  <c:v>3.85</c:v>
                </c:pt>
                <c:pt idx="63">
                  <c:v>3.85</c:v>
                </c:pt>
                <c:pt idx="64">
                  <c:v>3.85</c:v>
                </c:pt>
                <c:pt idx="65">
                  <c:v>3.85</c:v>
                </c:pt>
                <c:pt idx="66">
                  <c:v>3.85</c:v>
                </c:pt>
                <c:pt idx="67">
                  <c:v>3.85</c:v>
                </c:pt>
                <c:pt idx="68">
                  <c:v>3.85</c:v>
                </c:pt>
                <c:pt idx="69">
                  <c:v>3.85</c:v>
                </c:pt>
                <c:pt idx="70">
                  <c:v>3.85</c:v>
                </c:pt>
                <c:pt idx="71">
                  <c:v>3.85</c:v>
                </c:pt>
                <c:pt idx="72">
                  <c:v>3.85</c:v>
                </c:pt>
                <c:pt idx="73">
                  <c:v>3.85</c:v>
                </c:pt>
                <c:pt idx="74">
                  <c:v>3.85</c:v>
                </c:pt>
                <c:pt idx="75">
                  <c:v>3.85</c:v>
                </c:pt>
                <c:pt idx="76">
                  <c:v>3.85</c:v>
                </c:pt>
                <c:pt idx="77">
                  <c:v>3.85</c:v>
                </c:pt>
                <c:pt idx="78">
                  <c:v>3.85</c:v>
                </c:pt>
                <c:pt idx="79">
                  <c:v>3.85</c:v>
                </c:pt>
                <c:pt idx="80">
                  <c:v>3.85</c:v>
                </c:pt>
                <c:pt idx="81">
                  <c:v>3.85</c:v>
                </c:pt>
                <c:pt idx="82">
                  <c:v>3.85</c:v>
                </c:pt>
                <c:pt idx="83">
                  <c:v>3.85</c:v>
                </c:pt>
                <c:pt idx="84">
                  <c:v>3.85</c:v>
                </c:pt>
                <c:pt idx="85">
                  <c:v>3.85</c:v>
                </c:pt>
                <c:pt idx="86">
                  <c:v>3.85</c:v>
                </c:pt>
                <c:pt idx="87">
                  <c:v>3.85</c:v>
                </c:pt>
                <c:pt idx="88">
                  <c:v>3.85</c:v>
                </c:pt>
                <c:pt idx="89">
                  <c:v>3.85</c:v>
                </c:pt>
                <c:pt idx="90">
                  <c:v>3.85</c:v>
                </c:pt>
                <c:pt idx="91">
                  <c:v>3.85</c:v>
                </c:pt>
                <c:pt idx="92">
                  <c:v>3.85</c:v>
                </c:pt>
                <c:pt idx="93">
                  <c:v>3.85</c:v>
                </c:pt>
                <c:pt idx="94">
                  <c:v>3.85</c:v>
                </c:pt>
                <c:pt idx="95">
                  <c:v>3.85</c:v>
                </c:pt>
                <c:pt idx="96">
                  <c:v>3.85</c:v>
                </c:pt>
                <c:pt idx="97">
                  <c:v>3.85</c:v>
                </c:pt>
                <c:pt idx="98">
                  <c:v>3.85</c:v>
                </c:pt>
                <c:pt idx="99">
                  <c:v>3.85</c:v>
                </c:pt>
                <c:pt idx="100">
                  <c:v>3.85</c:v>
                </c:pt>
                <c:pt idx="101">
                  <c:v>3.85</c:v>
                </c:pt>
                <c:pt idx="102">
                  <c:v>3.85</c:v>
                </c:pt>
                <c:pt idx="103">
                  <c:v>3.85</c:v>
                </c:pt>
                <c:pt idx="104">
                  <c:v>3.85</c:v>
                </c:pt>
                <c:pt idx="105">
                  <c:v>3.85</c:v>
                </c:pt>
                <c:pt idx="106">
                  <c:v>3.85</c:v>
                </c:pt>
                <c:pt idx="107">
                  <c:v>3.85</c:v>
                </c:pt>
                <c:pt idx="108">
                  <c:v>3.85</c:v>
                </c:pt>
                <c:pt idx="109">
                  <c:v>3.85</c:v>
                </c:pt>
                <c:pt idx="110">
                  <c:v>3.85</c:v>
                </c:pt>
                <c:pt idx="111">
                  <c:v>3.85</c:v>
                </c:pt>
                <c:pt idx="112">
                  <c:v>3.85</c:v>
                </c:pt>
                <c:pt idx="113">
                  <c:v>3.85</c:v>
                </c:pt>
                <c:pt idx="114">
                  <c:v>3.85</c:v>
                </c:pt>
                <c:pt idx="115">
                  <c:v>3.85</c:v>
                </c:pt>
                <c:pt idx="116">
                  <c:v>3.85</c:v>
                </c:pt>
                <c:pt idx="117">
                  <c:v>3.85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районам'!$H$5:$H$122</c:f>
              <c:numCache>
                <c:formatCode>0.00</c:formatCode>
                <c:ptCount val="118"/>
                <c:pt idx="0">
                  <c:v>3.7899651597122439</c:v>
                </c:pt>
                <c:pt idx="1">
                  <c:v>3.6363636363636362</c:v>
                </c:pt>
                <c:pt idx="2">
                  <c:v>3.7832167832167833</c:v>
                </c:pt>
                <c:pt idx="3">
                  <c:v>4.2259887005649714</c:v>
                </c:pt>
                <c:pt idx="4">
                  <c:v>3.9814814814814814</c:v>
                </c:pt>
                <c:pt idx="5">
                  <c:v>3.6190476190476191</c:v>
                </c:pt>
                <c:pt idx="6">
                  <c:v>3.6730769230769229</c:v>
                </c:pt>
                <c:pt idx="7">
                  <c:v>3.7244897959183674</c:v>
                </c:pt>
                <c:pt idx="8">
                  <c:v>3.676056338028169</c:v>
                </c:pt>
                <c:pt idx="9">
                  <c:v>3.8474754862659881</c:v>
                </c:pt>
                <c:pt idx="10">
                  <c:v>4.0697674418604652</c:v>
                </c:pt>
                <c:pt idx="11">
                  <c:v>3.94</c:v>
                </c:pt>
                <c:pt idx="12">
                  <c:v>3.8952380952380952</c:v>
                </c:pt>
                <c:pt idx="13">
                  <c:v>3.9612903225806453</c:v>
                </c:pt>
                <c:pt idx="14">
                  <c:v>3.9029126213592233</c:v>
                </c:pt>
                <c:pt idx="15">
                  <c:v>3.806451612903226</c:v>
                </c:pt>
                <c:pt idx="16">
                  <c:v>3.7647058823529411</c:v>
                </c:pt>
                <c:pt idx="17">
                  <c:v>3.7272727272727271</c:v>
                </c:pt>
                <c:pt idx="18">
                  <c:v>3.7567567567567566</c:v>
                </c:pt>
                <c:pt idx="19">
                  <c:v>3.7608695652173911</c:v>
                </c:pt>
                <c:pt idx="20">
                  <c:v>3.6940298507462686</c:v>
                </c:pt>
                <c:pt idx="21">
                  <c:v>3.8904109589041096</c:v>
                </c:pt>
                <c:pt idx="22">
                  <c:v>3.7281620144537206</c:v>
                </c:pt>
                <c:pt idx="23">
                  <c:v>3.8897058823529411</c:v>
                </c:pt>
                <c:pt idx="24">
                  <c:v>3.948905109489051</c:v>
                </c:pt>
                <c:pt idx="25">
                  <c:v>3.8596491228070176</c:v>
                </c:pt>
                <c:pt idx="26">
                  <c:v>3.9795918367346941</c:v>
                </c:pt>
                <c:pt idx="27">
                  <c:v>3.7920792079207919</c:v>
                </c:pt>
                <c:pt idx="28">
                  <c:v>3.5227272727272729</c:v>
                </c:pt>
                <c:pt idx="29">
                  <c:v>3.8241758241758244</c:v>
                </c:pt>
                <c:pt idx="30">
                  <c:v>3.535211267605634</c:v>
                </c:pt>
                <c:pt idx="31">
                  <c:v>3.4202898550724639</c:v>
                </c:pt>
                <c:pt idx="32">
                  <c:v>3.6428571428571428</c:v>
                </c:pt>
                <c:pt idx="33">
                  <c:v>3.6369426751592355</c:v>
                </c:pt>
                <c:pt idx="34">
                  <c:v>3.9333333333333331</c:v>
                </c:pt>
                <c:pt idx="35">
                  <c:v>3.5</c:v>
                </c:pt>
                <c:pt idx="36">
                  <c:v>3.7358490566037736</c:v>
                </c:pt>
                <c:pt idx="37">
                  <c:v>3.6184210526315788</c:v>
                </c:pt>
                <c:pt idx="38">
                  <c:v>3.7941176470588234</c:v>
                </c:pt>
                <c:pt idx="39">
                  <c:v>3.7448979591836733</c:v>
                </c:pt>
                <c:pt idx="40">
                  <c:v>3.8564223372913191</c:v>
                </c:pt>
                <c:pt idx="41">
                  <c:v>4.1489361702127656</c:v>
                </c:pt>
                <c:pt idx="42">
                  <c:v>3.9818181818181819</c:v>
                </c:pt>
                <c:pt idx="43">
                  <c:v>4.1337209302325579</c:v>
                </c:pt>
                <c:pt idx="44">
                  <c:v>3.8260869565217392</c:v>
                </c:pt>
                <c:pt idx="45">
                  <c:v>3.879032258064516</c:v>
                </c:pt>
                <c:pt idx="46">
                  <c:v>3.9066666666666667</c:v>
                </c:pt>
                <c:pt idx="47">
                  <c:v>4.24</c:v>
                </c:pt>
                <c:pt idx="48">
                  <c:v>3.9494949494949494</c:v>
                </c:pt>
                <c:pt idx="49">
                  <c:v>3.6530612244897958</c:v>
                </c:pt>
                <c:pt idx="50">
                  <c:v>3.8666666666666667</c:v>
                </c:pt>
                <c:pt idx="51">
                  <c:v>3.5</c:v>
                </c:pt>
                <c:pt idx="52">
                  <c:v>3.6363636363636362</c:v>
                </c:pt>
                <c:pt idx="53">
                  <c:v>3.7674418604651163</c:v>
                </c:pt>
                <c:pt idx="54">
                  <c:v>3.7727272727272729</c:v>
                </c:pt>
                <c:pt idx="55">
                  <c:v>3.8695652173913042</c:v>
                </c:pt>
                <c:pt idx="56">
                  <c:v>3.5696202531645569</c:v>
                </c:pt>
                <c:pt idx="57">
                  <c:v>3.6986301369863015</c:v>
                </c:pt>
                <c:pt idx="58">
                  <c:v>3.941747572815534</c:v>
                </c:pt>
                <c:pt idx="59">
                  <c:v>4.0307692307692307</c:v>
                </c:pt>
                <c:pt idx="60">
                  <c:v>3.7560975609756095</c:v>
                </c:pt>
                <c:pt idx="61">
                  <c:v>3.8171573708038724</c:v>
                </c:pt>
                <c:pt idx="62">
                  <c:v>3.8979591836734695</c:v>
                </c:pt>
                <c:pt idx="63">
                  <c:v>3.8446601941747574</c:v>
                </c:pt>
                <c:pt idx="64">
                  <c:v>3.7058823529411766</c:v>
                </c:pt>
                <c:pt idx="65">
                  <c:v>3.8378378378378377</c:v>
                </c:pt>
                <c:pt idx="66">
                  <c:v>3.8157894736842106</c:v>
                </c:pt>
                <c:pt idx="67">
                  <c:v>3.6941176470588237</c:v>
                </c:pt>
                <c:pt idx="68">
                  <c:v>3.8333333333333335</c:v>
                </c:pt>
                <c:pt idx="69">
                  <c:v>3.8863636363636362</c:v>
                </c:pt>
                <c:pt idx="70">
                  <c:v>3.5641025641025643</c:v>
                </c:pt>
                <c:pt idx="71">
                  <c:v>3.7438423645320196</c:v>
                </c:pt>
                <c:pt idx="72">
                  <c:v>3.8048780487804876</c:v>
                </c:pt>
                <c:pt idx="73">
                  <c:v>3.8160919540229883</c:v>
                </c:pt>
                <c:pt idx="74">
                  <c:v>4.024390243902439</c:v>
                </c:pt>
                <c:pt idx="75">
                  <c:v>3.9709543568464731</c:v>
                </c:pt>
                <c:pt idx="76">
                  <c:v>3.8499046691148417</c:v>
                </c:pt>
                <c:pt idx="77">
                  <c:v>3.7142857142857144</c:v>
                </c:pt>
                <c:pt idx="78">
                  <c:v>3.7575757575757578</c:v>
                </c:pt>
                <c:pt idx="79">
                  <c:v>3.7425742574257428</c:v>
                </c:pt>
                <c:pt idx="80">
                  <c:v>3.8130081300813008</c:v>
                </c:pt>
                <c:pt idx="81">
                  <c:v>3.8214285714285716</c:v>
                </c:pt>
                <c:pt idx="82">
                  <c:v>3.870967741935484</c:v>
                </c:pt>
                <c:pt idx="83">
                  <c:v>3.7346938775510203</c:v>
                </c:pt>
                <c:pt idx="84">
                  <c:v>3.9019607843137254</c:v>
                </c:pt>
                <c:pt idx="85">
                  <c:v>3.736842105263158</c:v>
                </c:pt>
                <c:pt idx="86">
                  <c:v>3.7264150943396226</c:v>
                </c:pt>
                <c:pt idx="87">
                  <c:v>3.7473684210526317</c:v>
                </c:pt>
                <c:pt idx="88">
                  <c:v>3.8333333333333335</c:v>
                </c:pt>
                <c:pt idx="89">
                  <c:v>3.7933333333333334</c:v>
                </c:pt>
                <c:pt idx="90">
                  <c:v>3.7790697674418605</c:v>
                </c:pt>
                <c:pt idx="91">
                  <c:v>3.7721518987341773</c:v>
                </c:pt>
                <c:pt idx="92">
                  <c:v>3.691358024691358</c:v>
                </c:pt>
                <c:pt idx="93">
                  <c:v>3.6319444444444446</c:v>
                </c:pt>
                <c:pt idx="94">
                  <c:v>3.6533333333333333</c:v>
                </c:pt>
                <c:pt idx="95">
                  <c:v>4</c:v>
                </c:pt>
                <c:pt idx="96">
                  <c:v>3.8712446351931331</c:v>
                </c:pt>
                <c:pt idx="97">
                  <c:v>3.9858490566037736</c:v>
                </c:pt>
                <c:pt idx="98">
                  <c:v>4.0299401197604787</c:v>
                </c:pt>
                <c:pt idx="99">
                  <c:v>3.8549618320610688</c:v>
                </c:pt>
                <c:pt idx="100">
                  <c:v>3.959016393442623</c:v>
                </c:pt>
                <c:pt idx="101">
                  <c:v>4.036290322580645</c:v>
                </c:pt>
                <c:pt idx="102">
                  <c:v>4.2129032258064516</c:v>
                </c:pt>
                <c:pt idx="103">
                  <c:v>4.25</c:v>
                </c:pt>
                <c:pt idx="104">
                  <c:v>4.0074074074074071</c:v>
                </c:pt>
                <c:pt idx="105">
                  <c:v>3.717488789237668</c:v>
                </c:pt>
                <c:pt idx="106">
                  <c:v>3.8503937007874014</c:v>
                </c:pt>
                <c:pt idx="108">
                  <c:v>3.9052271538084793</c:v>
                </c:pt>
                <c:pt idx="109">
                  <c:v>4.1386138613861387</c:v>
                </c:pt>
                <c:pt idx="110">
                  <c:v>4.2530120481927707</c:v>
                </c:pt>
                <c:pt idx="111">
                  <c:v>4.1052631578947372</c:v>
                </c:pt>
                <c:pt idx="112">
                  <c:v>4</c:v>
                </c:pt>
                <c:pt idx="113">
                  <c:v>4.0566037735849054</c:v>
                </c:pt>
                <c:pt idx="114">
                  <c:v>3.3720930232558142</c:v>
                </c:pt>
                <c:pt idx="115">
                  <c:v>3.5365853658536586</c:v>
                </c:pt>
                <c:pt idx="116">
                  <c:v>3.7769784172661871</c:v>
                </c:pt>
                <c:pt idx="117">
                  <c:v>3.9078947368421053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районам'!$M$5:$M$122</c:f>
              <c:numCache>
                <c:formatCode>0.00</c:formatCode>
                <c:ptCount val="118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3.7</c:v>
                </c:pt>
                <c:pt idx="20">
                  <c:v>3.7</c:v>
                </c:pt>
                <c:pt idx="21">
                  <c:v>3.7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3.7</c:v>
                </c:pt>
                <c:pt idx="31">
                  <c:v>3.7</c:v>
                </c:pt>
                <c:pt idx="32">
                  <c:v>3.7</c:v>
                </c:pt>
                <c:pt idx="33">
                  <c:v>3.7</c:v>
                </c:pt>
                <c:pt idx="34">
                  <c:v>3.7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3.7</c:v>
                </c:pt>
                <c:pt idx="46">
                  <c:v>3.7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3.7</c:v>
                </c:pt>
                <c:pt idx="52">
                  <c:v>3.7</c:v>
                </c:pt>
                <c:pt idx="53">
                  <c:v>3.7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3.7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3.7</c:v>
                </c:pt>
                <c:pt idx="63">
                  <c:v>3.7</c:v>
                </c:pt>
                <c:pt idx="64">
                  <c:v>3.7</c:v>
                </c:pt>
                <c:pt idx="65">
                  <c:v>3.7</c:v>
                </c:pt>
                <c:pt idx="66">
                  <c:v>3.7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3.7</c:v>
                </c:pt>
                <c:pt idx="71">
                  <c:v>3.7</c:v>
                </c:pt>
                <c:pt idx="72">
                  <c:v>3.7</c:v>
                </c:pt>
                <c:pt idx="73">
                  <c:v>3.7</c:v>
                </c:pt>
                <c:pt idx="74">
                  <c:v>3.7</c:v>
                </c:pt>
                <c:pt idx="75">
                  <c:v>3.7</c:v>
                </c:pt>
                <c:pt idx="76">
                  <c:v>3.7</c:v>
                </c:pt>
                <c:pt idx="77">
                  <c:v>3.7</c:v>
                </c:pt>
                <c:pt idx="78">
                  <c:v>3.7</c:v>
                </c:pt>
                <c:pt idx="79">
                  <c:v>3.7</c:v>
                </c:pt>
                <c:pt idx="80">
                  <c:v>3.7</c:v>
                </c:pt>
                <c:pt idx="81">
                  <c:v>3.7</c:v>
                </c:pt>
                <c:pt idx="82">
                  <c:v>3.7</c:v>
                </c:pt>
                <c:pt idx="83">
                  <c:v>3.7</c:v>
                </c:pt>
                <c:pt idx="84">
                  <c:v>3.7</c:v>
                </c:pt>
                <c:pt idx="85">
                  <c:v>3.7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3.7</c:v>
                </c:pt>
                <c:pt idx="91">
                  <c:v>3.7</c:v>
                </c:pt>
                <c:pt idx="92">
                  <c:v>3.7</c:v>
                </c:pt>
                <c:pt idx="93">
                  <c:v>3.7</c:v>
                </c:pt>
                <c:pt idx="94">
                  <c:v>3.7</c:v>
                </c:pt>
                <c:pt idx="95">
                  <c:v>3.7</c:v>
                </c:pt>
                <c:pt idx="96">
                  <c:v>3.7</c:v>
                </c:pt>
                <c:pt idx="97">
                  <c:v>3.7</c:v>
                </c:pt>
                <c:pt idx="98">
                  <c:v>3.7</c:v>
                </c:pt>
                <c:pt idx="99">
                  <c:v>3.7</c:v>
                </c:pt>
                <c:pt idx="100">
                  <c:v>3.7</c:v>
                </c:pt>
                <c:pt idx="101">
                  <c:v>3.7</c:v>
                </c:pt>
                <c:pt idx="102">
                  <c:v>3.7</c:v>
                </c:pt>
                <c:pt idx="103">
                  <c:v>3.7</c:v>
                </c:pt>
                <c:pt idx="104">
                  <c:v>3.7</c:v>
                </c:pt>
                <c:pt idx="105">
                  <c:v>3.7</c:v>
                </c:pt>
                <c:pt idx="106">
                  <c:v>3.7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3.7</c:v>
                </c:pt>
                <c:pt idx="115">
                  <c:v>3.7</c:v>
                </c:pt>
                <c:pt idx="116">
                  <c:v>3.7</c:v>
                </c:pt>
                <c:pt idx="117">
                  <c:v>3.7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районам'!$L$5:$L$122</c:f>
              <c:numCache>
                <c:formatCode>0.00</c:formatCode>
                <c:ptCount val="118"/>
                <c:pt idx="0">
                  <c:v>3.6385358889641202</c:v>
                </c:pt>
                <c:pt idx="1">
                  <c:v>3.5233644859813085</c:v>
                </c:pt>
                <c:pt idx="2">
                  <c:v>3.7619047619047619</c:v>
                </c:pt>
                <c:pt idx="3">
                  <c:v>4</c:v>
                </c:pt>
                <c:pt idx="4">
                  <c:v>3.8181818181818183</c:v>
                </c:pt>
                <c:pt idx="5">
                  <c:v>3.2602739726027399</c:v>
                </c:pt>
                <c:pt idx="6">
                  <c:v>3.4862385321100917</c:v>
                </c:pt>
                <c:pt idx="7">
                  <c:v>3.6231884057971016</c:v>
                </c:pt>
                <c:pt idx="8">
                  <c:v>3.6351351351351351</c:v>
                </c:pt>
                <c:pt idx="9">
                  <c:v>3.6717729126051282</c:v>
                </c:pt>
                <c:pt idx="10">
                  <c:v>3.7349397590361444</c:v>
                </c:pt>
                <c:pt idx="11">
                  <c:v>3.88</c:v>
                </c:pt>
                <c:pt idx="12">
                  <c:v>3.9255319148936172</c:v>
                </c:pt>
                <c:pt idx="13">
                  <c:v>3.9261744966442955</c:v>
                </c:pt>
                <c:pt idx="14">
                  <c:v>3.6853932584269664</c:v>
                </c:pt>
                <c:pt idx="15">
                  <c:v>3.5616438356164384</c:v>
                </c:pt>
                <c:pt idx="16">
                  <c:v>3.7532467532467533</c:v>
                </c:pt>
                <c:pt idx="17">
                  <c:v>3.4482758620689653</c:v>
                </c:pt>
                <c:pt idx="18">
                  <c:v>3.5084745762711864</c:v>
                </c:pt>
                <c:pt idx="19">
                  <c:v>3.3285714285714287</c:v>
                </c:pt>
                <c:pt idx="20">
                  <c:v>3.6044776119402986</c:v>
                </c:pt>
                <c:pt idx="21">
                  <c:v>3.7045454545454546</c:v>
                </c:pt>
                <c:pt idx="22">
                  <c:v>3.6217862659268549</c:v>
                </c:pt>
                <c:pt idx="23">
                  <c:v>3.9495798319327733</c:v>
                </c:pt>
                <c:pt idx="24">
                  <c:v>3.6493506493506493</c:v>
                </c:pt>
                <c:pt idx="25">
                  <c:v>3.6862745098039214</c:v>
                </c:pt>
                <c:pt idx="26">
                  <c:v>3.8607594936708862</c:v>
                </c:pt>
                <c:pt idx="27">
                  <c:v>3.613861386138614</c:v>
                </c:pt>
                <c:pt idx="28">
                  <c:v>3.3913043478260869</c:v>
                </c:pt>
                <c:pt idx="29">
                  <c:v>3.7978723404255321</c:v>
                </c:pt>
                <c:pt idx="30">
                  <c:v>3.4814814814814814</c:v>
                </c:pt>
                <c:pt idx="31">
                  <c:v>3.3043478260869565</c:v>
                </c:pt>
                <c:pt idx="32">
                  <c:v>3.5862068965517242</c:v>
                </c:pt>
                <c:pt idx="33">
                  <c:v>3.6962962962962962</c:v>
                </c:pt>
                <c:pt idx="34">
                  <c:v>3.6530612244897958</c:v>
                </c:pt>
                <c:pt idx="35">
                  <c:v>3.4821428571428572</c:v>
                </c:pt>
                <c:pt idx="36">
                  <c:v>3.5471698113207548</c:v>
                </c:pt>
                <c:pt idx="37">
                  <c:v>3.5897435897435899</c:v>
                </c:pt>
                <c:pt idx="38">
                  <c:v>3.625</c:v>
                </c:pt>
                <c:pt idx="39">
                  <c:v>3.6559139784946235</c:v>
                </c:pt>
                <c:pt idx="40">
                  <c:v>3.6952153736499516</c:v>
                </c:pt>
                <c:pt idx="41">
                  <c:v>3.7852760736196318</c:v>
                </c:pt>
                <c:pt idx="42">
                  <c:v>3.7962962962962963</c:v>
                </c:pt>
                <c:pt idx="43">
                  <c:v>4.0490797546012267</c:v>
                </c:pt>
                <c:pt idx="44">
                  <c:v>3.6666666666666665</c:v>
                </c:pt>
                <c:pt idx="45">
                  <c:v>3.6379310344827585</c:v>
                </c:pt>
                <c:pt idx="46">
                  <c:v>3.7840909090909092</c:v>
                </c:pt>
                <c:pt idx="47">
                  <c:v>4.166666666666667</c:v>
                </c:pt>
                <c:pt idx="48">
                  <c:v>3.8253968253968256</c:v>
                </c:pt>
                <c:pt idx="49">
                  <c:v>3.4509803921568629</c:v>
                </c:pt>
                <c:pt idx="50">
                  <c:v>3.9130434782608696</c:v>
                </c:pt>
                <c:pt idx="51">
                  <c:v>3.1851851851851851</c:v>
                </c:pt>
                <c:pt idx="52">
                  <c:v>3.5081967213114753</c:v>
                </c:pt>
                <c:pt idx="53">
                  <c:v>3.8764044943820224</c:v>
                </c:pt>
                <c:pt idx="54">
                  <c:v>3.3684210526315788</c:v>
                </c:pt>
                <c:pt idx="55">
                  <c:v>3.7567567567567566</c:v>
                </c:pt>
                <c:pt idx="56">
                  <c:v>3.4901960784313726</c:v>
                </c:pt>
                <c:pt idx="57">
                  <c:v>3.5119047619047619</c:v>
                </c:pt>
                <c:pt idx="58">
                  <c:v>3.6330275229357798</c:v>
                </c:pt>
                <c:pt idx="59">
                  <c:v>3.8035714285714284</c:v>
                </c:pt>
                <c:pt idx="61">
                  <c:v>3.6426551158430853</c:v>
                </c:pt>
                <c:pt idx="62">
                  <c:v>3.9342105263157894</c:v>
                </c:pt>
                <c:pt idx="63">
                  <c:v>3.9074074074074074</c:v>
                </c:pt>
                <c:pt idx="64">
                  <c:v>3.7358490566037736</c:v>
                </c:pt>
                <c:pt idx="65">
                  <c:v>3.5714285714285716</c:v>
                </c:pt>
                <c:pt idx="66">
                  <c:v>3.6666666666666665</c:v>
                </c:pt>
                <c:pt idx="67">
                  <c:v>3.6585365853658538</c:v>
                </c:pt>
                <c:pt idx="68">
                  <c:v>3.6391752577319587</c:v>
                </c:pt>
                <c:pt idx="69">
                  <c:v>3.4871794871794872</c:v>
                </c:pt>
                <c:pt idx="70">
                  <c:v>3.4189189189189189</c:v>
                </c:pt>
                <c:pt idx="71">
                  <c:v>3.7926829268292681</c:v>
                </c:pt>
                <c:pt idx="72">
                  <c:v>3.1965811965811968</c:v>
                </c:pt>
                <c:pt idx="73">
                  <c:v>3.5245901639344264</c:v>
                </c:pt>
                <c:pt idx="74">
                  <c:v>3.7682926829268291</c:v>
                </c:pt>
                <c:pt idx="75">
                  <c:v>3.6956521739130435</c:v>
                </c:pt>
                <c:pt idx="76">
                  <c:v>3.6634479936709856</c:v>
                </c:pt>
                <c:pt idx="77">
                  <c:v>3.4285714285714284</c:v>
                </c:pt>
                <c:pt idx="78">
                  <c:v>3.4545454545454546</c:v>
                </c:pt>
                <c:pt idx="79">
                  <c:v>3.57</c:v>
                </c:pt>
                <c:pt idx="80">
                  <c:v>3.8157894736842106</c:v>
                </c:pt>
                <c:pt idx="81">
                  <c:v>3.5750000000000002</c:v>
                </c:pt>
                <c:pt idx="82">
                  <c:v>3.6603773584905661</c:v>
                </c:pt>
                <c:pt idx="83">
                  <c:v>3.66</c:v>
                </c:pt>
                <c:pt idx="84">
                  <c:v>3.5490196078431371</c:v>
                </c:pt>
                <c:pt idx="85">
                  <c:v>3.7435897435897436</c:v>
                </c:pt>
                <c:pt idx="86">
                  <c:v>3.4752475247524752</c:v>
                </c:pt>
                <c:pt idx="87">
                  <c:v>3.4415584415584415</c:v>
                </c:pt>
                <c:pt idx="88">
                  <c:v>3.6315789473684212</c:v>
                </c:pt>
                <c:pt idx="89">
                  <c:v>3.806451612903226</c:v>
                </c:pt>
                <c:pt idx="90">
                  <c:v>3.625</c:v>
                </c:pt>
                <c:pt idx="91">
                  <c:v>3.4736842105263159</c:v>
                </c:pt>
                <c:pt idx="92">
                  <c:v>3.535211267605634</c:v>
                </c:pt>
                <c:pt idx="93">
                  <c:v>3.4830508474576272</c:v>
                </c:pt>
                <c:pt idx="94">
                  <c:v>3.5064935064935066</c:v>
                </c:pt>
                <c:pt idx="95">
                  <c:v>3.6341463414634148</c:v>
                </c:pt>
                <c:pt idx="96">
                  <c:v>3.7696335078534031</c:v>
                </c:pt>
                <c:pt idx="97">
                  <c:v>3.7349999999999999</c:v>
                </c:pt>
                <c:pt idx="98">
                  <c:v>3.7299270072992701</c:v>
                </c:pt>
                <c:pt idx="99">
                  <c:v>3.5510204081632653</c:v>
                </c:pt>
                <c:pt idx="100">
                  <c:v>3.943661971830986</c:v>
                </c:pt>
                <c:pt idx="101">
                  <c:v>3.7934272300469485</c:v>
                </c:pt>
                <c:pt idx="102">
                  <c:v>3.9370629370629371</c:v>
                </c:pt>
                <c:pt idx="103">
                  <c:v>4.1767955801104977</c:v>
                </c:pt>
                <c:pt idx="104">
                  <c:v>3.9459459459459461</c:v>
                </c:pt>
                <c:pt idx="105">
                  <c:v>3.6130952380952381</c:v>
                </c:pt>
                <c:pt idx="106">
                  <c:v>3.6385542168674698</c:v>
                </c:pt>
                <c:pt idx="108">
                  <c:v>3.7308470082005627</c:v>
                </c:pt>
                <c:pt idx="109">
                  <c:v>4.0441176470588234</c:v>
                </c:pt>
                <c:pt idx="110">
                  <c:v>3.8292682926829267</c:v>
                </c:pt>
                <c:pt idx="111">
                  <c:v>3.9859154929577465</c:v>
                </c:pt>
                <c:pt idx="112">
                  <c:v>3.6296296296296298</c:v>
                </c:pt>
                <c:pt idx="113">
                  <c:v>3.9326923076923075</c:v>
                </c:pt>
                <c:pt idx="114">
                  <c:v>3.5094339622641511</c:v>
                </c:pt>
                <c:pt idx="115">
                  <c:v>3.3666666666666667</c:v>
                </c:pt>
                <c:pt idx="116">
                  <c:v>3.5902439024390245</c:v>
                </c:pt>
                <c:pt idx="117">
                  <c:v>3.6896551724137931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диаграмма'!$Q$5:$Q$122</c:f>
              <c:numCache>
                <c:formatCode>General</c:formatCode>
                <c:ptCount val="118"/>
                <c:pt idx="0">
                  <c:v>3.61</c:v>
                </c:pt>
                <c:pt idx="1">
                  <c:v>3.61</c:v>
                </c:pt>
                <c:pt idx="2">
                  <c:v>3.61</c:v>
                </c:pt>
                <c:pt idx="3">
                  <c:v>3.61</c:v>
                </c:pt>
                <c:pt idx="4">
                  <c:v>3.61</c:v>
                </c:pt>
                <c:pt idx="5">
                  <c:v>3.61</c:v>
                </c:pt>
                <c:pt idx="6">
                  <c:v>3.61</c:v>
                </c:pt>
                <c:pt idx="7">
                  <c:v>3.61</c:v>
                </c:pt>
                <c:pt idx="8">
                  <c:v>3.61</c:v>
                </c:pt>
                <c:pt idx="9">
                  <c:v>3.61</c:v>
                </c:pt>
                <c:pt idx="10">
                  <c:v>3.61</c:v>
                </c:pt>
                <c:pt idx="11">
                  <c:v>3.61</c:v>
                </c:pt>
                <c:pt idx="12">
                  <c:v>3.61</c:v>
                </c:pt>
                <c:pt idx="13">
                  <c:v>3.61</c:v>
                </c:pt>
                <c:pt idx="14">
                  <c:v>3.61</c:v>
                </c:pt>
                <c:pt idx="15">
                  <c:v>3.61</c:v>
                </c:pt>
                <c:pt idx="16">
                  <c:v>3.61</c:v>
                </c:pt>
                <c:pt idx="17">
                  <c:v>3.61</c:v>
                </c:pt>
                <c:pt idx="18">
                  <c:v>3.61</c:v>
                </c:pt>
                <c:pt idx="19">
                  <c:v>3.61</c:v>
                </c:pt>
                <c:pt idx="20">
                  <c:v>3.61</c:v>
                </c:pt>
                <c:pt idx="21">
                  <c:v>3.61</c:v>
                </c:pt>
                <c:pt idx="22">
                  <c:v>3.61</c:v>
                </c:pt>
                <c:pt idx="23">
                  <c:v>3.61</c:v>
                </c:pt>
                <c:pt idx="24">
                  <c:v>3.61</c:v>
                </c:pt>
                <c:pt idx="25">
                  <c:v>3.61</c:v>
                </c:pt>
                <c:pt idx="26">
                  <c:v>3.61</c:v>
                </c:pt>
                <c:pt idx="27">
                  <c:v>3.61</c:v>
                </c:pt>
                <c:pt idx="28">
                  <c:v>3.61</c:v>
                </c:pt>
                <c:pt idx="29">
                  <c:v>3.61</c:v>
                </c:pt>
                <c:pt idx="30">
                  <c:v>3.61</c:v>
                </c:pt>
                <c:pt idx="31">
                  <c:v>3.61</c:v>
                </c:pt>
                <c:pt idx="32">
                  <c:v>3.61</c:v>
                </c:pt>
                <c:pt idx="33">
                  <c:v>3.61</c:v>
                </c:pt>
                <c:pt idx="34">
                  <c:v>3.61</c:v>
                </c:pt>
                <c:pt idx="35">
                  <c:v>3.61</c:v>
                </c:pt>
                <c:pt idx="36">
                  <c:v>3.61</c:v>
                </c:pt>
                <c:pt idx="37">
                  <c:v>3.61</c:v>
                </c:pt>
                <c:pt idx="38">
                  <c:v>3.61</c:v>
                </c:pt>
                <c:pt idx="39">
                  <c:v>3.61</c:v>
                </c:pt>
                <c:pt idx="40">
                  <c:v>3.61</c:v>
                </c:pt>
                <c:pt idx="41">
                  <c:v>3.61</c:v>
                </c:pt>
                <c:pt idx="42">
                  <c:v>3.61</c:v>
                </c:pt>
                <c:pt idx="43">
                  <c:v>3.61</c:v>
                </c:pt>
                <c:pt idx="44">
                  <c:v>3.61</c:v>
                </c:pt>
                <c:pt idx="45">
                  <c:v>3.61</c:v>
                </c:pt>
                <c:pt idx="46">
                  <c:v>3.61</c:v>
                </c:pt>
                <c:pt idx="47">
                  <c:v>3.61</c:v>
                </c:pt>
                <c:pt idx="48">
                  <c:v>3.61</c:v>
                </c:pt>
                <c:pt idx="49">
                  <c:v>3.61</c:v>
                </c:pt>
                <c:pt idx="50">
                  <c:v>3.61</c:v>
                </c:pt>
                <c:pt idx="51">
                  <c:v>3.61</c:v>
                </c:pt>
                <c:pt idx="52">
                  <c:v>3.61</c:v>
                </c:pt>
                <c:pt idx="53">
                  <c:v>3.61</c:v>
                </c:pt>
                <c:pt idx="54">
                  <c:v>3.61</c:v>
                </c:pt>
                <c:pt idx="55">
                  <c:v>3.61</c:v>
                </c:pt>
                <c:pt idx="56">
                  <c:v>3.61</c:v>
                </c:pt>
                <c:pt idx="57">
                  <c:v>3.61</c:v>
                </c:pt>
                <c:pt idx="58">
                  <c:v>3.61</c:v>
                </c:pt>
                <c:pt idx="59">
                  <c:v>3.61</c:v>
                </c:pt>
                <c:pt idx="60">
                  <c:v>3.61</c:v>
                </c:pt>
                <c:pt idx="61">
                  <c:v>3.61</c:v>
                </c:pt>
                <c:pt idx="62">
                  <c:v>3.61</c:v>
                </c:pt>
                <c:pt idx="63">
                  <c:v>3.61</c:v>
                </c:pt>
                <c:pt idx="64">
                  <c:v>3.61</c:v>
                </c:pt>
                <c:pt idx="65">
                  <c:v>3.61</c:v>
                </c:pt>
                <c:pt idx="66">
                  <c:v>3.61</c:v>
                </c:pt>
                <c:pt idx="67">
                  <c:v>3.61</c:v>
                </c:pt>
                <c:pt idx="68">
                  <c:v>3.61</c:v>
                </c:pt>
                <c:pt idx="69">
                  <c:v>3.61</c:v>
                </c:pt>
                <c:pt idx="70">
                  <c:v>3.61</c:v>
                </c:pt>
                <c:pt idx="71">
                  <c:v>3.61</c:v>
                </c:pt>
                <c:pt idx="72">
                  <c:v>3.61</c:v>
                </c:pt>
                <c:pt idx="73">
                  <c:v>3.61</c:v>
                </c:pt>
                <c:pt idx="74">
                  <c:v>3.61</c:v>
                </c:pt>
                <c:pt idx="75">
                  <c:v>3.61</c:v>
                </c:pt>
                <c:pt idx="76">
                  <c:v>3.61</c:v>
                </c:pt>
                <c:pt idx="77">
                  <c:v>3.61</c:v>
                </c:pt>
                <c:pt idx="78">
                  <c:v>3.61</c:v>
                </c:pt>
                <c:pt idx="79">
                  <c:v>3.61</c:v>
                </c:pt>
                <c:pt idx="80">
                  <c:v>3.61</c:v>
                </c:pt>
                <c:pt idx="81">
                  <c:v>3.61</c:v>
                </c:pt>
                <c:pt idx="82">
                  <c:v>3.61</c:v>
                </c:pt>
                <c:pt idx="83">
                  <c:v>3.61</c:v>
                </c:pt>
                <c:pt idx="84">
                  <c:v>3.61</c:v>
                </c:pt>
                <c:pt idx="85">
                  <c:v>3.61</c:v>
                </c:pt>
                <c:pt idx="86">
                  <c:v>3.61</c:v>
                </c:pt>
                <c:pt idx="87">
                  <c:v>3.61</c:v>
                </c:pt>
                <c:pt idx="88">
                  <c:v>3.61</c:v>
                </c:pt>
                <c:pt idx="89">
                  <c:v>3.61</c:v>
                </c:pt>
                <c:pt idx="90">
                  <c:v>3.61</c:v>
                </c:pt>
                <c:pt idx="91">
                  <c:v>3.61</c:v>
                </c:pt>
                <c:pt idx="92">
                  <c:v>3.61</c:v>
                </c:pt>
                <c:pt idx="93">
                  <c:v>3.61</c:v>
                </c:pt>
                <c:pt idx="94">
                  <c:v>3.61</c:v>
                </c:pt>
                <c:pt idx="95">
                  <c:v>3.61</c:v>
                </c:pt>
                <c:pt idx="96">
                  <c:v>3.61</c:v>
                </c:pt>
                <c:pt idx="97">
                  <c:v>3.61</c:v>
                </c:pt>
                <c:pt idx="98">
                  <c:v>3.61</c:v>
                </c:pt>
                <c:pt idx="99">
                  <c:v>3.61</c:v>
                </c:pt>
                <c:pt idx="100">
                  <c:v>3.61</c:v>
                </c:pt>
                <c:pt idx="101">
                  <c:v>3.61</c:v>
                </c:pt>
                <c:pt idx="102">
                  <c:v>3.61</c:v>
                </c:pt>
                <c:pt idx="103">
                  <c:v>3.61</c:v>
                </c:pt>
                <c:pt idx="104">
                  <c:v>3.61</c:v>
                </c:pt>
                <c:pt idx="105">
                  <c:v>3.61</c:v>
                </c:pt>
                <c:pt idx="106">
                  <c:v>3.61</c:v>
                </c:pt>
                <c:pt idx="107">
                  <c:v>3.61</c:v>
                </c:pt>
                <c:pt idx="108">
                  <c:v>3.61</c:v>
                </c:pt>
                <c:pt idx="109">
                  <c:v>3.61</c:v>
                </c:pt>
                <c:pt idx="110">
                  <c:v>3.61</c:v>
                </c:pt>
                <c:pt idx="111">
                  <c:v>3.61</c:v>
                </c:pt>
                <c:pt idx="112">
                  <c:v>3.61</c:v>
                </c:pt>
                <c:pt idx="113">
                  <c:v>3.61</c:v>
                </c:pt>
                <c:pt idx="114">
                  <c:v>3.61</c:v>
                </c:pt>
                <c:pt idx="115">
                  <c:v>3.61</c:v>
                </c:pt>
                <c:pt idx="116">
                  <c:v>3.61</c:v>
                </c:pt>
                <c:pt idx="117">
                  <c:v>3.61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диаграмма'!$P$5:$P$122</c:f>
              <c:numCache>
                <c:formatCode>0.00</c:formatCode>
                <c:ptCount val="118"/>
                <c:pt idx="0">
                  <c:v>3.631524765727288</c:v>
                </c:pt>
                <c:pt idx="1">
                  <c:v>3.8181818181818183</c:v>
                </c:pt>
                <c:pt idx="2">
                  <c:v>3.7096774193548385</c:v>
                </c:pt>
                <c:pt idx="3">
                  <c:v>3.7</c:v>
                </c:pt>
                <c:pt idx="4">
                  <c:v>3.5940594059405941</c:v>
                </c:pt>
                <c:pt idx="5">
                  <c:v>3.7297297297297298</c:v>
                </c:pt>
                <c:pt idx="6">
                  <c:v>3.5887850467289719</c:v>
                </c:pt>
                <c:pt idx="7">
                  <c:v>3.5</c:v>
                </c:pt>
                <c:pt idx="8">
                  <c:v>3.4117647058823528</c:v>
                </c:pt>
                <c:pt idx="9">
                  <c:v>3.5697136785868442</c:v>
                </c:pt>
                <c:pt idx="10">
                  <c:v>3.6808510638297873</c:v>
                </c:pt>
                <c:pt idx="11">
                  <c:v>3.7291666666666665</c:v>
                </c:pt>
                <c:pt idx="12">
                  <c:v>3.7</c:v>
                </c:pt>
                <c:pt idx="13">
                  <c:v>3.8758169934640523</c:v>
                </c:pt>
                <c:pt idx="14">
                  <c:v>3.5769230769230771</c:v>
                </c:pt>
                <c:pt idx="15">
                  <c:v>3.7401574803149606</c:v>
                </c:pt>
                <c:pt idx="16">
                  <c:v>3.3333333333333335</c:v>
                </c:pt>
                <c:pt idx="17">
                  <c:v>3.4333333333333331</c:v>
                </c:pt>
                <c:pt idx="18">
                  <c:v>3.4310344827586206</c:v>
                </c:pt>
                <c:pt idx="19">
                  <c:v>3.5555555555555554</c:v>
                </c:pt>
                <c:pt idx="20">
                  <c:v>3.4666666666666668</c:v>
                </c:pt>
                <c:pt idx="21">
                  <c:v>3.3137254901960786</c:v>
                </c:pt>
                <c:pt idx="22">
                  <c:v>3.4714308896339081</c:v>
                </c:pt>
                <c:pt idx="23">
                  <c:v>3.7049180327868854</c:v>
                </c:pt>
                <c:pt idx="24">
                  <c:v>3.7023809523809526</c:v>
                </c:pt>
                <c:pt idx="25">
                  <c:v>3.7195121951219514</c:v>
                </c:pt>
                <c:pt idx="26">
                  <c:v>3.5517241379310347</c:v>
                </c:pt>
                <c:pt idx="27">
                  <c:v>3.58</c:v>
                </c:pt>
                <c:pt idx="28">
                  <c:v>3.5</c:v>
                </c:pt>
                <c:pt idx="29">
                  <c:v>3.278688524590164</c:v>
                </c:pt>
                <c:pt idx="30">
                  <c:v>3.2777777777777777</c:v>
                </c:pt>
                <c:pt idx="31">
                  <c:v>3.48</c:v>
                </c:pt>
                <c:pt idx="32">
                  <c:v>3.2884615384615383</c:v>
                </c:pt>
                <c:pt idx="33">
                  <c:v>3.22</c:v>
                </c:pt>
                <c:pt idx="34">
                  <c:v>3.622950819672131</c:v>
                </c:pt>
                <c:pt idx="35">
                  <c:v>3.2653061224489797</c:v>
                </c:pt>
                <c:pt idx="36">
                  <c:v>3.2857142857142856</c:v>
                </c:pt>
                <c:pt idx="37">
                  <c:v>3.4188034188034186</c:v>
                </c:pt>
                <c:pt idx="38">
                  <c:v>3.7027027027027026</c:v>
                </c:pt>
                <c:pt idx="39">
                  <c:v>3.4153846153846152</c:v>
                </c:pt>
                <c:pt idx="40">
                  <c:v>3.603504851526143</c:v>
                </c:pt>
                <c:pt idx="41">
                  <c:v>3.8471337579617835</c:v>
                </c:pt>
                <c:pt idx="42">
                  <c:v>3.7115384615384617</c:v>
                </c:pt>
                <c:pt idx="43">
                  <c:v>3.9567901234567899</c:v>
                </c:pt>
                <c:pt idx="44">
                  <c:v>3.4545454545454546</c:v>
                </c:pt>
                <c:pt idx="45">
                  <c:v>3.5897435897435899</c:v>
                </c:pt>
                <c:pt idx="46">
                  <c:v>3.5</c:v>
                </c:pt>
                <c:pt idx="47">
                  <c:v>3.9375</c:v>
                </c:pt>
                <c:pt idx="48">
                  <c:v>3.6494845360824741</c:v>
                </c:pt>
                <c:pt idx="49">
                  <c:v>3.8961038961038961</c:v>
                </c:pt>
                <c:pt idx="50">
                  <c:v>3.6458333333333335</c:v>
                </c:pt>
                <c:pt idx="51">
                  <c:v>3.5762711864406778</c:v>
                </c:pt>
                <c:pt idx="52">
                  <c:v>3.6315789473684212</c:v>
                </c:pt>
                <c:pt idx="54">
                  <c:v>3.2352941176470589</c:v>
                </c:pt>
                <c:pt idx="55">
                  <c:v>3.36231884057971</c:v>
                </c:pt>
                <c:pt idx="56">
                  <c:v>3.4</c:v>
                </c:pt>
                <c:pt idx="57">
                  <c:v>3.66</c:v>
                </c:pt>
                <c:pt idx="58">
                  <c:v>3.3043478260869565</c:v>
                </c:pt>
                <c:pt idx="59">
                  <c:v>3.6081081081081079</c:v>
                </c:pt>
                <c:pt idx="60">
                  <c:v>3.5</c:v>
                </c:pt>
                <c:pt idx="61">
                  <c:v>3.5567346486531037</c:v>
                </c:pt>
                <c:pt idx="62">
                  <c:v>3.6486486486486487</c:v>
                </c:pt>
                <c:pt idx="63">
                  <c:v>3.721518987341772</c:v>
                </c:pt>
                <c:pt idx="64">
                  <c:v>3.5368421052631578</c:v>
                </c:pt>
                <c:pt idx="65">
                  <c:v>3.5090909090909093</c:v>
                </c:pt>
                <c:pt idx="66">
                  <c:v>3.7265625</c:v>
                </c:pt>
                <c:pt idx="67">
                  <c:v>3.442622950819672</c:v>
                </c:pt>
                <c:pt idx="68">
                  <c:v>3.5735294117647061</c:v>
                </c:pt>
                <c:pt idx="69">
                  <c:v>3.6324324324324326</c:v>
                </c:pt>
                <c:pt idx="70">
                  <c:v>3.6973684210526314</c:v>
                </c:pt>
                <c:pt idx="71">
                  <c:v>3.4459459459459461</c:v>
                </c:pt>
                <c:pt idx="72">
                  <c:v>3.6265060240963853</c:v>
                </c:pt>
                <c:pt idx="73">
                  <c:v>3.3109243697478989</c:v>
                </c:pt>
                <c:pt idx="74">
                  <c:v>3.3448275862068964</c:v>
                </c:pt>
                <c:pt idx="75">
                  <c:v>3.5774647887323945</c:v>
                </c:pt>
                <c:pt idx="76">
                  <c:v>3.5657362828626322</c:v>
                </c:pt>
                <c:pt idx="77">
                  <c:v>3.9790575916230368</c:v>
                </c:pt>
                <c:pt idx="78">
                  <c:v>3.7319148936170214</c:v>
                </c:pt>
                <c:pt idx="79">
                  <c:v>3.701657458563536</c:v>
                </c:pt>
                <c:pt idx="80">
                  <c:v>3.8518518518518516</c:v>
                </c:pt>
                <c:pt idx="81">
                  <c:v>3.8814814814814813</c:v>
                </c:pt>
                <c:pt idx="82">
                  <c:v>3.6333333333333333</c:v>
                </c:pt>
                <c:pt idx="83">
                  <c:v>3.6516853932584268</c:v>
                </c:pt>
                <c:pt idx="84">
                  <c:v>3.896551724137931</c:v>
                </c:pt>
                <c:pt idx="85">
                  <c:v>3.5918367346938775</c:v>
                </c:pt>
                <c:pt idx="86">
                  <c:v>3.7253218884120169</c:v>
                </c:pt>
                <c:pt idx="87">
                  <c:v>3.5</c:v>
                </c:pt>
                <c:pt idx="88">
                  <c:v>3.4554455445544554</c:v>
                </c:pt>
                <c:pt idx="89">
                  <c:v>3.68075117370892</c:v>
                </c:pt>
                <c:pt idx="90">
                  <c:v>3.436619718309859</c:v>
                </c:pt>
                <c:pt idx="91">
                  <c:v>3.5949367088607596</c:v>
                </c:pt>
                <c:pt idx="92">
                  <c:v>3.4583333333333335</c:v>
                </c:pt>
                <c:pt idx="93">
                  <c:v>3.4782608695652173</c:v>
                </c:pt>
                <c:pt idx="94">
                  <c:v>3.4852941176470589</c:v>
                </c:pt>
                <c:pt idx="95">
                  <c:v>3.5882352941176472</c:v>
                </c:pt>
                <c:pt idx="96">
                  <c:v>3.5675675675675675</c:v>
                </c:pt>
                <c:pt idx="97">
                  <c:v>3.3714285714285714</c:v>
                </c:pt>
                <c:pt idx="98">
                  <c:v>3.5308641975308643</c:v>
                </c:pt>
                <c:pt idx="99">
                  <c:v>3.3959731543624163</c:v>
                </c:pt>
                <c:pt idx="101">
                  <c:v>3.625</c:v>
                </c:pt>
                <c:pt idx="102">
                  <c:v>3.5362318840579712</c:v>
                </c:pt>
                <c:pt idx="103">
                  <c:v>3.4523809523809526</c:v>
                </c:pt>
                <c:pt idx="104">
                  <c:v>2.95</c:v>
                </c:pt>
                <c:pt idx="105">
                  <c:v>3.3913043478260869</c:v>
                </c:pt>
                <c:pt idx="106">
                  <c:v>3.3924050632911391</c:v>
                </c:pt>
                <c:pt idx="107">
                  <c:v>3.4363636363636365</c:v>
                </c:pt>
                <c:pt idx="108">
                  <c:v>3.730990933327202</c:v>
                </c:pt>
                <c:pt idx="109">
                  <c:v>4</c:v>
                </c:pt>
                <c:pt idx="110">
                  <c:v>4.1481481481481479</c:v>
                </c:pt>
                <c:pt idx="111">
                  <c:v>3.9603960396039604</c:v>
                </c:pt>
                <c:pt idx="112">
                  <c:v>3.7534246575342465</c:v>
                </c:pt>
                <c:pt idx="113">
                  <c:v>3.5535714285714284</c:v>
                </c:pt>
                <c:pt idx="114">
                  <c:v>3.5116279069767442</c:v>
                </c:pt>
                <c:pt idx="115">
                  <c:v>3.4390243902439024</c:v>
                </c:pt>
                <c:pt idx="116">
                  <c:v>3.5388127853881279</c:v>
                </c:pt>
                <c:pt idx="117">
                  <c:v>3.6739130434782608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районам'!$U$5:$U$122</c:f>
              <c:numCache>
                <c:formatCode>General</c:formatCode>
                <c:ptCount val="118"/>
                <c:pt idx="0">
                  <c:v>3.43</c:v>
                </c:pt>
                <c:pt idx="1">
                  <c:v>3.43</c:v>
                </c:pt>
                <c:pt idx="2">
                  <c:v>3.43</c:v>
                </c:pt>
                <c:pt idx="3">
                  <c:v>3.43</c:v>
                </c:pt>
                <c:pt idx="4">
                  <c:v>3.43</c:v>
                </c:pt>
                <c:pt idx="5">
                  <c:v>3.43</c:v>
                </c:pt>
                <c:pt idx="6">
                  <c:v>3.43</c:v>
                </c:pt>
                <c:pt idx="7">
                  <c:v>3.43</c:v>
                </c:pt>
                <c:pt idx="8">
                  <c:v>3.43</c:v>
                </c:pt>
                <c:pt idx="9">
                  <c:v>3.43</c:v>
                </c:pt>
                <c:pt idx="10">
                  <c:v>3.43</c:v>
                </c:pt>
                <c:pt idx="11">
                  <c:v>3.43</c:v>
                </c:pt>
                <c:pt idx="12">
                  <c:v>3.43</c:v>
                </c:pt>
                <c:pt idx="13">
                  <c:v>3.43</c:v>
                </c:pt>
                <c:pt idx="14">
                  <c:v>3.43</c:v>
                </c:pt>
                <c:pt idx="15">
                  <c:v>3.43</c:v>
                </c:pt>
                <c:pt idx="16">
                  <c:v>3.43</c:v>
                </c:pt>
                <c:pt idx="17">
                  <c:v>3.43</c:v>
                </c:pt>
                <c:pt idx="18">
                  <c:v>3.43</c:v>
                </c:pt>
                <c:pt idx="19">
                  <c:v>3.43</c:v>
                </c:pt>
                <c:pt idx="20">
                  <c:v>3.43</c:v>
                </c:pt>
                <c:pt idx="21">
                  <c:v>3.43</c:v>
                </c:pt>
                <c:pt idx="22">
                  <c:v>3.43</c:v>
                </c:pt>
                <c:pt idx="23">
                  <c:v>3.43</c:v>
                </c:pt>
                <c:pt idx="24">
                  <c:v>3.43</c:v>
                </c:pt>
                <c:pt idx="25">
                  <c:v>3.43</c:v>
                </c:pt>
                <c:pt idx="26">
                  <c:v>3.43</c:v>
                </c:pt>
                <c:pt idx="27">
                  <c:v>3.43</c:v>
                </c:pt>
                <c:pt idx="28">
                  <c:v>3.43</c:v>
                </c:pt>
                <c:pt idx="29">
                  <c:v>3.43</c:v>
                </c:pt>
                <c:pt idx="30">
                  <c:v>3.43</c:v>
                </c:pt>
                <c:pt idx="31">
                  <c:v>3.43</c:v>
                </c:pt>
                <c:pt idx="32">
                  <c:v>3.43</c:v>
                </c:pt>
                <c:pt idx="33">
                  <c:v>3.43</c:v>
                </c:pt>
                <c:pt idx="34">
                  <c:v>3.43</c:v>
                </c:pt>
                <c:pt idx="35">
                  <c:v>3.43</c:v>
                </c:pt>
                <c:pt idx="36">
                  <c:v>3.43</c:v>
                </c:pt>
                <c:pt idx="37">
                  <c:v>3.43</c:v>
                </c:pt>
                <c:pt idx="38">
                  <c:v>3.43</c:v>
                </c:pt>
                <c:pt idx="39">
                  <c:v>3.43</c:v>
                </c:pt>
                <c:pt idx="40">
                  <c:v>3.43</c:v>
                </c:pt>
                <c:pt idx="41">
                  <c:v>3.43</c:v>
                </c:pt>
                <c:pt idx="42">
                  <c:v>3.43</c:v>
                </c:pt>
                <c:pt idx="43">
                  <c:v>3.43</c:v>
                </c:pt>
                <c:pt idx="44">
                  <c:v>3.43</c:v>
                </c:pt>
                <c:pt idx="45">
                  <c:v>3.43</c:v>
                </c:pt>
                <c:pt idx="46">
                  <c:v>3.43</c:v>
                </c:pt>
                <c:pt idx="47">
                  <c:v>3.43</c:v>
                </c:pt>
                <c:pt idx="48">
                  <c:v>3.43</c:v>
                </c:pt>
                <c:pt idx="49">
                  <c:v>3.43</c:v>
                </c:pt>
                <c:pt idx="50">
                  <c:v>3.43</c:v>
                </c:pt>
                <c:pt idx="51">
                  <c:v>3.43</c:v>
                </c:pt>
                <c:pt idx="52">
                  <c:v>3.43</c:v>
                </c:pt>
                <c:pt idx="53">
                  <c:v>3.43</c:v>
                </c:pt>
                <c:pt idx="54">
                  <c:v>3.43</c:v>
                </c:pt>
                <c:pt idx="55">
                  <c:v>3.43</c:v>
                </c:pt>
                <c:pt idx="56">
                  <c:v>3.43</c:v>
                </c:pt>
                <c:pt idx="57">
                  <c:v>3.43</c:v>
                </c:pt>
                <c:pt idx="58">
                  <c:v>3.43</c:v>
                </c:pt>
                <c:pt idx="59">
                  <c:v>3.43</c:v>
                </c:pt>
                <c:pt idx="60">
                  <c:v>3.43</c:v>
                </c:pt>
                <c:pt idx="61">
                  <c:v>3.43</c:v>
                </c:pt>
                <c:pt idx="62">
                  <c:v>3.43</c:v>
                </c:pt>
                <c:pt idx="63">
                  <c:v>3.43</c:v>
                </c:pt>
                <c:pt idx="64">
                  <c:v>3.43</c:v>
                </c:pt>
                <c:pt idx="65">
                  <c:v>3.43</c:v>
                </c:pt>
                <c:pt idx="66">
                  <c:v>3.43</c:v>
                </c:pt>
                <c:pt idx="67">
                  <c:v>3.43</c:v>
                </c:pt>
                <c:pt idx="68">
                  <c:v>3.43</c:v>
                </c:pt>
                <c:pt idx="69">
                  <c:v>3.43</c:v>
                </c:pt>
                <c:pt idx="70">
                  <c:v>3.43</c:v>
                </c:pt>
                <c:pt idx="71">
                  <c:v>3.43</c:v>
                </c:pt>
                <c:pt idx="72">
                  <c:v>3.43</c:v>
                </c:pt>
                <c:pt idx="73">
                  <c:v>3.43</c:v>
                </c:pt>
                <c:pt idx="74">
                  <c:v>3.43</c:v>
                </c:pt>
                <c:pt idx="75">
                  <c:v>3.43</c:v>
                </c:pt>
                <c:pt idx="76">
                  <c:v>3.43</c:v>
                </c:pt>
                <c:pt idx="77">
                  <c:v>3.43</c:v>
                </c:pt>
                <c:pt idx="78">
                  <c:v>3.43</c:v>
                </c:pt>
                <c:pt idx="79">
                  <c:v>3.43</c:v>
                </c:pt>
                <c:pt idx="80">
                  <c:v>3.43</c:v>
                </c:pt>
                <c:pt idx="81">
                  <c:v>3.43</c:v>
                </c:pt>
                <c:pt idx="82">
                  <c:v>3.43</c:v>
                </c:pt>
                <c:pt idx="83">
                  <c:v>3.43</c:v>
                </c:pt>
                <c:pt idx="84">
                  <c:v>3.43</c:v>
                </c:pt>
                <c:pt idx="85">
                  <c:v>3.43</c:v>
                </c:pt>
                <c:pt idx="86">
                  <c:v>3.43</c:v>
                </c:pt>
                <c:pt idx="87">
                  <c:v>3.43</c:v>
                </c:pt>
                <c:pt idx="88">
                  <c:v>3.43</c:v>
                </c:pt>
                <c:pt idx="89">
                  <c:v>3.43</c:v>
                </c:pt>
                <c:pt idx="90">
                  <c:v>3.43</c:v>
                </c:pt>
                <c:pt idx="91">
                  <c:v>3.43</c:v>
                </c:pt>
                <c:pt idx="92">
                  <c:v>3.43</c:v>
                </c:pt>
                <c:pt idx="93">
                  <c:v>3.43</c:v>
                </c:pt>
                <c:pt idx="94">
                  <c:v>3.43</c:v>
                </c:pt>
                <c:pt idx="95">
                  <c:v>3.43</c:v>
                </c:pt>
                <c:pt idx="96">
                  <c:v>3.43</c:v>
                </c:pt>
                <c:pt idx="97">
                  <c:v>3.43</c:v>
                </c:pt>
                <c:pt idx="98">
                  <c:v>3.43</c:v>
                </c:pt>
                <c:pt idx="99">
                  <c:v>3.43</c:v>
                </c:pt>
                <c:pt idx="100">
                  <c:v>3.43</c:v>
                </c:pt>
                <c:pt idx="101">
                  <c:v>3.43</c:v>
                </c:pt>
                <c:pt idx="102">
                  <c:v>3.43</c:v>
                </c:pt>
                <c:pt idx="103">
                  <c:v>3.43</c:v>
                </c:pt>
                <c:pt idx="104">
                  <c:v>3.43</c:v>
                </c:pt>
                <c:pt idx="105">
                  <c:v>3.43</c:v>
                </c:pt>
                <c:pt idx="106">
                  <c:v>3.43</c:v>
                </c:pt>
                <c:pt idx="107">
                  <c:v>3.43</c:v>
                </c:pt>
                <c:pt idx="108">
                  <c:v>3.43</c:v>
                </c:pt>
                <c:pt idx="109">
                  <c:v>3.43</c:v>
                </c:pt>
                <c:pt idx="110">
                  <c:v>3.43</c:v>
                </c:pt>
                <c:pt idx="111">
                  <c:v>3.43</c:v>
                </c:pt>
                <c:pt idx="112">
                  <c:v>3.43</c:v>
                </c:pt>
                <c:pt idx="113">
                  <c:v>3.43</c:v>
                </c:pt>
                <c:pt idx="114">
                  <c:v>3.43</c:v>
                </c:pt>
                <c:pt idx="115">
                  <c:v>3.43</c:v>
                </c:pt>
                <c:pt idx="116">
                  <c:v>3.43</c:v>
                </c:pt>
                <c:pt idx="117">
                  <c:v>3.43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'Математ-9 диаграмма по районам'!$T$5:$T$122</c:f>
              <c:numCache>
                <c:formatCode>0.00</c:formatCode>
                <c:ptCount val="118"/>
                <c:pt idx="0">
                  <c:v>3.44890931372549</c:v>
                </c:pt>
                <c:pt idx="1">
                  <c:v>3.5535714285714284</c:v>
                </c:pt>
                <c:pt idx="2">
                  <c:v>3.51</c:v>
                </c:pt>
                <c:pt idx="3">
                  <c:v>3.88</c:v>
                </c:pt>
                <c:pt idx="4">
                  <c:v>3.74</c:v>
                </c:pt>
                <c:pt idx="5">
                  <c:v>3.1029411764705883</c:v>
                </c:pt>
                <c:pt idx="6">
                  <c:v>3.3047619047619046</c:v>
                </c:pt>
                <c:pt idx="7">
                  <c:v>3.2</c:v>
                </c:pt>
                <c:pt idx="8">
                  <c:v>3.3</c:v>
                </c:pt>
                <c:pt idx="9">
                  <c:v>3.3224472660404647</c:v>
                </c:pt>
                <c:pt idx="10">
                  <c:v>3.4464285714285716</c:v>
                </c:pt>
                <c:pt idx="11">
                  <c:v>3.5862068965517242</c:v>
                </c:pt>
                <c:pt idx="12">
                  <c:v>3.3846153846153846</c:v>
                </c:pt>
                <c:pt idx="13">
                  <c:v>3.6709677419354838</c:v>
                </c:pt>
                <c:pt idx="14">
                  <c:v>3.4344262295081966</c:v>
                </c:pt>
                <c:pt idx="16">
                  <c:v>3.2749999999999999</c:v>
                </c:pt>
                <c:pt idx="17">
                  <c:v>3.0588235294117645</c:v>
                </c:pt>
                <c:pt idx="18">
                  <c:v>3.5</c:v>
                </c:pt>
                <c:pt idx="19">
                  <c:v>2.8374999999999999</c:v>
                </c:pt>
                <c:pt idx="20">
                  <c:v>3.1138211382113821</c:v>
                </c:pt>
                <c:pt idx="21">
                  <c:v>3.2391304347826089</c:v>
                </c:pt>
                <c:pt idx="22">
                  <c:v>3.2040700443949901</c:v>
                </c:pt>
                <c:pt idx="23">
                  <c:v>3.5210084033613445</c:v>
                </c:pt>
                <c:pt idx="24">
                  <c:v>3.6086956521739131</c:v>
                </c:pt>
                <c:pt idx="25">
                  <c:v>3.1485148514851486</c:v>
                </c:pt>
                <c:pt idx="26">
                  <c:v>3.5333333333333332</c:v>
                </c:pt>
                <c:pt idx="27">
                  <c:v>3.2307692307692308</c:v>
                </c:pt>
                <c:pt idx="28">
                  <c:v>3.3846153846153846</c:v>
                </c:pt>
                <c:pt idx="29">
                  <c:v>3.1805555555555554</c:v>
                </c:pt>
                <c:pt idx="30">
                  <c:v>2.8888888888888888</c:v>
                </c:pt>
                <c:pt idx="31">
                  <c:v>2.9285714285714284</c:v>
                </c:pt>
                <c:pt idx="32">
                  <c:v>3.0857142857142859</c:v>
                </c:pt>
                <c:pt idx="33">
                  <c:v>3.2061855670103094</c:v>
                </c:pt>
                <c:pt idx="34">
                  <c:v>3.1447368421052633</c:v>
                </c:pt>
                <c:pt idx="35">
                  <c:v>2.9074074074074074</c:v>
                </c:pt>
                <c:pt idx="36">
                  <c:v>3.1282051282051282</c:v>
                </c:pt>
                <c:pt idx="37">
                  <c:v>2.8823529411764706</c:v>
                </c:pt>
                <c:pt idx="38">
                  <c:v>3.361904761904762</c:v>
                </c:pt>
                <c:pt idx="39">
                  <c:v>3.327731092436975</c:v>
                </c:pt>
                <c:pt idx="40">
                  <c:v>3.4656842855235435</c:v>
                </c:pt>
                <c:pt idx="41">
                  <c:v>3.6778846153846154</c:v>
                </c:pt>
                <c:pt idx="42">
                  <c:v>3.88</c:v>
                </c:pt>
                <c:pt idx="43">
                  <c:v>3.96</c:v>
                </c:pt>
                <c:pt idx="44">
                  <c:v>3.3076923076923075</c:v>
                </c:pt>
                <c:pt idx="45">
                  <c:v>3.77</c:v>
                </c:pt>
                <c:pt idx="46">
                  <c:v>3.76</c:v>
                </c:pt>
                <c:pt idx="47">
                  <c:v>3.5862068965517242</c:v>
                </c:pt>
                <c:pt idx="48">
                  <c:v>3.5063291139240507</c:v>
                </c:pt>
                <c:pt idx="49">
                  <c:v>2.9361702127659575</c:v>
                </c:pt>
                <c:pt idx="50">
                  <c:v>3.1304347826086958</c:v>
                </c:pt>
                <c:pt idx="51">
                  <c:v>3.2444444444444445</c:v>
                </c:pt>
                <c:pt idx="52">
                  <c:v>3.3111111111111109</c:v>
                </c:pt>
                <c:pt idx="53">
                  <c:v>3.3624999999999998</c:v>
                </c:pt>
                <c:pt idx="54">
                  <c:v>3.0666666666666669</c:v>
                </c:pt>
                <c:pt idx="55">
                  <c:v>3.6451612903225805</c:v>
                </c:pt>
                <c:pt idx="56">
                  <c:v>3.1538461538461537</c:v>
                </c:pt>
                <c:pt idx="57">
                  <c:v>3.2448979591836733</c:v>
                </c:pt>
                <c:pt idx="58">
                  <c:v>3.6730769230769229</c:v>
                </c:pt>
                <c:pt idx="59">
                  <c:v>3.6315789473684212</c:v>
                </c:pt>
                <c:pt idx="61">
                  <c:v>3.374786443028523</c:v>
                </c:pt>
                <c:pt idx="62">
                  <c:v>3.4864864864864864</c:v>
                </c:pt>
                <c:pt idx="63">
                  <c:v>3.8068181818181817</c:v>
                </c:pt>
                <c:pt idx="64">
                  <c:v>3.4126984126984126</c:v>
                </c:pt>
                <c:pt idx="65">
                  <c:v>3.0980392156862746</c:v>
                </c:pt>
                <c:pt idx="66">
                  <c:v>3.506849315068493</c:v>
                </c:pt>
                <c:pt idx="67">
                  <c:v>3.032258064516129</c:v>
                </c:pt>
                <c:pt idx="68">
                  <c:v>3.3571428571428572</c:v>
                </c:pt>
                <c:pt idx="69">
                  <c:v>3.4059405940594059</c:v>
                </c:pt>
                <c:pt idx="70">
                  <c:v>3.0289855072463769</c:v>
                </c:pt>
                <c:pt idx="71">
                  <c:v>3.5081967213114753</c:v>
                </c:pt>
                <c:pt idx="72">
                  <c:v>3.4150943396226414</c:v>
                </c:pt>
                <c:pt idx="73">
                  <c:v>3.2884615384615383</c:v>
                </c:pt>
                <c:pt idx="74">
                  <c:v>3.5252525252525251</c:v>
                </c:pt>
                <c:pt idx="76">
                  <c:v>3.4031625384377637</c:v>
                </c:pt>
                <c:pt idx="77">
                  <c:v>3.6025641025641026</c:v>
                </c:pt>
                <c:pt idx="78">
                  <c:v>2.95</c:v>
                </c:pt>
                <c:pt idx="79">
                  <c:v>3.2285714285714286</c:v>
                </c:pt>
                <c:pt idx="80">
                  <c:v>3.5416666666666665</c:v>
                </c:pt>
                <c:pt idx="81">
                  <c:v>3.4485981308411215</c:v>
                </c:pt>
                <c:pt idx="82">
                  <c:v>3.380281690140845</c:v>
                </c:pt>
                <c:pt idx="83">
                  <c:v>3.4285714285714284</c:v>
                </c:pt>
                <c:pt idx="84">
                  <c:v>3.3846153846153846</c:v>
                </c:pt>
                <c:pt idx="85">
                  <c:v>3.3866666666666667</c:v>
                </c:pt>
                <c:pt idx="86">
                  <c:v>3.240506329113924</c:v>
                </c:pt>
                <c:pt idx="87">
                  <c:v>3.2702702702702702</c:v>
                </c:pt>
                <c:pt idx="88">
                  <c:v>3.6133333333333333</c:v>
                </c:pt>
                <c:pt idx="89">
                  <c:v>3.3333333333333335</c:v>
                </c:pt>
                <c:pt idx="90">
                  <c:v>3.284313725490196</c:v>
                </c:pt>
                <c:pt idx="91">
                  <c:v>3.2105263157894739</c:v>
                </c:pt>
                <c:pt idx="92">
                  <c:v>3.1791044776119404</c:v>
                </c:pt>
                <c:pt idx="93">
                  <c:v>3.1851851851851851</c:v>
                </c:pt>
                <c:pt idx="94">
                  <c:v>3.1969696969696968</c:v>
                </c:pt>
                <c:pt idx="95">
                  <c:v>3.3555555555555556</c:v>
                </c:pt>
                <c:pt idx="96">
                  <c:v>3.5418994413407821</c:v>
                </c:pt>
                <c:pt idx="97">
                  <c:v>3.5256410256410255</c:v>
                </c:pt>
                <c:pt idx="98">
                  <c:v>3.5942028985507246</c:v>
                </c:pt>
                <c:pt idx="99">
                  <c:v>3.3644067796610169</c:v>
                </c:pt>
                <c:pt idx="100">
                  <c:v>3.738219895287958</c:v>
                </c:pt>
                <c:pt idx="101">
                  <c:v>3.5</c:v>
                </c:pt>
                <c:pt idx="102">
                  <c:v>3.8301886792452828</c:v>
                </c:pt>
                <c:pt idx="103">
                  <c:v>3.7557251908396947</c:v>
                </c:pt>
                <c:pt idx="104">
                  <c:v>3.5063291139240507</c:v>
                </c:pt>
                <c:pt idx="105">
                  <c:v>3.1627906976744184</c:v>
                </c:pt>
                <c:pt idx="106">
                  <c:v>3.3548387096774195</c:v>
                </c:pt>
                <c:pt idx="108">
                  <c:v>3.5165994664574427</c:v>
                </c:pt>
                <c:pt idx="109">
                  <c:v>3.75</c:v>
                </c:pt>
                <c:pt idx="110">
                  <c:v>3.592233009708738</c:v>
                </c:pt>
                <c:pt idx="111">
                  <c:v>3.6578947368421053</c:v>
                </c:pt>
                <c:pt idx="112">
                  <c:v>3.5</c:v>
                </c:pt>
                <c:pt idx="113">
                  <c:v>3.6634615384615383</c:v>
                </c:pt>
                <c:pt idx="114">
                  <c:v>3.5098039215686274</c:v>
                </c:pt>
                <c:pt idx="115">
                  <c:v>3.2051282051282053</c:v>
                </c:pt>
                <c:pt idx="116">
                  <c:v>3.470873786407767</c:v>
                </c:pt>
                <c:pt idx="117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7520"/>
        <c:axId val="41949056"/>
      </c:lineChart>
      <c:catAx>
        <c:axId val="419475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49056"/>
        <c:crosses val="autoZero"/>
        <c:auto val="1"/>
        <c:lblAlgn val="ctr"/>
        <c:lblOffset val="100"/>
        <c:noMultiLvlLbl val="0"/>
      </c:catAx>
      <c:valAx>
        <c:axId val="4194905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47520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6396400639870143"/>
          <c:y val="1.0702096712944496E-2"/>
          <c:w val="0.81248778403195088"/>
          <c:h val="4.3062498028356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</a:t>
            </a:r>
            <a:r>
              <a:rPr lang="ru-RU" baseline="0"/>
              <a:t> ОГЭ </a:t>
            </a:r>
            <a:r>
              <a:rPr lang="en-US" baseline="0"/>
              <a:t> 20</a:t>
            </a:r>
            <a:r>
              <a:rPr lang="ru-RU" baseline="0"/>
              <a:t>21-2025 </a:t>
            </a:r>
            <a:endParaRPr lang="ru-RU"/>
          </a:p>
        </c:rich>
      </c:tx>
      <c:layout>
        <c:manualLayout>
          <c:xMode val="edge"/>
          <c:yMode val="edge"/>
          <c:x val="2.0086476283416425E-2"/>
          <c:y val="6.779051051364234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774977227339317E-2"/>
          <c:y val="7.9306660756896921E-2"/>
          <c:w val="0.9798763497007289"/>
          <c:h val="0.56350673006765817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диаграмма'!$E$5:$E$122</c:f>
              <c:numCache>
                <c:formatCode>0.00</c:formatCode>
                <c:ptCount val="118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 formatCode="General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00FF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диаграмма'!$D$5:$D$122</c:f>
              <c:numCache>
                <c:formatCode>0.00</c:formatCode>
                <c:ptCount val="118"/>
                <c:pt idx="0">
                  <c:v>3.7906039236341194</c:v>
                </c:pt>
                <c:pt idx="1">
                  <c:v>4.1242603550295858</c:v>
                </c:pt>
                <c:pt idx="2">
                  <c:v>3.925925925925926</c:v>
                </c:pt>
                <c:pt idx="3">
                  <c:v>3.8431372549019609</c:v>
                </c:pt>
                <c:pt idx="4">
                  <c:v>3.7758620689655173</c:v>
                </c:pt>
                <c:pt idx="5">
                  <c:v>3.7349397590361444</c:v>
                </c:pt>
                <c:pt idx="6">
                  <c:v>3.7247706422018347</c:v>
                </c:pt>
                <c:pt idx="7">
                  <c:v>3.6315789473684212</c:v>
                </c:pt>
                <c:pt idx="8">
                  <c:v>3.5643564356435644</c:v>
                </c:pt>
                <c:pt idx="9">
                  <c:v>3.7688825924527269</c:v>
                </c:pt>
                <c:pt idx="10">
                  <c:v>4.0428571428571427</c:v>
                </c:pt>
                <c:pt idx="11">
                  <c:v>3.9375</c:v>
                </c:pt>
                <c:pt idx="12">
                  <c:v>3.9358974358974357</c:v>
                </c:pt>
                <c:pt idx="13">
                  <c:v>3.8963414634146343</c:v>
                </c:pt>
                <c:pt idx="14">
                  <c:v>3.8363636363636364</c:v>
                </c:pt>
                <c:pt idx="15">
                  <c:v>3.7876106194690267</c:v>
                </c:pt>
                <c:pt idx="16">
                  <c:v>3.7608695652173911</c:v>
                </c:pt>
                <c:pt idx="17">
                  <c:v>3.703125</c:v>
                </c:pt>
                <c:pt idx="18">
                  <c:v>3.6736842105263157</c:v>
                </c:pt>
                <c:pt idx="19">
                  <c:v>3.6710526315789473</c:v>
                </c:pt>
                <c:pt idx="20">
                  <c:v>3.5570469798657718</c:v>
                </c:pt>
                <c:pt idx="21">
                  <c:v>3.4242424242424243</c:v>
                </c:pt>
                <c:pt idx="22">
                  <c:v>3.6523742526018799</c:v>
                </c:pt>
                <c:pt idx="23">
                  <c:v>3.9421487603305785</c:v>
                </c:pt>
                <c:pt idx="24">
                  <c:v>3.8495575221238938</c:v>
                </c:pt>
                <c:pt idx="25">
                  <c:v>3.7721518987341773</c:v>
                </c:pt>
                <c:pt idx="26">
                  <c:v>3.7474747474747474</c:v>
                </c:pt>
                <c:pt idx="27">
                  <c:v>3.746031746031746</c:v>
                </c:pt>
                <c:pt idx="28">
                  <c:v>3.7280701754385963</c:v>
                </c:pt>
                <c:pt idx="29">
                  <c:v>3.7017543859649122</c:v>
                </c:pt>
                <c:pt idx="30">
                  <c:v>3.64</c:v>
                </c:pt>
                <c:pt idx="31">
                  <c:v>3.6106870229007635</c:v>
                </c:pt>
                <c:pt idx="32">
                  <c:v>3.5974025974025974</c:v>
                </c:pt>
                <c:pt idx="33">
                  <c:v>3.5970149253731343</c:v>
                </c:pt>
                <c:pt idx="34">
                  <c:v>3.59375</c:v>
                </c:pt>
                <c:pt idx="35">
                  <c:v>3.5744680851063828</c:v>
                </c:pt>
                <c:pt idx="36">
                  <c:v>3.5625</c:v>
                </c:pt>
                <c:pt idx="37">
                  <c:v>3.5555555555555554</c:v>
                </c:pt>
                <c:pt idx="38">
                  <c:v>3.5384615384615383</c:v>
                </c:pt>
                <c:pt idx="39">
                  <c:v>3.3333333333333335</c:v>
                </c:pt>
                <c:pt idx="40">
                  <c:v>3.7694941609917878</c:v>
                </c:pt>
                <c:pt idx="41">
                  <c:v>4.1215469613259668</c:v>
                </c:pt>
                <c:pt idx="42">
                  <c:v>4.1063829787234045</c:v>
                </c:pt>
                <c:pt idx="43">
                  <c:v>4.0758293838862558</c:v>
                </c:pt>
                <c:pt idx="44">
                  <c:v>3.96875</c:v>
                </c:pt>
                <c:pt idx="45">
                  <c:v>3.9612403100775193</c:v>
                </c:pt>
                <c:pt idx="46">
                  <c:v>3.9491525423728815</c:v>
                </c:pt>
                <c:pt idx="47">
                  <c:v>3.8452380952380953</c:v>
                </c:pt>
                <c:pt idx="48">
                  <c:v>3.83</c:v>
                </c:pt>
                <c:pt idx="49">
                  <c:v>3.7916666666666665</c:v>
                </c:pt>
                <c:pt idx="50">
                  <c:v>3.7649402390438249</c:v>
                </c:pt>
                <c:pt idx="51">
                  <c:v>3.73</c:v>
                </c:pt>
                <c:pt idx="52">
                  <c:v>3.6923076923076925</c:v>
                </c:pt>
                <c:pt idx="53">
                  <c:v>3.664705882352941</c:v>
                </c:pt>
                <c:pt idx="54">
                  <c:v>3.6595744680851063</c:v>
                </c:pt>
                <c:pt idx="55">
                  <c:v>3.6526315789473682</c:v>
                </c:pt>
                <c:pt idx="56">
                  <c:v>3.6382978723404253</c:v>
                </c:pt>
                <c:pt idx="57">
                  <c:v>3.574074074074074</c:v>
                </c:pt>
                <c:pt idx="58">
                  <c:v>3.5357142857142856</c:v>
                </c:pt>
                <c:pt idx="59">
                  <c:v>3.4528301886792452</c:v>
                </c:pt>
                <c:pt idx="60">
                  <c:v>3.375</c:v>
                </c:pt>
                <c:pt idx="61">
                  <c:v>3.7593157608905692</c:v>
                </c:pt>
                <c:pt idx="62">
                  <c:v>4.115384615384615</c:v>
                </c:pt>
                <c:pt idx="63">
                  <c:v>4</c:v>
                </c:pt>
                <c:pt idx="64">
                  <c:v>3.8761061946902653</c:v>
                </c:pt>
                <c:pt idx="65">
                  <c:v>3.875</c:v>
                </c:pt>
                <c:pt idx="66">
                  <c:v>3.8515283842794759</c:v>
                </c:pt>
                <c:pt idx="67">
                  <c:v>3.7692307692307692</c:v>
                </c:pt>
                <c:pt idx="68">
                  <c:v>3.7295597484276728</c:v>
                </c:pt>
                <c:pt idx="69">
                  <c:v>3.7203791469194312</c:v>
                </c:pt>
                <c:pt idx="70">
                  <c:v>3.704081632653061</c:v>
                </c:pt>
                <c:pt idx="71">
                  <c:v>3.7021276595744679</c:v>
                </c:pt>
                <c:pt idx="72">
                  <c:v>3.638095238095238</c:v>
                </c:pt>
                <c:pt idx="73">
                  <c:v>3.6258503401360542</c:v>
                </c:pt>
                <c:pt idx="74">
                  <c:v>3.523076923076923</c:v>
                </c:pt>
                <c:pt idx="75">
                  <c:v>3.5</c:v>
                </c:pt>
                <c:pt idx="76">
                  <c:v>3.7753573156497344</c:v>
                </c:pt>
                <c:pt idx="77">
                  <c:v>4.108910891089109</c:v>
                </c:pt>
                <c:pt idx="78">
                  <c:v>4.0588235294117645</c:v>
                </c:pt>
                <c:pt idx="79">
                  <c:v>4.0534351145038165</c:v>
                </c:pt>
                <c:pt idx="80">
                  <c:v>4.0344827586206895</c:v>
                </c:pt>
                <c:pt idx="81">
                  <c:v>4.0126582278481013</c:v>
                </c:pt>
                <c:pt idx="82">
                  <c:v>3.9584905660377356</c:v>
                </c:pt>
                <c:pt idx="83">
                  <c:v>3.9296875</c:v>
                </c:pt>
                <c:pt idx="84">
                  <c:v>3.927710843373494</c:v>
                </c:pt>
                <c:pt idx="85">
                  <c:v>3.911290322580645</c:v>
                </c:pt>
                <c:pt idx="86">
                  <c:v>3.8953974895397487</c:v>
                </c:pt>
                <c:pt idx="87">
                  <c:v>3.8636363636363638</c:v>
                </c:pt>
                <c:pt idx="88">
                  <c:v>3.8535031847133756</c:v>
                </c:pt>
                <c:pt idx="89">
                  <c:v>3.8515283842794759</c:v>
                </c:pt>
                <c:pt idx="90">
                  <c:v>3.8255813953488373</c:v>
                </c:pt>
                <c:pt idx="91">
                  <c:v>3.8205128205128207</c:v>
                </c:pt>
                <c:pt idx="92">
                  <c:v>3.8163265306122449</c:v>
                </c:pt>
                <c:pt idx="93">
                  <c:v>3.7788461538461537</c:v>
                </c:pt>
                <c:pt idx="94">
                  <c:v>3.7256637168141591</c:v>
                </c:pt>
                <c:pt idx="95">
                  <c:v>3.6893203883495147</c:v>
                </c:pt>
                <c:pt idx="96">
                  <c:v>3.6772486772486772</c:v>
                </c:pt>
                <c:pt idx="97">
                  <c:v>3.6575342465753424</c:v>
                </c:pt>
                <c:pt idx="98">
                  <c:v>3.6458333333333335</c:v>
                </c:pt>
                <c:pt idx="99">
                  <c:v>3.641025641025641</c:v>
                </c:pt>
                <c:pt idx="100">
                  <c:v>3.6333333333333333</c:v>
                </c:pt>
                <c:pt idx="101">
                  <c:v>3.6063829787234041</c:v>
                </c:pt>
                <c:pt idx="102">
                  <c:v>3.593220338983051</c:v>
                </c:pt>
                <c:pt idx="103">
                  <c:v>3.5714285714285716</c:v>
                </c:pt>
                <c:pt idx="104">
                  <c:v>3.5604395604395602</c:v>
                </c:pt>
                <c:pt idx="105">
                  <c:v>3.5</c:v>
                </c:pt>
                <c:pt idx="106">
                  <c:v>3.4554455445544554</c:v>
                </c:pt>
                <c:pt idx="107">
                  <c:v>3.3783783783783785</c:v>
                </c:pt>
                <c:pt idx="108">
                  <c:v>3.9147311759985439</c:v>
                </c:pt>
                <c:pt idx="109">
                  <c:v>4.240384615384615</c:v>
                </c:pt>
                <c:pt idx="110">
                  <c:v>4.2345679012345681</c:v>
                </c:pt>
                <c:pt idx="111">
                  <c:v>4.0235294117647058</c:v>
                </c:pt>
                <c:pt idx="112">
                  <c:v>3.8846153846153846</c:v>
                </c:pt>
                <c:pt idx="113">
                  <c:v>3.8776978417266186</c:v>
                </c:pt>
                <c:pt idx="114">
                  <c:v>3.7746478873239435</c:v>
                </c:pt>
                <c:pt idx="115">
                  <c:v>3.75609756097561</c:v>
                </c:pt>
                <c:pt idx="116">
                  <c:v>3.7251308900523559</c:v>
                </c:pt>
                <c:pt idx="117">
                  <c:v>3.7159090909090908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диаграмма'!$I$5:$I$122</c:f>
              <c:numCache>
                <c:formatCode>0.00</c:formatCode>
                <c:ptCount val="118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  <c:pt idx="32">
                  <c:v>3.85</c:v>
                </c:pt>
                <c:pt idx="33">
                  <c:v>3.85</c:v>
                </c:pt>
                <c:pt idx="34">
                  <c:v>3.85</c:v>
                </c:pt>
                <c:pt idx="35">
                  <c:v>3.85</c:v>
                </c:pt>
                <c:pt idx="36">
                  <c:v>3.85</c:v>
                </c:pt>
                <c:pt idx="37">
                  <c:v>3.85</c:v>
                </c:pt>
                <c:pt idx="38">
                  <c:v>3.85</c:v>
                </c:pt>
                <c:pt idx="39">
                  <c:v>3.85</c:v>
                </c:pt>
                <c:pt idx="40">
                  <c:v>3.85</c:v>
                </c:pt>
                <c:pt idx="41">
                  <c:v>3.85</c:v>
                </c:pt>
                <c:pt idx="42">
                  <c:v>3.85</c:v>
                </c:pt>
                <c:pt idx="43">
                  <c:v>3.85</c:v>
                </c:pt>
                <c:pt idx="44">
                  <c:v>3.85</c:v>
                </c:pt>
                <c:pt idx="45">
                  <c:v>3.85</c:v>
                </c:pt>
                <c:pt idx="46">
                  <c:v>3.85</c:v>
                </c:pt>
                <c:pt idx="47">
                  <c:v>3.85</c:v>
                </c:pt>
                <c:pt idx="48">
                  <c:v>3.85</c:v>
                </c:pt>
                <c:pt idx="49">
                  <c:v>3.85</c:v>
                </c:pt>
                <c:pt idx="50">
                  <c:v>3.85</c:v>
                </c:pt>
                <c:pt idx="51">
                  <c:v>3.85</c:v>
                </c:pt>
                <c:pt idx="52">
                  <c:v>3.85</c:v>
                </c:pt>
                <c:pt idx="53">
                  <c:v>3.85</c:v>
                </c:pt>
                <c:pt idx="54">
                  <c:v>3.85</c:v>
                </c:pt>
                <c:pt idx="55">
                  <c:v>3.85</c:v>
                </c:pt>
                <c:pt idx="56">
                  <c:v>3.85</c:v>
                </c:pt>
                <c:pt idx="57">
                  <c:v>3.85</c:v>
                </c:pt>
                <c:pt idx="58">
                  <c:v>3.85</c:v>
                </c:pt>
                <c:pt idx="59">
                  <c:v>3.85</c:v>
                </c:pt>
                <c:pt idx="60">
                  <c:v>3.85</c:v>
                </c:pt>
                <c:pt idx="61">
                  <c:v>3.85</c:v>
                </c:pt>
                <c:pt idx="62">
                  <c:v>3.85</c:v>
                </c:pt>
                <c:pt idx="63">
                  <c:v>3.85</c:v>
                </c:pt>
                <c:pt idx="64">
                  <c:v>3.85</c:v>
                </c:pt>
                <c:pt idx="65">
                  <c:v>3.85</c:v>
                </c:pt>
                <c:pt idx="66">
                  <c:v>3.85</c:v>
                </c:pt>
                <c:pt idx="67">
                  <c:v>3.85</c:v>
                </c:pt>
                <c:pt idx="68">
                  <c:v>3.85</c:v>
                </c:pt>
                <c:pt idx="69">
                  <c:v>3.85</c:v>
                </c:pt>
                <c:pt idx="70">
                  <c:v>3.85</c:v>
                </c:pt>
                <c:pt idx="71">
                  <c:v>3.85</c:v>
                </c:pt>
                <c:pt idx="72">
                  <c:v>3.85</c:v>
                </c:pt>
                <c:pt idx="73">
                  <c:v>3.85</c:v>
                </c:pt>
                <c:pt idx="74">
                  <c:v>3.85</c:v>
                </c:pt>
                <c:pt idx="75">
                  <c:v>3.85</c:v>
                </c:pt>
                <c:pt idx="76">
                  <c:v>3.85</c:v>
                </c:pt>
                <c:pt idx="77">
                  <c:v>3.85</c:v>
                </c:pt>
                <c:pt idx="78">
                  <c:v>3.85</c:v>
                </c:pt>
                <c:pt idx="79">
                  <c:v>3.85</c:v>
                </c:pt>
                <c:pt idx="80">
                  <c:v>3.85</c:v>
                </c:pt>
                <c:pt idx="81">
                  <c:v>3.85</c:v>
                </c:pt>
                <c:pt idx="82">
                  <c:v>3.85</c:v>
                </c:pt>
                <c:pt idx="83">
                  <c:v>3.85</c:v>
                </c:pt>
                <c:pt idx="84">
                  <c:v>3.85</c:v>
                </c:pt>
                <c:pt idx="85">
                  <c:v>3.85</c:v>
                </c:pt>
                <c:pt idx="86">
                  <c:v>3.85</c:v>
                </c:pt>
                <c:pt idx="87">
                  <c:v>3.85</c:v>
                </c:pt>
                <c:pt idx="88">
                  <c:v>3.85</c:v>
                </c:pt>
                <c:pt idx="89">
                  <c:v>3.85</c:v>
                </c:pt>
                <c:pt idx="90">
                  <c:v>3.85</c:v>
                </c:pt>
                <c:pt idx="91">
                  <c:v>3.85</c:v>
                </c:pt>
                <c:pt idx="92">
                  <c:v>3.85</c:v>
                </c:pt>
                <c:pt idx="93">
                  <c:v>3.85</c:v>
                </c:pt>
                <c:pt idx="94">
                  <c:v>3.85</c:v>
                </c:pt>
                <c:pt idx="95">
                  <c:v>3.85</c:v>
                </c:pt>
                <c:pt idx="96">
                  <c:v>3.85</c:v>
                </c:pt>
                <c:pt idx="97">
                  <c:v>3.85</c:v>
                </c:pt>
                <c:pt idx="98">
                  <c:v>3.85</c:v>
                </c:pt>
                <c:pt idx="99">
                  <c:v>3.85</c:v>
                </c:pt>
                <c:pt idx="100">
                  <c:v>3.85</c:v>
                </c:pt>
                <c:pt idx="101">
                  <c:v>3.85</c:v>
                </c:pt>
                <c:pt idx="102">
                  <c:v>3.85</c:v>
                </c:pt>
                <c:pt idx="103">
                  <c:v>3.85</c:v>
                </c:pt>
                <c:pt idx="104">
                  <c:v>3.85</c:v>
                </c:pt>
                <c:pt idx="105">
                  <c:v>3.85</c:v>
                </c:pt>
                <c:pt idx="106">
                  <c:v>3.85</c:v>
                </c:pt>
                <c:pt idx="107">
                  <c:v>3.85</c:v>
                </c:pt>
                <c:pt idx="108">
                  <c:v>3.85</c:v>
                </c:pt>
                <c:pt idx="109">
                  <c:v>3.85</c:v>
                </c:pt>
                <c:pt idx="110">
                  <c:v>3.85</c:v>
                </c:pt>
                <c:pt idx="111">
                  <c:v>3.85</c:v>
                </c:pt>
                <c:pt idx="112">
                  <c:v>3.85</c:v>
                </c:pt>
                <c:pt idx="113">
                  <c:v>3.85</c:v>
                </c:pt>
                <c:pt idx="114">
                  <c:v>3.85</c:v>
                </c:pt>
                <c:pt idx="115">
                  <c:v>3.85</c:v>
                </c:pt>
                <c:pt idx="116">
                  <c:v>3.85</c:v>
                </c:pt>
                <c:pt idx="117">
                  <c:v>3.85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диаграмма'!$H$5:$H$122</c:f>
              <c:numCache>
                <c:formatCode>0.00</c:formatCode>
                <c:ptCount val="118"/>
                <c:pt idx="0">
                  <c:v>3.7899651597122443</c:v>
                </c:pt>
                <c:pt idx="1">
                  <c:v>4.2259887005649714</c:v>
                </c:pt>
                <c:pt idx="2">
                  <c:v>3.9814814814814814</c:v>
                </c:pt>
                <c:pt idx="3">
                  <c:v>3.7244897959183674</c:v>
                </c:pt>
                <c:pt idx="4">
                  <c:v>3.6730769230769229</c:v>
                </c:pt>
                <c:pt idx="5">
                  <c:v>3.7832167832167833</c:v>
                </c:pt>
                <c:pt idx="6">
                  <c:v>3.6363636363636362</c:v>
                </c:pt>
                <c:pt idx="7">
                  <c:v>3.676056338028169</c:v>
                </c:pt>
                <c:pt idx="8">
                  <c:v>3.6190476190476191</c:v>
                </c:pt>
                <c:pt idx="9">
                  <c:v>3.8474754862659872</c:v>
                </c:pt>
                <c:pt idx="10">
                  <c:v>3.94</c:v>
                </c:pt>
                <c:pt idx="11">
                  <c:v>4.0697674418604652</c:v>
                </c:pt>
                <c:pt idx="12">
                  <c:v>3.8952380952380952</c:v>
                </c:pt>
                <c:pt idx="13">
                  <c:v>3.9612903225806453</c:v>
                </c:pt>
                <c:pt idx="14">
                  <c:v>3.7647058823529411</c:v>
                </c:pt>
                <c:pt idx="15">
                  <c:v>3.9029126213592233</c:v>
                </c:pt>
                <c:pt idx="16">
                  <c:v>3.7272727272727271</c:v>
                </c:pt>
                <c:pt idx="17">
                  <c:v>3.8904109589041096</c:v>
                </c:pt>
                <c:pt idx="18">
                  <c:v>3.7567567567567566</c:v>
                </c:pt>
                <c:pt idx="19">
                  <c:v>3.806451612903226</c:v>
                </c:pt>
                <c:pt idx="20">
                  <c:v>3.6940298507462686</c:v>
                </c:pt>
                <c:pt idx="21">
                  <c:v>3.7608695652173911</c:v>
                </c:pt>
                <c:pt idx="22">
                  <c:v>3.7281620144537202</c:v>
                </c:pt>
                <c:pt idx="23">
                  <c:v>3.8897058823529411</c:v>
                </c:pt>
                <c:pt idx="24">
                  <c:v>3.948905109489051</c:v>
                </c:pt>
                <c:pt idx="25">
                  <c:v>3.9795918367346941</c:v>
                </c:pt>
                <c:pt idx="26">
                  <c:v>3.7920792079207919</c:v>
                </c:pt>
                <c:pt idx="27">
                  <c:v>3.8596491228070176</c:v>
                </c:pt>
                <c:pt idx="28">
                  <c:v>3.7941176470588234</c:v>
                </c:pt>
                <c:pt idx="29">
                  <c:v>3.6184210526315788</c:v>
                </c:pt>
                <c:pt idx="30">
                  <c:v>3.5</c:v>
                </c:pt>
                <c:pt idx="31">
                  <c:v>3.8241758241758244</c:v>
                </c:pt>
                <c:pt idx="32">
                  <c:v>3.535211267605634</c:v>
                </c:pt>
                <c:pt idx="33">
                  <c:v>3.7358490566037736</c:v>
                </c:pt>
                <c:pt idx="34">
                  <c:v>3.6369426751592355</c:v>
                </c:pt>
                <c:pt idx="35">
                  <c:v>3.5227272727272729</c:v>
                </c:pt>
                <c:pt idx="36">
                  <c:v>3.6428571428571428</c:v>
                </c:pt>
                <c:pt idx="37">
                  <c:v>3.7448979591836733</c:v>
                </c:pt>
                <c:pt idx="38">
                  <c:v>3.9333333333333331</c:v>
                </c:pt>
                <c:pt idx="39">
                  <c:v>3.4202898550724639</c:v>
                </c:pt>
                <c:pt idx="40">
                  <c:v>3.8564223372913196</c:v>
                </c:pt>
                <c:pt idx="41">
                  <c:v>4.1337209302325579</c:v>
                </c:pt>
                <c:pt idx="42">
                  <c:v>3.9818181818181819</c:v>
                </c:pt>
                <c:pt idx="43">
                  <c:v>4.1489361702127656</c:v>
                </c:pt>
                <c:pt idx="44">
                  <c:v>4.24</c:v>
                </c:pt>
                <c:pt idx="45">
                  <c:v>3.879032258064516</c:v>
                </c:pt>
                <c:pt idx="46">
                  <c:v>3.8695652173913042</c:v>
                </c:pt>
                <c:pt idx="47">
                  <c:v>3.7674418604651163</c:v>
                </c:pt>
                <c:pt idx="48">
                  <c:v>3.941747572815534</c:v>
                </c:pt>
                <c:pt idx="49">
                  <c:v>3.9066666666666667</c:v>
                </c:pt>
                <c:pt idx="50">
                  <c:v>3.8260869565217392</c:v>
                </c:pt>
                <c:pt idx="51">
                  <c:v>3.9494949494949494</c:v>
                </c:pt>
                <c:pt idx="52">
                  <c:v>3.7727272727272729</c:v>
                </c:pt>
                <c:pt idx="53">
                  <c:v>3.7560975609756095</c:v>
                </c:pt>
                <c:pt idx="54">
                  <c:v>3.6530612244897958</c:v>
                </c:pt>
                <c:pt idx="55">
                  <c:v>3.5696202531645569</c:v>
                </c:pt>
                <c:pt idx="56">
                  <c:v>3.6363636363636362</c:v>
                </c:pt>
                <c:pt idx="57">
                  <c:v>3.5</c:v>
                </c:pt>
                <c:pt idx="58">
                  <c:v>3.8666666666666667</c:v>
                </c:pt>
                <c:pt idx="59">
                  <c:v>4.0307692307692307</c:v>
                </c:pt>
                <c:pt idx="60">
                  <c:v>3.6986301369863015</c:v>
                </c:pt>
                <c:pt idx="61">
                  <c:v>3.8171573708038724</c:v>
                </c:pt>
                <c:pt idx="62">
                  <c:v>3.8446601941747574</c:v>
                </c:pt>
                <c:pt idx="63">
                  <c:v>3.8979591836734695</c:v>
                </c:pt>
                <c:pt idx="64">
                  <c:v>4.024390243902439</c:v>
                </c:pt>
                <c:pt idx="65">
                  <c:v>3.8333333333333335</c:v>
                </c:pt>
                <c:pt idx="66">
                  <c:v>3.9709543568464731</c:v>
                </c:pt>
                <c:pt idx="67">
                  <c:v>3.8160919540229883</c:v>
                </c:pt>
                <c:pt idx="68">
                  <c:v>3.7058823529411766</c:v>
                </c:pt>
                <c:pt idx="69">
                  <c:v>3.7438423645320196</c:v>
                </c:pt>
                <c:pt idx="70">
                  <c:v>3.8157894736842106</c:v>
                </c:pt>
                <c:pt idx="71">
                  <c:v>3.8378378378378377</c:v>
                </c:pt>
                <c:pt idx="72">
                  <c:v>3.8863636363636362</c:v>
                </c:pt>
                <c:pt idx="73">
                  <c:v>3.8048780487804876</c:v>
                </c:pt>
                <c:pt idx="74">
                  <c:v>3.5641025641025643</c:v>
                </c:pt>
                <c:pt idx="75">
                  <c:v>3.6941176470588237</c:v>
                </c:pt>
                <c:pt idx="76">
                  <c:v>3.8499046691148413</c:v>
                </c:pt>
                <c:pt idx="77">
                  <c:v>4.25</c:v>
                </c:pt>
                <c:pt idx="78">
                  <c:v>3.959016393442623</c:v>
                </c:pt>
                <c:pt idx="79">
                  <c:v>4.2129032258064516</c:v>
                </c:pt>
                <c:pt idx="80">
                  <c:v>4.0074074074074071</c:v>
                </c:pt>
                <c:pt idx="81">
                  <c:v>4.0299401197604787</c:v>
                </c:pt>
                <c:pt idx="82">
                  <c:v>3.9858490566037736</c:v>
                </c:pt>
                <c:pt idx="83">
                  <c:v>3.8214285714285716</c:v>
                </c:pt>
                <c:pt idx="84">
                  <c:v>3.8503937007874014</c:v>
                </c:pt>
                <c:pt idx="85">
                  <c:v>3.8130081300813008</c:v>
                </c:pt>
                <c:pt idx="86">
                  <c:v>4.036290322580645</c:v>
                </c:pt>
                <c:pt idx="87">
                  <c:v>3.7346938775510203</c:v>
                </c:pt>
                <c:pt idx="88">
                  <c:v>3.8549618320610688</c:v>
                </c:pt>
                <c:pt idx="89">
                  <c:v>3.8712446351931331</c:v>
                </c:pt>
                <c:pt idx="90">
                  <c:v>3.870967741935484</c:v>
                </c:pt>
                <c:pt idx="91">
                  <c:v>3.7473684210526317</c:v>
                </c:pt>
                <c:pt idx="92">
                  <c:v>3.8333333333333335</c:v>
                </c:pt>
                <c:pt idx="93">
                  <c:v>3.7790697674418605</c:v>
                </c:pt>
                <c:pt idx="94">
                  <c:v>3.7142857142857144</c:v>
                </c:pt>
                <c:pt idx="95">
                  <c:v>3.7425742574257428</c:v>
                </c:pt>
                <c:pt idx="96">
                  <c:v>3.7933333333333334</c:v>
                </c:pt>
                <c:pt idx="97">
                  <c:v>3.691358024691358</c:v>
                </c:pt>
                <c:pt idx="98">
                  <c:v>3.7264150943396226</c:v>
                </c:pt>
                <c:pt idx="99">
                  <c:v>3.717488789237668</c:v>
                </c:pt>
                <c:pt idx="101">
                  <c:v>4</c:v>
                </c:pt>
                <c:pt idx="102">
                  <c:v>3.9019607843137254</c:v>
                </c:pt>
                <c:pt idx="103">
                  <c:v>3.7575757575757578</c:v>
                </c:pt>
                <c:pt idx="104">
                  <c:v>3.736842105263158</c:v>
                </c:pt>
                <c:pt idx="105">
                  <c:v>3.6319444444444446</c:v>
                </c:pt>
                <c:pt idx="106">
                  <c:v>3.6533333333333333</c:v>
                </c:pt>
                <c:pt idx="107">
                  <c:v>3.7721518987341773</c:v>
                </c:pt>
                <c:pt idx="108">
                  <c:v>3.9052271538084793</c:v>
                </c:pt>
                <c:pt idx="109">
                  <c:v>4.1386138613861387</c:v>
                </c:pt>
                <c:pt idx="110">
                  <c:v>4.0566037735849054</c:v>
                </c:pt>
                <c:pt idx="111">
                  <c:v>4.1052631578947372</c:v>
                </c:pt>
                <c:pt idx="112">
                  <c:v>4.2530120481927707</c:v>
                </c:pt>
                <c:pt idx="113">
                  <c:v>3.9078947368421053</c:v>
                </c:pt>
                <c:pt idx="114">
                  <c:v>4</c:v>
                </c:pt>
                <c:pt idx="115">
                  <c:v>3.5365853658536586</c:v>
                </c:pt>
                <c:pt idx="116">
                  <c:v>3.7769784172661871</c:v>
                </c:pt>
                <c:pt idx="117">
                  <c:v>3.3720930232558142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диаграмма'!$M$5:$M$122</c:f>
              <c:numCache>
                <c:formatCode>0.00</c:formatCode>
                <c:ptCount val="118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3.7</c:v>
                </c:pt>
                <c:pt idx="20">
                  <c:v>3.7</c:v>
                </c:pt>
                <c:pt idx="21">
                  <c:v>3.7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3.7</c:v>
                </c:pt>
                <c:pt idx="31">
                  <c:v>3.7</c:v>
                </c:pt>
                <c:pt idx="32">
                  <c:v>3.7</c:v>
                </c:pt>
                <c:pt idx="33">
                  <c:v>3.7</c:v>
                </c:pt>
                <c:pt idx="34">
                  <c:v>3.7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3.7</c:v>
                </c:pt>
                <c:pt idx="39">
                  <c:v>3.7</c:v>
                </c:pt>
                <c:pt idx="40">
                  <c:v>3.7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3.7</c:v>
                </c:pt>
                <c:pt idx="46">
                  <c:v>3.7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3.7</c:v>
                </c:pt>
                <c:pt idx="52">
                  <c:v>3.7</c:v>
                </c:pt>
                <c:pt idx="53">
                  <c:v>3.7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3.7</c:v>
                </c:pt>
                <c:pt idx="58">
                  <c:v>3.7</c:v>
                </c:pt>
                <c:pt idx="59">
                  <c:v>3.7</c:v>
                </c:pt>
                <c:pt idx="60">
                  <c:v>3.7</c:v>
                </c:pt>
                <c:pt idx="61">
                  <c:v>3.7</c:v>
                </c:pt>
                <c:pt idx="62">
                  <c:v>3.7</c:v>
                </c:pt>
                <c:pt idx="63">
                  <c:v>3.7</c:v>
                </c:pt>
                <c:pt idx="64">
                  <c:v>3.7</c:v>
                </c:pt>
                <c:pt idx="65">
                  <c:v>3.7</c:v>
                </c:pt>
                <c:pt idx="66">
                  <c:v>3.7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3.7</c:v>
                </c:pt>
                <c:pt idx="71">
                  <c:v>3.7</c:v>
                </c:pt>
                <c:pt idx="72">
                  <c:v>3.7</c:v>
                </c:pt>
                <c:pt idx="73">
                  <c:v>3.7</c:v>
                </c:pt>
                <c:pt idx="74">
                  <c:v>3.7</c:v>
                </c:pt>
                <c:pt idx="75">
                  <c:v>3.7</c:v>
                </c:pt>
                <c:pt idx="76">
                  <c:v>3.7</c:v>
                </c:pt>
                <c:pt idx="77">
                  <c:v>3.7</c:v>
                </c:pt>
                <c:pt idx="78">
                  <c:v>3.7</c:v>
                </c:pt>
                <c:pt idx="79">
                  <c:v>3.7</c:v>
                </c:pt>
                <c:pt idx="80">
                  <c:v>3.7</c:v>
                </c:pt>
                <c:pt idx="81">
                  <c:v>3.7</c:v>
                </c:pt>
                <c:pt idx="82">
                  <c:v>3.7</c:v>
                </c:pt>
                <c:pt idx="83">
                  <c:v>3.7</c:v>
                </c:pt>
                <c:pt idx="84">
                  <c:v>3.7</c:v>
                </c:pt>
                <c:pt idx="85">
                  <c:v>3.7</c:v>
                </c:pt>
                <c:pt idx="86">
                  <c:v>3.7</c:v>
                </c:pt>
                <c:pt idx="87">
                  <c:v>3.7</c:v>
                </c:pt>
                <c:pt idx="88">
                  <c:v>3.7</c:v>
                </c:pt>
                <c:pt idx="89">
                  <c:v>3.7</c:v>
                </c:pt>
                <c:pt idx="90">
                  <c:v>3.7</c:v>
                </c:pt>
                <c:pt idx="91">
                  <c:v>3.7</c:v>
                </c:pt>
                <c:pt idx="92">
                  <c:v>3.7</c:v>
                </c:pt>
                <c:pt idx="93">
                  <c:v>3.7</c:v>
                </c:pt>
                <c:pt idx="94">
                  <c:v>3.7</c:v>
                </c:pt>
                <c:pt idx="95">
                  <c:v>3.7</c:v>
                </c:pt>
                <c:pt idx="96">
                  <c:v>3.7</c:v>
                </c:pt>
                <c:pt idx="97">
                  <c:v>3.7</c:v>
                </c:pt>
                <c:pt idx="98">
                  <c:v>3.7</c:v>
                </c:pt>
                <c:pt idx="99">
                  <c:v>3.7</c:v>
                </c:pt>
                <c:pt idx="100">
                  <c:v>3.7</c:v>
                </c:pt>
                <c:pt idx="101">
                  <c:v>3.7</c:v>
                </c:pt>
                <c:pt idx="102">
                  <c:v>3.7</c:v>
                </c:pt>
                <c:pt idx="103">
                  <c:v>3.7</c:v>
                </c:pt>
                <c:pt idx="104">
                  <c:v>3.7</c:v>
                </c:pt>
                <c:pt idx="105">
                  <c:v>3.7</c:v>
                </c:pt>
                <c:pt idx="106">
                  <c:v>3.7</c:v>
                </c:pt>
                <c:pt idx="107">
                  <c:v>3.7</c:v>
                </c:pt>
                <c:pt idx="108">
                  <c:v>3.7</c:v>
                </c:pt>
                <c:pt idx="109">
                  <c:v>3.7</c:v>
                </c:pt>
                <c:pt idx="110">
                  <c:v>3.7</c:v>
                </c:pt>
                <c:pt idx="111">
                  <c:v>3.7</c:v>
                </c:pt>
                <c:pt idx="112">
                  <c:v>3.7</c:v>
                </c:pt>
                <c:pt idx="113">
                  <c:v>3.7</c:v>
                </c:pt>
                <c:pt idx="114">
                  <c:v>3.7</c:v>
                </c:pt>
                <c:pt idx="115">
                  <c:v>3.7</c:v>
                </c:pt>
                <c:pt idx="116">
                  <c:v>3.7</c:v>
                </c:pt>
                <c:pt idx="117">
                  <c:v>3.7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диаграмма'!$L$5:$L$122</c:f>
              <c:numCache>
                <c:formatCode>0.00</c:formatCode>
                <c:ptCount val="118"/>
                <c:pt idx="0">
                  <c:v>3.6385358889641193</c:v>
                </c:pt>
                <c:pt idx="1">
                  <c:v>4</c:v>
                </c:pt>
                <c:pt idx="2">
                  <c:v>3.8181818181818183</c:v>
                </c:pt>
                <c:pt idx="3">
                  <c:v>3.6231884057971016</c:v>
                </c:pt>
                <c:pt idx="4">
                  <c:v>3.4862385321100917</c:v>
                </c:pt>
                <c:pt idx="5">
                  <c:v>3.7619047619047619</c:v>
                </c:pt>
                <c:pt idx="6">
                  <c:v>3.5233644859813085</c:v>
                </c:pt>
                <c:pt idx="7">
                  <c:v>3.6351351351351351</c:v>
                </c:pt>
                <c:pt idx="8">
                  <c:v>3.2602739726027399</c:v>
                </c:pt>
                <c:pt idx="9">
                  <c:v>3.6717729126051286</c:v>
                </c:pt>
                <c:pt idx="10">
                  <c:v>3.88</c:v>
                </c:pt>
                <c:pt idx="11">
                  <c:v>3.7349397590361444</c:v>
                </c:pt>
                <c:pt idx="12">
                  <c:v>3.9255319148936172</c:v>
                </c:pt>
                <c:pt idx="13">
                  <c:v>3.9261744966442955</c:v>
                </c:pt>
                <c:pt idx="14">
                  <c:v>3.7532467532467533</c:v>
                </c:pt>
                <c:pt idx="15">
                  <c:v>3.6853932584269664</c:v>
                </c:pt>
                <c:pt idx="16">
                  <c:v>3.4482758620689653</c:v>
                </c:pt>
                <c:pt idx="17">
                  <c:v>3.7045454545454546</c:v>
                </c:pt>
                <c:pt idx="18">
                  <c:v>3.5084745762711864</c:v>
                </c:pt>
                <c:pt idx="19">
                  <c:v>3.5616438356164384</c:v>
                </c:pt>
                <c:pt idx="20">
                  <c:v>3.6044776119402986</c:v>
                </c:pt>
                <c:pt idx="21">
                  <c:v>3.3285714285714287</c:v>
                </c:pt>
                <c:pt idx="22">
                  <c:v>3.6217862659268554</c:v>
                </c:pt>
                <c:pt idx="23">
                  <c:v>3.9495798319327733</c:v>
                </c:pt>
                <c:pt idx="24">
                  <c:v>3.6493506493506493</c:v>
                </c:pt>
                <c:pt idx="25">
                  <c:v>3.8607594936708862</c:v>
                </c:pt>
                <c:pt idx="26">
                  <c:v>3.613861386138614</c:v>
                </c:pt>
                <c:pt idx="27">
                  <c:v>3.6862745098039214</c:v>
                </c:pt>
                <c:pt idx="28">
                  <c:v>3.625</c:v>
                </c:pt>
                <c:pt idx="29">
                  <c:v>3.5897435897435899</c:v>
                </c:pt>
                <c:pt idx="30">
                  <c:v>3.4821428571428572</c:v>
                </c:pt>
                <c:pt idx="31">
                  <c:v>3.7978723404255321</c:v>
                </c:pt>
                <c:pt idx="32">
                  <c:v>3.4814814814814814</c:v>
                </c:pt>
                <c:pt idx="33">
                  <c:v>3.5471698113207548</c:v>
                </c:pt>
                <c:pt idx="34">
                  <c:v>3.6962962962962962</c:v>
                </c:pt>
                <c:pt idx="35">
                  <c:v>3.3913043478260869</c:v>
                </c:pt>
                <c:pt idx="36">
                  <c:v>3.5862068965517242</c:v>
                </c:pt>
                <c:pt idx="37">
                  <c:v>3.6559139784946235</c:v>
                </c:pt>
                <c:pt idx="38">
                  <c:v>3.6530612244897958</c:v>
                </c:pt>
                <c:pt idx="39">
                  <c:v>3.3043478260869565</c:v>
                </c:pt>
                <c:pt idx="40">
                  <c:v>3.6952153736499507</c:v>
                </c:pt>
                <c:pt idx="41">
                  <c:v>4.0490797546012267</c:v>
                </c:pt>
                <c:pt idx="42">
                  <c:v>3.7962962962962963</c:v>
                </c:pt>
                <c:pt idx="43">
                  <c:v>3.7852760736196318</c:v>
                </c:pt>
                <c:pt idx="44">
                  <c:v>4.166666666666667</c:v>
                </c:pt>
                <c:pt idx="45">
                  <c:v>3.6379310344827585</c:v>
                </c:pt>
                <c:pt idx="46">
                  <c:v>3.7567567567567566</c:v>
                </c:pt>
                <c:pt idx="47">
                  <c:v>3.8764044943820224</c:v>
                </c:pt>
                <c:pt idx="48">
                  <c:v>3.6330275229357798</c:v>
                </c:pt>
                <c:pt idx="49">
                  <c:v>3.7840909090909092</c:v>
                </c:pt>
                <c:pt idx="50">
                  <c:v>3.6666666666666665</c:v>
                </c:pt>
                <c:pt idx="51">
                  <c:v>3.8253968253968256</c:v>
                </c:pt>
                <c:pt idx="52">
                  <c:v>3.3684210526315788</c:v>
                </c:pt>
                <c:pt idx="54">
                  <c:v>3.4509803921568629</c:v>
                </c:pt>
                <c:pt idx="55">
                  <c:v>3.4901960784313726</c:v>
                </c:pt>
                <c:pt idx="56">
                  <c:v>3.5081967213114753</c:v>
                </c:pt>
                <c:pt idx="57">
                  <c:v>3.1851851851851851</c:v>
                </c:pt>
                <c:pt idx="58">
                  <c:v>3.9130434782608696</c:v>
                </c:pt>
                <c:pt idx="59">
                  <c:v>3.8035714285714284</c:v>
                </c:pt>
                <c:pt idx="60">
                  <c:v>3.5119047619047619</c:v>
                </c:pt>
                <c:pt idx="61">
                  <c:v>3.6426551158430849</c:v>
                </c:pt>
                <c:pt idx="62">
                  <c:v>3.9074074074074074</c:v>
                </c:pt>
                <c:pt idx="63">
                  <c:v>3.9342105263157894</c:v>
                </c:pt>
                <c:pt idx="64">
                  <c:v>3.7682926829268291</c:v>
                </c:pt>
                <c:pt idx="65">
                  <c:v>3.6391752577319587</c:v>
                </c:pt>
                <c:pt idx="66">
                  <c:v>3.6956521739130435</c:v>
                </c:pt>
                <c:pt idx="67">
                  <c:v>3.5245901639344264</c:v>
                </c:pt>
                <c:pt idx="68">
                  <c:v>3.7358490566037736</c:v>
                </c:pt>
                <c:pt idx="69">
                  <c:v>3.7926829268292681</c:v>
                </c:pt>
                <c:pt idx="70">
                  <c:v>3.6666666666666665</c:v>
                </c:pt>
                <c:pt idx="71">
                  <c:v>3.5714285714285716</c:v>
                </c:pt>
                <c:pt idx="72">
                  <c:v>3.4871794871794872</c:v>
                </c:pt>
                <c:pt idx="73">
                  <c:v>3.1965811965811968</c:v>
                </c:pt>
                <c:pt idx="74">
                  <c:v>3.4189189189189189</c:v>
                </c:pt>
                <c:pt idx="75">
                  <c:v>3.6585365853658538</c:v>
                </c:pt>
                <c:pt idx="76">
                  <c:v>3.6634479936709861</c:v>
                </c:pt>
                <c:pt idx="77">
                  <c:v>4.1767955801104977</c:v>
                </c:pt>
                <c:pt idx="78">
                  <c:v>3.943661971830986</c:v>
                </c:pt>
                <c:pt idx="79">
                  <c:v>3.9370629370629371</c:v>
                </c:pt>
                <c:pt idx="80">
                  <c:v>3.9459459459459461</c:v>
                </c:pt>
                <c:pt idx="81">
                  <c:v>3.7299270072992701</c:v>
                </c:pt>
                <c:pt idx="82">
                  <c:v>3.7349999999999999</c:v>
                </c:pt>
                <c:pt idx="83">
                  <c:v>3.5750000000000002</c:v>
                </c:pt>
                <c:pt idx="84">
                  <c:v>3.6385542168674698</c:v>
                </c:pt>
                <c:pt idx="85">
                  <c:v>3.8157894736842106</c:v>
                </c:pt>
                <c:pt idx="86">
                  <c:v>3.7934272300469485</c:v>
                </c:pt>
                <c:pt idx="87">
                  <c:v>3.66</c:v>
                </c:pt>
                <c:pt idx="88">
                  <c:v>3.5510204081632653</c:v>
                </c:pt>
                <c:pt idx="89">
                  <c:v>3.7696335078534031</c:v>
                </c:pt>
                <c:pt idx="90">
                  <c:v>3.6603773584905661</c:v>
                </c:pt>
                <c:pt idx="91">
                  <c:v>3.4415584415584415</c:v>
                </c:pt>
                <c:pt idx="92">
                  <c:v>3.6315789473684212</c:v>
                </c:pt>
                <c:pt idx="93">
                  <c:v>3.625</c:v>
                </c:pt>
                <c:pt idx="94">
                  <c:v>3.4285714285714284</c:v>
                </c:pt>
                <c:pt idx="95">
                  <c:v>3.57</c:v>
                </c:pt>
                <c:pt idx="96">
                  <c:v>3.806451612903226</c:v>
                </c:pt>
                <c:pt idx="97">
                  <c:v>3.535211267605634</c:v>
                </c:pt>
                <c:pt idx="98">
                  <c:v>3.4752475247524752</c:v>
                </c:pt>
                <c:pt idx="99">
                  <c:v>3.6130952380952381</c:v>
                </c:pt>
                <c:pt idx="101">
                  <c:v>3.6341463414634148</c:v>
                </c:pt>
                <c:pt idx="102">
                  <c:v>3.5490196078431371</c:v>
                </c:pt>
                <c:pt idx="103">
                  <c:v>3.4545454545454546</c:v>
                </c:pt>
                <c:pt idx="104">
                  <c:v>3.7435897435897436</c:v>
                </c:pt>
                <c:pt idx="105">
                  <c:v>3.4830508474576272</c:v>
                </c:pt>
                <c:pt idx="106">
                  <c:v>3.5064935064935066</c:v>
                </c:pt>
                <c:pt idx="107">
                  <c:v>3.4736842105263159</c:v>
                </c:pt>
                <c:pt idx="108">
                  <c:v>3.7308470082005636</c:v>
                </c:pt>
                <c:pt idx="109">
                  <c:v>4.0441176470588234</c:v>
                </c:pt>
                <c:pt idx="110">
                  <c:v>3.9326923076923075</c:v>
                </c:pt>
                <c:pt idx="111">
                  <c:v>3.9859154929577465</c:v>
                </c:pt>
                <c:pt idx="112">
                  <c:v>3.8292682926829267</c:v>
                </c:pt>
                <c:pt idx="113">
                  <c:v>3.6896551724137931</c:v>
                </c:pt>
                <c:pt idx="114">
                  <c:v>3.6296296296296298</c:v>
                </c:pt>
                <c:pt idx="115">
                  <c:v>3.3666666666666667</c:v>
                </c:pt>
                <c:pt idx="116">
                  <c:v>3.5902439024390245</c:v>
                </c:pt>
                <c:pt idx="117">
                  <c:v>3.5094339622641511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диаграмма'!$Q$5:$Q$122</c:f>
              <c:numCache>
                <c:formatCode>General</c:formatCode>
                <c:ptCount val="118"/>
                <c:pt idx="0">
                  <c:v>3.61</c:v>
                </c:pt>
                <c:pt idx="1">
                  <c:v>3.61</c:v>
                </c:pt>
                <c:pt idx="2">
                  <c:v>3.61</c:v>
                </c:pt>
                <c:pt idx="3">
                  <c:v>3.61</c:v>
                </c:pt>
                <c:pt idx="4">
                  <c:v>3.61</c:v>
                </c:pt>
                <c:pt idx="5">
                  <c:v>3.61</c:v>
                </c:pt>
                <c:pt idx="6">
                  <c:v>3.61</c:v>
                </c:pt>
                <c:pt idx="7">
                  <c:v>3.61</c:v>
                </c:pt>
                <c:pt idx="8">
                  <c:v>3.61</c:v>
                </c:pt>
                <c:pt idx="9">
                  <c:v>3.61</c:v>
                </c:pt>
                <c:pt idx="10">
                  <c:v>3.61</c:v>
                </c:pt>
                <c:pt idx="11">
                  <c:v>3.61</c:v>
                </c:pt>
                <c:pt idx="12">
                  <c:v>3.61</c:v>
                </c:pt>
                <c:pt idx="13">
                  <c:v>3.61</c:v>
                </c:pt>
                <c:pt idx="14">
                  <c:v>3.61</c:v>
                </c:pt>
                <c:pt idx="15">
                  <c:v>3.61</c:v>
                </c:pt>
                <c:pt idx="16">
                  <c:v>3.61</c:v>
                </c:pt>
                <c:pt idx="17">
                  <c:v>3.61</c:v>
                </c:pt>
                <c:pt idx="18">
                  <c:v>3.61</c:v>
                </c:pt>
                <c:pt idx="19">
                  <c:v>3.61</c:v>
                </c:pt>
                <c:pt idx="20">
                  <c:v>3.61</c:v>
                </c:pt>
                <c:pt idx="21">
                  <c:v>3.61</c:v>
                </c:pt>
                <c:pt idx="22">
                  <c:v>3.61</c:v>
                </c:pt>
                <c:pt idx="23">
                  <c:v>3.61</c:v>
                </c:pt>
                <c:pt idx="24">
                  <c:v>3.61</c:v>
                </c:pt>
                <c:pt idx="25">
                  <c:v>3.61</c:v>
                </c:pt>
                <c:pt idx="26">
                  <c:v>3.61</c:v>
                </c:pt>
                <c:pt idx="27">
                  <c:v>3.61</c:v>
                </c:pt>
                <c:pt idx="28">
                  <c:v>3.61</c:v>
                </c:pt>
                <c:pt idx="29">
                  <c:v>3.61</c:v>
                </c:pt>
                <c:pt idx="30">
                  <c:v>3.61</c:v>
                </c:pt>
                <c:pt idx="31">
                  <c:v>3.61</c:v>
                </c:pt>
                <c:pt idx="32">
                  <c:v>3.61</c:v>
                </c:pt>
                <c:pt idx="33">
                  <c:v>3.61</c:v>
                </c:pt>
                <c:pt idx="34">
                  <c:v>3.61</c:v>
                </c:pt>
                <c:pt idx="35">
                  <c:v>3.61</c:v>
                </c:pt>
                <c:pt idx="36">
                  <c:v>3.61</c:v>
                </c:pt>
                <c:pt idx="37">
                  <c:v>3.61</c:v>
                </c:pt>
                <c:pt idx="38">
                  <c:v>3.61</c:v>
                </c:pt>
                <c:pt idx="39">
                  <c:v>3.61</c:v>
                </c:pt>
                <c:pt idx="40">
                  <c:v>3.61</c:v>
                </c:pt>
                <c:pt idx="41">
                  <c:v>3.61</c:v>
                </c:pt>
                <c:pt idx="42">
                  <c:v>3.61</c:v>
                </c:pt>
                <c:pt idx="43">
                  <c:v>3.61</c:v>
                </c:pt>
                <c:pt idx="44">
                  <c:v>3.61</c:v>
                </c:pt>
                <c:pt idx="45">
                  <c:v>3.61</c:v>
                </c:pt>
                <c:pt idx="46">
                  <c:v>3.61</c:v>
                </c:pt>
                <c:pt idx="47">
                  <c:v>3.61</c:v>
                </c:pt>
                <c:pt idx="48">
                  <c:v>3.61</c:v>
                </c:pt>
                <c:pt idx="49">
                  <c:v>3.61</c:v>
                </c:pt>
                <c:pt idx="50">
                  <c:v>3.61</c:v>
                </c:pt>
                <c:pt idx="51">
                  <c:v>3.61</c:v>
                </c:pt>
                <c:pt idx="52">
                  <c:v>3.61</c:v>
                </c:pt>
                <c:pt idx="53">
                  <c:v>3.61</c:v>
                </c:pt>
                <c:pt idx="54">
                  <c:v>3.61</c:v>
                </c:pt>
                <c:pt idx="55">
                  <c:v>3.61</c:v>
                </c:pt>
                <c:pt idx="56">
                  <c:v>3.61</c:v>
                </c:pt>
                <c:pt idx="57">
                  <c:v>3.61</c:v>
                </c:pt>
                <c:pt idx="58">
                  <c:v>3.61</c:v>
                </c:pt>
                <c:pt idx="59">
                  <c:v>3.61</c:v>
                </c:pt>
                <c:pt idx="60">
                  <c:v>3.61</c:v>
                </c:pt>
                <c:pt idx="61">
                  <c:v>3.61</c:v>
                </c:pt>
                <c:pt idx="62">
                  <c:v>3.61</c:v>
                </c:pt>
                <c:pt idx="63">
                  <c:v>3.61</c:v>
                </c:pt>
                <c:pt idx="64">
                  <c:v>3.61</c:v>
                </c:pt>
                <c:pt idx="65">
                  <c:v>3.61</c:v>
                </c:pt>
                <c:pt idx="66">
                  <c:v>3.61</c:v>
                </c:pt>
                <c:pt idx="67">
                  <c:v>3.61</c:v>
                </c:pt>
                <c:pt idx="68">
                  <c:v>3.61</c:v>
                </c:pt>
                <c:pt idx="69">
                  <c:v>3.61</c:v>
                </c:pt>
                <c:pt idx="70">
                  <c:v>3.61</c:v>
                </c:pt>
                <c:pt idx="71">
                  <c:v>3.61</c:v>
                </c:pt>
                <c:pt idx="72">
                  <c:v>3.61</c:v>
                </c:pt>
                <c:pt idx="73">
                  <c:v>3.61</c:v>
                </c:pt>
                <c:pt idx="74">
                  <c:v>3.61</c:v>
                </c:pt>
                <c:pt idx="75">
                  <c:v>3.61</c:v>
                </c:pt>
                <c:pt idx="76">
                  <c:v>3.61</c:v>
                </c:pt>
                <c:pt idx="77">
                  <c:v>3.61</c:v>
                </c:pt>
                <c:pt idx="78">
                  <c:v>3.61</c:v>
                </c:pt>
                <c:pt idx="79">
                  <c:v>3.61</c:v>
                </c:pt>
                <c:pt idx="80">
                  <c:v>3.61</c:v>
                </c:pt>
                <c:pt idx="81">
                  <c:v>3.61</c:v>
                </c:pt>
                <c:pt idx="82">
                  <c:v>3.61</c:v>
                </c:pt>
                <c:pt idx="83">
                  <c:v>3.61</c:v>
                </c:pt>
                <c:pt idx="84">
                  <c:v>3.61</c:v>
                </c:pt>
                <c:pt idx="85">
                  <c:v>3.61</c:v>
                </c:pt>
                <c:pt idx="86">
                  <c:v>3.61</c:v>
                </c:pt>
                <c:pt idx="87">
                  <c:v>3.61</c:v>
                </c:pt>
                <c:pt idx="88">
                  <c:v>3.61</c:v>
                </c:pt>
                <c:pt idx="89">
                  <c:v>3.61</c:v>
                </c:pt>
                <c:pt idx="90">
                  <c:v>3.61</c:v>
                </c:pt>
                <c:pt idx="91">
                  <c:v>3.61</c:v>
                </c:pt>
                <c:pt idx="92">
                  <c:v>3.61</c:v>
                </c:pt>
                <c:pt idx="93">
                  <c:v>3.61</c:v>
                </c:pt>
                <c:pt idx="94">
                  <c:v>3.61</c:v>
                </c:pt>
                <c:pt idx="95">
                  <c:v>3.61</c:v>
                </c:pt>
                <c:pt idx="96">
                  <c:v>3.61</c:v>
                </c:pt>
                <c:pt idx="97">
                  <c:v>3.61</c:v>
                </c:pt>
                <c:pt idx="98">
                  <c:v>3.61</c:v>
                </c:pt>
                <c:pt idx="99">
                  <c:v>3.61</c:v>
                </c:pt>
                <c:pt idx="100">
                  <c:v>3.61</c:v>
                </c:pt>
                <c:pt idx="101">
                  <c:v>3.61</c:v>
                </c:pt>
                <c:pt idx="102">
                  <c:v>3.61</c:v>
                </c:pt>
                <c:pt idx="103">
                  <c:v>3.61</c:v>
                </c:pt>
                <c:pt idx="104">
                  <c:v>3.61</c:v>
                </c:pt>
                <c:pt idx="105">
                  <c:v>3.61</c:v>
                </c:pt>
                <c:pt idx="106">
                  <c:v>3.61</c:v>
                </c:pt>
                <c:pt idx="107">
                  <c:v>3.61</c:v>
                </c:pt>
                <c:pt idx="108">
                  <c:v>3.61</c:v>
                </c:pt>
                <c:pt idx="109">
                  <c:v>3.61</c:v>
                </c:pt>
                <c:pt idx="110">
                  <c:v>3.61</c:v>
                </c:pt>
                <c:pt idx="111">
                  <c:v>3.61</c:v>
                </c:pt>
                <c:pt idx="112">
                  <c:v>3.61</c:v>
                </c:pt>
                <c:pt idx="113">
                  <c:v>3.61</c:v>
                </c:pt>
                <c:pt idx="114">
                  <c:v>3.61</c:v>
                </c:pt>
                <c:pt idx="115">
                  <c:v>3.61</c:v>
                </c:pt>
                <c:pt idx="116">
                  <c:v>3.61</c:v>
                </c:pt>
                <c:pt idx="117">
                  <c:v>3.61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диаграмма'!$P$5:$P$122</c:f>
              <c:numCache>
                <c:formatCode>0.00</c:formatCode>
                <c:ptCount val="118"/>
                <c:pt idx="0">
                  <c:v>3.631524765727288</c:v>
                </c:pt>
                <c:pt idx="1">
                  <c:v>3.8181818181818183</c:v>
                </c:pt>
                <c:pt idx="2">
                  <c:v>3.7096774193548385</c:v>
                </c:pt>
                <c:pt idx="3">
                  <c:v>3.7</c:v>
                </c:pt>
                <c:pt idx="4">
                  <c:v>3.5940594059405941</c:v>
                </c:pt>
                <c:pt idx="5">
                  <c:v>3.7297297297297298</c:v>
                </c:pt>
                <c:pt idx="6">
                  <c:v>3.5887850467289719</c:v>
                </c:pt>
                <c:pt idx="7">
                  <c:v>3.5</c:v>
                </c:pt>
                <c:pt idx="8">
                  <c:v>3.4117647058823528</c:v>
                </c:pt>
                <c:pt idx="9">
                  <c:v>3.5697136785868442</c:v>
                </c:pt>
                <c:pt idx="10">
                  <c:v>3.6808510638297873</c:v>
                </c:pt>
                <c:pt idx="11">
                  <c:v>3.7291666666666665</c:v>
                </c:pt>
                <c:pt idx="12">
                  <c:v>3.7</c:v>
                </c:pt>
                <c:pt idx="13">
                  <c:v>3.8758169934640523</c:v>
                </c:pt>
                <c:pt idx="14">
                  <c:v>3.5769230769230771</c:v>
                </c:pt>
                <c:pt idx="15">
                  <c:v>3.7401574803149606</c:v>
                </c:pt>
                <c:pt idx="16">
                  <c:v>3.3333333333333335</c:v>
                </c:pt>
                <c:pt idx="17">
                  <c:v>3.4333333333333331</c:v>
                </c:pt>
                <c:pt idx="18">
                  <c:v>3.4310344827586206</c:v>
                </c:pt>
                <c:pt idx="19">
                  <c:v>3.5555555555555554</c:v>
                </c:pt>
                <c:pt idx="20">
                  <c:v>3.4666666666666668</c:v>
                </c:pt>
                <c:pt idx="21">
                  <c:v>3.3137254901960786</c:v>
                </c:pt>
                <c:pt idx="22">
                  <c:v>3.4714308896339081</c:v>
                </c:pt>
                <c:pt idx="23">
                  <c:v>3.7049180327868854</c:v>
                </c:pt>
                <c:pt idx="24">
                  <c:v>3.7023809523809526</c:v>
                </c:pt>
                <c:pt idx="25">
                  <c:v>3.7195121951219514</c:v>
                </c:pt>
                <c:pt idx="26">
                  <c:v>3.5517241379310347</c:v>
                </c:pt>
                <c:pt idx="27">
                  <c:v>3.58</c:v>
                </c:pt>
                <c:pt idx="28">
                  <c:v>3.5</c:v>
                </c:pt>
                <c:pt idx="29">
                  <c:v>3.278688524590164</c:v>
                </c:pt>
                <c:pt idx="30">
                  <c:v>3.2777777777777777</c:v>
                </c:pt>
                <c:pt idx="31">
                  <c:v>3.48</c:v>
                </c:pt>
                <c:pt idx="32">
                  <c:v>3.2884615384615383</c:v>
                </c:pt>
                <c:pt idx="33">
                  <c:v>3.22</c:v>
                </c:pt>
                <c:pt idx="34">
                  <c:v>3.622950819672131</c:v>
                </c:pt>
                <c:pt idx="35">
                  <c:v>3.2653061224489797</c:v>
                </c:pt>
                <c:pt idx="36">
                  <c:v>3.2857142857142856</c:v>
                </c:pt>
                <c:pt idx="37">
                  <c:v>3.4188034188034186</c:v>
                </c:pt>
                <c:pt idx="38">
                  <c:v>3.7027027027027026</c:v>
                </c:pt>
                <c:pt idx="39">
                  <c:v>3.4153846153846152</c:v>
                </c:pt>
                <c:pt idx="40">
                  <c:v>3.603504851526143</c:v>
                </c:pt>
                <c:pt idx="41">
                  <c:v>3.8471337579617835</c:v>
                </c:pt>
                <c:pt idx="42">
                  <c:v>3.7115384615384617</c:v>
                </c:pt>
                <c:pt idx="43">
                  <c:v>3.9567901234567899</c:v>
                </c:pt>
                <c:pt idx="44">
                  <c:v>3.4545454545454546</c:v>
                </c:pt>
                <c:pt idx="45">
                  <c:v>3.5897435897435899</c:v>
                </c:pt>
                <c:pt idx="46">
                  <c:v>3.5</c:v>
                </c:pt>
                <c:pt idx="47">
                  <c:v>3.9375</c:v>
                </c:pt>
                <c:pt idx="48">
                  <c:v>3.6494845360824741</c:v>
                </c:pt>
                <c:pt idx="49">
                  <c:v>3.8961038961038961</c:v>
                </c:pt>
                <c:pt idx="50">
                  <c:v>3.6458333333333335</c:v>
                </c:pt>
                <c:pt idx="51">
                  <c:v>3.5762711864406778</c:v>
                </c:pt>
                <c:pt idx="52">
                  <c:v>3.6315789473684212</c:v>
                </c:pt>
                <c:pt idx="54">
                  <c:v>3.2352941176470589</c:v>
                </c:pt>
                <c:pt idx="55">
                  <c:v>3.36231884057971</c:v>
                </c:pt>
                <c:pt idx="56">
                  <c:v>3.4</c:v>
                </c:pt>
                <c:pt idx="57">
                  <c:v>3.66</c:v>
                </c:pt>
                <c:pt idx="58">
                  <c:v>3.3043478260869565</c:v>
                </c:pt>
                <c:pt idx="59">
                  <c:v>3.6081081081081079</c:v>
                </c:pt>
                <c:pt idx="60">
                  <c:v>3.5</c:v>
                </c:pt>
                <c:pt idx="61">
                  <c:v>3.5567346486531037</c:v>
                </c:pt>
                <c:pt idx="62">
                  <c:v>3.6486486486486487</c:v>
                </c:pt>
                <c:pt idx="63">
                  <c:v>3.721518987341772</c:v>
                </c:pt>
                <c:pt idx="64">
                  <c:v>3.5368421052631578</c:v>
                </c:pt>
                <c:pt idx="65">
                  <c:v>3.5090909090909093</c:v>
                </c:pt>
                <c:pt idx="66">
                  <c:v>3.7265625</c:v>
                </c:pt>
                <c:pt idx="67">
                  <c:v>3.442622950819672</c:v>
                </c:pt>
                <c:pt idx="68">
                  <c:v>3.5735294117647061</c:v>
                </c:pt>
                <c:pt idx="69">
                  <c:v>3.6324324324324326</c:v>
                </c:pt>
                <c:pt idx="70">
                  <c:v>3.6973684210526314</c:v>
                </c:pt>
                <c:pt idx="71">
                  <c:v>3.4459459459459461</c:v>
                </c:pt>
                <c:pt idx="72">
                  <c:v>3.6265060240963853</c:v>
                </c:pt>
                <c:pt idx="73">
                  <c:v>3.3109243697478989</c:v>
                </c:pt>
                <c:pt idx="74">
                  <c:v>3.3448275862068964</c:v>
                </c:pt>
                <c:pt idx="75">
                  <c:v>3.5774647887323945</c:v>
                </c:pt>
                <c:pt idx="76">
                  <c:v>3.5657362828626322</c:v>
                </c:pt>
                <c:pt idx="77">
                  <c:v>3.9790575916230368</c:v>
                </c:pt>
                <c:pt idx="78">
                  <c:v>3.7319148936170214</c:v>
                </c:pt>
                <c:pt idx="79">
                  <c:v>3.701657458563536</c:v>
                </c:pt>
                <c:pt idx="80">
                  <c:v>3.8518518518518516</c:v>
                </c:pt>
                <c:pt idx="81">
                  <c:v>3.8814814814814813</c:v>
                </c:pt>
                <c:pt idx="82">
                  <c:v>3.6333333333333333</c:v>
                </c:pt>
                <c:pt idx="83">
                  <c:v>3.6516853932584268</c:v>
                </c:pt>
                <c:pt idx="84">
                  <c:v>3.896551724137931</c:v>
                </c:pt>
                <c:pt idx="85">
                  <c:v>3.5918367346938775</c:v>
                </c:pt>
                <c:pt idx="86">
                  <c:v>3.7253218884120169</c:v>
                </c:pt>
                <c:pt idx="87">
                  <c:v>3.5</c:v>
                </c:pt>
                <c:pt idx="88">
                  <c:v>3.4554455445544554</c:v>
                </c:pt>
                <c:pt idx="89">
                  <c:v>3.68075117370892</c:v>
                </c:pt>
                <c:pt idx="90">
                  <c:v>3.436619718309859</c:v>
                </c:pt>
                <c:pt idx="91">
                  <c:v>3.5949367088607596</c:v>
                </c:pt>
                <c:pt idx="92">
                  <c:v>3.4583333333333335</c:v>
                </c:pt>
                <c:pt idx="93">
                  <c:v>3.4782608695652173</c:v>
                </c:pt>
                <c:pt idx="94">
                  <c:v>3.4852941176470589</c:v>
                </c:pt>
                <c:pt idx="95">
                  <c:v>3.5882352941176472</c:v>
                </c:pt>
                <c:pt idx="96">
                  <c:v>3.5675675675675675</c:v>
                </c:pt>
                <c:pt idx="97">
                  <c:v>3.3714285714285714</c:v>
                </c:pt>
                <c:pt idx="98">
                  <c:v>3.5308641975308643</c:v>
                </c:pt>
                <c:pt idx="99">
                  <c:v>3.3959731543624163</c:v>
                </c:pt>
                <c:pt idx="101">
                  <c:v>3.625</c:v>
                </c:pt>
                <c:pt idx="102">
                  <c:v>3.5362318840579712</c:v>
                </c:pt>
                <c:pt idx="103">
                  <c:v>3.4523809523809526</c:v>
                </c:pt>
                <c:pt idx="104">
                  <c:v>2.95</c:v>
                </c:pt>
                <c:pt idx="105">
                  <c:v>3.3913043478260869</c:v>
                </c:pt>
                <c:pt idx="106">
                  <c:v>3.3924050632911391</c:v>
                </c:pt>
                <c:pt idx="107">
                  <c:v>3.4363636363636365</c:v>
                </c:pt>
                <c:pt idx="108">
                  <c:v>3.730990933327202</c:v>
                </c:pt>
                <c:pt idx="109">
                  <c:v>4</c:v>
                </c:pt>
                <c:pt idx="110">
                  <c:v>4.1481481481481479</c:v>
                </c:pt>
                <c:pt idx="111">
                  <c:v>3.9603960396039604</c:v>
                </c:pt>
                <c:pt idx="112">
                  <c:v>3.7534246575342465</c:v>
                </c:pt>
                <c:pt idx="113">
                  <c:v>3.5535714285714284</c:v>
                </c:pt>
                <c:pt idx="114">
                  <c:v>3.5116279069767442</c:v>
                </c:pt>
                <c:pt idx="115">
                  <c:v>3.4390243902439024</c:v>
                </c:pt>
                <c:pt idx="116">
                  <c:v>3.5388127853881279</c:v>
                </c:pt>
                <c:pt idx="117">
                  <c:v>3.6739130434782608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диаграмма'!$U$5:$U$122</c:f>
              <c:numCache>
                <c:formatCode>General</c:formatCode>
                <c:ptCount val="118"/>
                <c:pt idx="0">
                  <c:v>3.43</c:v>
                </c:pt>
                <c:pt idx="1">
                  <c:v>3.43</c:v>
                </c:pt>
                <c:pt idx="2">
                  <c:v>3.43</c:v>
                </c:pt>
                <c:pt idx="3">
                  <c:v>3.43</c:v>
                </c:pt>
                <c:pt idx="4">
                  <c:v>3.43</c:v>
                </c:pt>
                <c:pt idx="5">
                  <c:v>3.43</c:v>
                </c:pt>
                <c:pt idx="6">
                  <c:v>3.43</c:v>
                </c:pt>
                <c:pt idx="7">
                  <c:v>3.43</c:v>
                </c:pt>
                <c:pt idx="8">
                  <c:v>3.43</c:v>
                </c:pt>
                <c:pt idx="9">
                  <c:v>3.43</c:v>
                </c:pt>
                <c:pt idx="10">
                  <c:v>3.43</c:v>
                </c:pt>
                <c:pt idx="11">
                  <c:v>3.43</c:v>
                </c:pt>
                <c:pt idx="12">
                  <c:v>3.43</c:v>
                </c:pt>
                <c:pt idx="13">
                  <c:v>3.43</c:v>
                </c:pt>
                <c:pt idx="14">
                  <c:v>3.43</c:v>
                </c:pt>
                <c:pt idx="15">
                  <c:v>3.43</c:v>
                </c:pt>
                <c:pt idx="16">
                  <c:v>3.43</c:v>
                </c:pt>
                <c:pt idx="17">
                  <c:v>3.43</c:v>
                </c:pt>
                <c:pt idx="18">
                  <c:v>3.43</c:v>
                </c:pt>
                <c:pt idx="19">
                  <c:v>3.43</c:v>
                </c:pt>
                <c:pt idx="20">
                  <c:v>3.43</c:v>
                </c:pt>
                <c:pt idx="21">
                  <c:v>3.43</c:v>
                </c:pt>
                <c:pt idx="22">
                  <c:v>3.43</c:v>
                </c:pt>
                <c:pt idx="23">
                  <c:v>3.43</c:v>
                </c:pt>
                <c:pt idx="24">
                  <c:v>3.43</c:v>
                </c:pt>
                <c:pt idx="25">
                  <c:v>3.43</c:v>
                </c:pt>
                <c:pt idx="26">
                  <c:v>3.43</c:v>
                </c:pt>
                <c:pt idx="27">
                  <c:v>3.43</c:v>
                </c:pt>
                <c:pt idx="28">
                  <c:v>3.43</c:v>
                </c:pt>
                <c:pt idx="29">
                  <c:v>3.43</c:v>
                </c:pt>
                <c:pt idx="30">
                  <c:v>3.43</c:v>
                </c:pt>
                <c:pt idx="31">
                  <c:v>3.43</c:v>
                </c:pt>
                <c:pt idx="32">
                  <c:v>3.43</c:v>
                </c:pt>
                <c:pt idx="33">
                  <c:v>3.43</c:v>
                </c:pt>
                <c:pt idx="34">
                  <c:v>3.43</c:v>
                </c:pt>
                <c:pt idx="35">
                  <c:v>3.43</c:v>
                </c:pt>
                <c:pt idx="36">
                  <c:v>3.43</c:v>
                </c:pt>
                <c:pt idx="37">
                  <c:v>3.43</c:v>
                </c:pt>
                <c:pt idx="38">
                  <c:v>3.43</c:v>
                </c:pt>
                <c:pt idx="39">
                  <c:v>3.43</c:v>
                </c:pt>
                <c:pt idx="40">
                  <c:v>3.43</c:v>
                </c:pt>
                <c:pt idx="41">
                  <c:v>3.43</c:v>
                </c:pt>
                <c:pt idx="42">
                  <c:v>3.43</c:v>
                </c:pt>
                <c:pt idx="43">
                  <c:v>3.43</c:v>
                </c:pt>
                <c:pt idx="44">
                  <c:v>3.43</c:v>
                </c:pt>
                <c:pt idx="45">
                  <c:v>3.43</c:v>
                </c:pt>
                <c:pt idx="46">
                  <c:v>3.43</c:v>
                </c:pt>
                <c:pt idx="47">
                  <c:v>3.43</c:v>
                </c:pt>
                <c:pt idx="48">
                  <c:v>3.43</c:v>
                </c:pt>
                <c:pt idx="49">
                  <c:v>3.43</c:v>
                </c:pt>
                <c:pt idx="50">
                  <c:v>3.43</c:v>
                </c:pt>
                <c:pt idx="51">
                  <c:v>3.43</c:v>
                </c:pt>
                <c:pt idx="52">
                  <c:v>3.43</c:v>
                </c:pt>
                <c:pt idx="53">
                  <c:v>3.43</c:v>
                </c:pt>
                <c:pt idx="54">
                  <c:v>3.43</c:v>
                </c:pt>
                <c:pt idx="55">
                  <c:v>3.43</c:v>
                </c:pt>
                <c:pt idx="56">
                  <c:v>3.43</c:v>
                </c:pt>
                <c:pt idx="57">
                  <c:v>3.43</c:v>
                </c:pt>
                <c:pt idx="58">
                  <c:v>3.43</c:v>
                </c:pt>
                <c:pt idx="59">
                  <c:v>3.43</c:v>
                </c:pt>
                <c:pt idx="60">
                  <c:v>3.43</c:v>
                </c:pt>
                <c:pt idx="61">
                  <c:v>3.43</c:v>
                </c:pt>
                <c:pt idx="62">
                  <c:v>3.43</c:v>
                </c:pt>
                <c:pt idx="63">
                  <c:v>3.43</c:v>
                </c:pt>
                <c:pt idx="64">
                  <c:v>3.43</c:v>
                </c:pt>
                <c:pt idx="65">
                  <c:v>3.43</c:v>
                </c:pt>
                <c:pt idx="66">
                  <c:v>3.43</c:v>
                </c:pt>
                <c:pt idx="67">
                  <c:v>3.43</c:v>
                </c:pt>
                <c:pt idx="68">
                  <c:v>3.43</c:v>
                </c:pt>
                <c:pt idx="69">
                  <c:v>3.43</c:v>
                </c:pt>
                <c:pt idx="70">
                  <c:v>3.43</c:v>
                </c:pt>
                <c:pt idx="71">
                  <c:v>3.43</c:v>
                </c:pt>
                <c:pt idx="72">
                  <c:v>3.43</c:v>
                </c:pt>
                <c:pt idx="73">
                  <c:v>3.43</c:v>
                </c:pt>
                <c:pt idx="74">
                  <c:v>3.43</c:v>
                </c:pt>
                <c:pt idx="75">
                  <c:v>3.43</c:v>
                </c:pt>
                <c:pt idx="76">
                  <c:v>3.43</c:v>
                </c:pt>
                <c:pt idx="77">
                  <c:v>3.43</c:v>
                </c:pt>
                <c:pt idx="78">
                  <c:v>3.43</c:v>
                </c:pt>
                <c:pt idx="79">
                  <c:v>3.43</c:v>
                </c:pt>
                <c:pt idx="80">
                  <c:v>3.43</c:v>
                </c:pt>
                <c:pt idx="81">
                  <c:v>3.43</c:v>
                </c:pt>
                <c:pt idx="82">
                  <c:v>3.43</c:v>
                </c:pt>
                <c:pt idx="83">
                  <c:v>3.43</c:v>
                </c:pt>
                <c:pt idx="84">
                  <c:v>3.43</c:v>
                </c:pt>
                <c:pt idx="85">
                  <c:v>3.43</c:v>
                </c:pt>
                <c:pt idx="86">
                  <c:v>3.43</c:v>
                </c:pt>
                <c:pt idx="87">
                  <c:v>3.43</c:v>
                </c:pt>
                <c:pt idx="88">
                  <c:v>3.43</c:v>
                </c:pt>
                <c:pt idx="89">
                  <c:v>3.43</c:v>
                </c:pt>
                <c:pt idx="90">
                  <c:v>3.43</c:v>
                </c:pt>
                <c:pt idx="91">
                  <c:v>3.43</c:v>
                </c:pt>
                <c:pt idx="92">
                  <c:v>3.43</c:v>
                </c:pt>
                <c:pt idx="93">
                  <c:v>3.43</c:v>
                </c:pt>
                <c:pt idx="94">
                  <c:v>3.43</c:v>
                </c:pt>
                <c:pt idx="95">
                  <c:v>3.43</c:v>
                </c:pt>
                <c:pt idx="96">
                  <c:v>3.43</c:v>
                </c:pt>
                <c:pt idx="97">
                  <c:v>3.43</c:v>
                </c:pt>
                <c:pt idx="98">
                  <c:v>3.43</c:v>
                </c:pt>
                <c:pt idx="99">
                  <c:v>3.43</c:v>
                </c:pt>
                <c:pt idx="100">
                  <c:v>3.43</c:v>
                </c:pt>
                <c:pt idx="101">
                  <c:v>3.43</c:v>
                </c:pt>
                <c:pt idx="102">
                  <c:v>3.43</c:v>
                </c:pt>
                <c:pt idx="103">
                  <c:v>3.43</c:v>
                </c:pt>
                <c:pt idx="104">
                  <c:v>3.43</c:v>
                </c:pt>
                <c:pt idx="105">
                  <c:v>3.43</c:v>
                </c:pt>
                <c:pt idx="106">
                  <c:v>3.43</c:v>
                </c:pt>
                <c:pt idx="107">
                  <c:v>3.43</c:v>
                </c:pt>
                <c:pt idx="108">
                  <c:v>3.43</c:v>
                </c:pt>
                <c:pt idx="109">
                  <c:v>3.43</c:v>
                </c:pt>
                <c:pt idx="110">
                  <c:v>3.43</c:v>
                </c:pt>
                <c:pt idx="111">
                  <c:v>3.43</c:v>
                </c:pt>
                <c:pt idx="112">
                  <c:v>3.43</c:v>
                </c:pt>
                <c:pt idx="113">
                  <c:v>3.43</c:v>
                </c:pt>
                <c:pt idx="114">
                  <c:v>3.43</c:v>
                </c:pt>
                <c:pt idx="115">
                  <c:v>3.43</c:v>
                </c:pt>
                <c:pt idx="116">
                  <c:v>3.43</c:v>
                </c:pt>
                <c:pt idx="117">
                  <c:v>3.43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'Математ-9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Лицей № 28</c:v>
                </c:pt>
                <c:pt idx="3">
                  <c:v>МАОУ СШ № 32</c:v>
                </c:pt>
                <c:pt idx="4">
                  <c:v>МАОУ СШ № 19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4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СШ № 46</c:v>
                </c:pt>
                <c:pt idx="15">
                  <c:v>МАОУ Лицей № 11</c:v>
                </c:pt>
                <c:pt idx="16">
                  <c:v>МАОУ СШ № 55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90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МАОУ Гимназия № 15</c:v>
                </c:pt>
                <c:pt idx="28">
                  <c:v>МБОУ СШ № 94</c:v>
                </c:pt>
                <c:pt idx="29">
                  <c:v>МАОУ СШ № 89</c:v>
                </c:pt>
                <c:pt idx="30">
                  <c:v>МАОУ СШ № 65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79</c:v>
                </c:pt>
                <c:pt idx="34">
                  <c:v>МАОУ СШ № 53</c:v>
                </c:pt>
                <c:pt idx="35">
                  <c:v>МБОУ СШ № 13</c:v>
                </c:pt>
                <c:pt idx="36">
                  <c:v>МАОУ СШ № 50</c:v>
                </c:pt>
                <c:pt idx="37">
                  <c:v>МАОУ СШ № 148</c:v>
                </c:pt>
                <c:pt idx="38">
                  <c:v>МБОУ СШ № 64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Гимназия № 13 "Академ"</c:v>
                </c:pt>
                <c:pt idx="42">
                  <c:v>МБОУ Гимназия № 3</c:v>
                </c:pt>
                <c:pt idx="43">
                  <c:v>МАОУ "КУГ № 1 - Универс"</c:v>
                </c:pt>
                <c:pt idx="44">
                  <c:v>МАОУ Школа-интернат № 1 </c:v>
                </c:pt>
                <c:pt idx="45">
                  <c:v>МБОУ Лицей № 8</c:v>
                </c:pt>
                <c:pt idx="46">
                  <c:v>МАОУ СШ № 82</c:v>
                </c:pt>
                <c:pt idx="47">
                  <c:v>МАОУ СШ № 72</c:v>
                </c:pt>
                <c:pt idx="48">
                  <c:v>МБОУ СШ № 99</c:v>
                </c:pt>
                <c:pt idx="49">
                  <c:v>МБОУ Лицей № 10</c:v>
                </c:pt>
                <c:pt idx="50">
                  <c:v>МАОУ Лицей № 1</c:v>
                </c:pt>
                <c:pt idx="51">
                  <c:v>МАОУ СШ № 3</c:v>
                </c:pt>
                <c:pt idx="52">
                  <c:v>МБОУ СШ № 73</c:v>
                </c:pt>
                <c:pt idx="53">
                  <c:v>МБОУ СШ № 159</c:v>
                </c:pt>
                <c:pt idx="54">
                  <c:v>МБОУ СШ № 21</c:v>
                </c:pt>
                <c:pt idx="55">
                  <c:v>МБОУ СШ № 84</c:v>
                </c:pt>
                <c:pt idx="56">
                  <c:v>МБОУ СШ № 39</c:v>
                </c:pt>
                <c:pt idx="57">
                  <c:v>МБОУ СШ № 36</c:v>
                </c:pt>
                <c:pt idx="58">
                  <c:v>МБОУ СШ № 30</c:v>
                </c:pt>
                <c:pt idx="59">
                  <c:v>МБОУ СШ № 133 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Гимназия № 14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158 "Грани"</c:v>
                </c:pt>
                <c:pt idx="67">
                  <c:v>МАОУ СШ № 93</c:v>
                </c:pt>
                <c:pt idx="68">
                  <c:v>МАОУ СШ № 6</c:v>
                </c:pt>
                <c:pt idx="69">
                  <c:v>МАОУ СШ № 76</c:v>
                </c:pt>
                <c:pt idx="70">
                  <c:v>МАОУ СШ № 23</c:v>
                </c:pt>
                <c:pt idx="71">
                  <c:v>МАОУ СШ № 17</c:v>
                </c:pt>
                <c:pt idx="72">
                  <c:v>МАОУ СШ № 45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34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149</c:v>
                </c:pt>
                <c:pt idx="79">
                  <c:v>МАОУ СШ № 151</c:v>
                </c:pt>
                <c:pt idx="80">
                  <c:v>МАОУ СШ № 154</c:v>
                </c:pt>
                <c:pt idx="81">
                  <c:v>МАОУ СШ № 145</c:v>
                </c:pt>
                <c:pt idx="82">
                  <c:v>МАОУ СШ № 144</c:v>
                </c:pt>
                <c:pt idx="83">
                  <c:v>МАОУ СШ № 18</c:v>
                </c:pt>
                <c:pt idx="84">
                  <c:v>МАОУ СШ № 157</c:v>
                </c:pt>
                <c:pt idx="85">
                  <c:v>МАОУ СШ № 7</c:v>
                </c:pt>
                <c:pt idx="86">
                  <c:v>МАОУ СШ № 150</c:v>
                </c:pt>
                <c:pt idx="87">
                  <c:v>МБОУ СШ № 56</c:v>
                </c:pt>
                <c:pt idx="88">
                  <c:v>МАОУ СШ № 147</c:v>
                </c:pt>
                <c:pt idx="89">
                  <c:v>МАОУ СШ № 143</c:v>
                </c:pt>
                <c:pt idx="90">
                  <c:v>МАОУ СШ № 24</c:v>
                </c:pt>
                <c:pt idx="91">
                  <c:v>МАОУ СШ № 91</c:v>
                </c:pt>
                <c:pt idx="92">
                  <c:v>МАОУ СШ № 98</c:v>
                </c:pt>
                <c:pt idx="93">
                  <c:v>МАОУ СШ № 115</c:v>
                </c:pt>
                <c:pt idx="94">
                  <c:v>МАОУ СШ № 1</c:v>
                </c:pt>
                <c:pt idx="95">
                  <c:v>МАОУ СШ № 5</c:v>
                </c:pt>
                <c:pt idx="96">
                  <c:v>МАОУ СШ № 108</c:v>
                </c:pt>
                <c:pt idx="97">
                  <c:v>МАОУ СШ № 129</c:v>
                </c:pt>
                <c:pt idx="98">
                  <c:v>МАОУ СШ № 85</c:v>
                </c:pt>
                <c:pt idx="99">
                  <c:v>МАОУ СШ № 156</c:v>
                </c:pt>
                <c:pt idx="100">
                  <c:v>МАОУ СШ № 160</c:v>
                </c:pt>
                <c:pt idx="101">
                  <c:v>МАОУ СШ № 141</c:v>
                </c:pt>
                <c:pt idx="102">
                  <c:v>МАОУ СШ № 66</c:v>
                </c:pt>
                <c:pt idx="103">
                  <c:v>МБОУ СШ № 2</c:v>
                </c:pt>
                <c:pt idx="104">
                  <c:v>МАОУ СШ № 69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10 </c:v>
                </c:pt>
                <c:pt idx="111">
                  <c:v>МБОУ Лицей № 2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МБОУ СШ № 27</c:v>
                </c:pt>
              </c:strCache>
            </c:strRef>
          </c:cat>
          <c:val>
            <c:numRef>
              <c:f>'Математ-9 диаграмма'!$T$5:$T$122</c:f>
              <c:numCache>
                <c:formatCode>0.00</c:formatCode>
                <c:ptCount val="118"/>
                <c:pt idx="0">
                  <c:v>3.4489093137254896</c:v>
                </c:pt>
                <c:pt idx="1">
                  <c:v>3.88</c:v>
                </c:pt>
                <c:pt idx="2">
                  <c:v>3.74</c:v>
                </c:pt>
                <c:pt idx="3">
                  <c:v>3.2</c:v>
                </c:pt>
                <c:pt idx="4">
                  <c:v>3.3047619047619046</c:v>
                </c:pt>
                <c:pt idx="5">
                  <c:v>3.51</c:v>
                </c:pt>
                <c:pt idx="6">
                  <c:v>3.5535714285714284</c:v>
                </c:pt>
                <c:pt idx="7">
                  <c:v>3.3</c:v>
                </c:pt>
                <c:pt idx="8">
                  <c:v>3.1029411764705883</c:v>
                </c:pt>
                <c:pt idx="9">
                  <c:v>3.3224472660404647</c:v>
                </c:pt>
                <c:pt idx="10">
                  <c:v>3.5862068965517242</c:v>
                </c:pt>
                <c:pt idx="11">
                  <c:v>3.4464285714285716</c:v>
                </c:pt>
                <c:pt idx="12">
                  <c:v>3.3846153846153846</c:v>
                </c:pt>
                <c:pt idx="13">
                  <c:v>3.6709677419354838</c:v>
                </c:pt>
                <c:pt idx="14">
                  <c:v>3.2749999999999999</c:v>
                </c:pt>
                <c:pt idx="15">
                  <c:v>3.4344262295081966</c:v>
                </c:pt>
                <c:pt idx="16">
                  <c:v>3.0588235294117645</c:v>
                </c:pt>
                <c:pt idx="17">
                  <c:v>3.2391304347826089</c:v>
                </c:pt>
                <c:pt idx="18">
                  <c:v>3.5</c:v>
                </c:pt>
                <c:pt idx="20">
                  <c:v>3.1138211382113821</c:v>
                </c:pt>
                <c:pt idx="21">
                  <c:v>2.8374999999999999</c:v>
                </c:pt>
                <c:pt idx="22">
                  <c:v>3.2040700443949905</c:v>
                </c:pt>
                <c:pt idx="23">
                  <c:v>3.5210084033613445</c:v>
                </c:pt>
                <c:pt idx="24">
                  <c:v>3.6086956521739131</c:v>
                </c:pt>
                <c:pt idx="25">
                  <c:v>3.5333333333333332</c:v>
                </c:pt>
                <c:pt idx="26">
                  <c:v>3.2307692307692308</c:v>
                </c:pt>
                <c:pt idx="27">
                  <c:v>3.1485148514851486</c:v>
                </c:pt>
                <c:pt idx="28">
                  <c:v>3.361904761904762</c:v>
                </c:pt>
                <c:pt idx="29">
                  <c:v>2.8823529411764706</c:v>
                </c:pt>
                <c:pt idx="30">
                  <c:v>2.9074074074074074</c:v>
                </c:pt>
                <c:pt idx="31">
                  <c:v>3.1805555555555554</c:v>
                </c:pt>
                <c:pt idx="32">
                  <c:v>2.8888888888888888</c:v>
                </c:pt>
                <c:pt idx="33">
                  <c:v>3.1282051282051282</c:v>
                </c:pt>
                <c:pt idx="34">
                  <c:v>3.2061855670103094</c:v>
                </c:pt>
                <c:pt idx="35">
                  <c:v>3.3846153846153846</c:v>
                </c:pt>
                <c:pt idx="36">
                  <c:v>3.0857142857142859</c:v>
                </c:pt>
                <c:pt idx="37">
                  <c:v>3.327731092436975</c:v>
                </c:pt>
                <c:pt idx="38">
                  <c:v>3.1447368421052633</c:v>
                </c:pt>
                <c:pt idx="39">
                  <c:v>2.9285714285714284</c:v>
                </c:pt>
                <c:pt idx="40">
                  <c:v>3.4656842855235435</c:v>
                </c:pt>
                <c:pt idx="41">
                  <c:v>3.96</c:v>
                </c:pt>
                <c:pt idx="42">
                  <c:v>3.88</c:v>
                </c:pt>
                <c:pt idx="43">
                  <c:v>3.6778846153846154</c:v>
                </c:pt>
                <c:pt idx="44">
                  <c:v>3.5862068965517242</c:v>
                </c:pt>
                <c:pt idx="45">
                  <c:v>3.77</c:v>
                </c:pt>
                <c:pt idx="46">
                  <c:v>3.6451612903225805</c:v>
                </c:pt>
                <c:pt idx="47">
                  <c:v>3.3624999999999998</c:v>
                </c:pt>
                <c:pt idx="48">
                  <c:v>3.6730769230769229</c:v>
                </c:pt>
                <c:pt idx="49">
                  <c:v>3.76</c:v>
                </c:pt>
                <c:pt idx="50">
                  <c:v>3.3076923076923075</c:v>
                </c:pt>
                <c:pt idx="51">
                  <c:v>3.5063291139240507</c:v>
                </c:pt>
                <c:pt idx="52">
                  <c:v>3.0666666666666669</c:v>
                </c:pt>
                <c:pt idx="54">
                  <c:v>2.9361702127659575</c:v>
                </c:pt>
                <c:pt idx="55">
                  <c:v>3.1538461538461537</c:v>
                </c:pt>
                <c:pt idx="56">
                  <c:v>3.3111111111111109</c:v>
                </c:pt>
                <c:pt idx="57">
                  <c:v>3.2444444444444445</c:v>
                </c:pt>
                <c:pt idx="58">
                  <c:v>3.1304347826086958</c:v>
                </c:pt>
                <c:pt idx="59">
                  <c:v>3.6315789473684212</c:v>
                </c:pt>
                <c:pt idx="60">
                  <c:v>3.2448979591836733</c:v>
                </c:pt>
                <c:pt idx="61">
                  <c:v>3.374786443028523</c:v>
                </c:pt>
                <c:pt idx="62">
                  <c:v>3.8068181818181817</c:v>
                </c:pt>
                <c:pt idx="63">
                  <c:v>3.4864864864864864</c:v>
                </c:pt>
                <c:pt idx="64">
                  <c:v>3.5252525252525251</c:v>
                </c:pt>
                <c:pt idx="65">
                  <c:v>3.3571428571428572</c:v>
                </c:pt>
                <c:pt idx="67">
                  <c:v>3.2884615384615383</c:v>
                </c:pt>
                <c:pt idx="68">
                  <c:v>3.4126984126984126</c:v>
                </c:pt>
                <c:pt idx="69">
                  <c:v>3.5081967213114753</c:v>
                </c:pt>
                <c:pt idx="70">
                  <c:v>3.506849315068493</c:v>
                </c:pt>
                <c:pt idx="71">
                  <c:v>3.0980392156862746</c:v>
                </c:pt>
                <c:pt idx="72">
                  <c:v>3.4059405940594059</c:v>
                </c:pt>
                <c:pt idx="73">
                  <c:v>3.4150943396226414</c:v>
                </c:pt>
                <c:pt idx="74">
                  <c:v>3.0289855072463769</c:v>
                </c:pt>
                <c:pt idx="75">
                  <c:v>3.032258064516129</c:v>
                </c:pt>
                <c:pt idx="76">
                  <c:v>3.4031625384377651</c:v>
                </c:pt>
                <c:pt idx="77">
                  <c:v>3.7557251908396947</c:v>
                </c:pt>
                <c:pt idx="78">
                  <c:v>3.738219895287958</c:v>
                </c:pt>
                <c:pt idx="79">
                  <c:v>3.8301886792452828</c:v>
                </c:pt>
                <c:pt idx="80">
                  <c:v>3.5063291139240507</c:v>
                </c:pt>
                <c:pt idx="81">
                  <c:v>3.5942028985507246</c:v>
                </c:pt>
                <c:pt idx="82">
                  <c:v>3.5256410256410255</c:v>
                </c:pt>
                <c:pt idx="83">
                  <c:v>3.4485981308411215</c:v>
                </c:pt>
                <c:pt idx="84">
                  <c:v>3.3548387096774195</c:v>
                </c:pt>
                <c:pt idx="85">
                  <c:v>3.5416666666666665</c:v>
                </c:pt>
                <c:pt idx="86">
                  <c:v>3.5</c:v>
                </c:pt>
                <c:pt idx="87">
                  <c:v>3.4285714285714284</c:v>
                </c:pt>
                <c:pt idx="88">
                  <c:v>3.3644067796610169</c:v>
                </c:pt>
                <c:pt idx="89">
                  <c:v>3.5418994413407821</c:v>
                </c:pt>
                <c:pt idx="90">
                  <c:v>3.380281690140845</c:v>
                </c:pt>
                <c:pt idx="91">
                  <c:v>3.2702702702702702</c:v>
                </c:pt>
                <c:pt idx="92">
                  <c:v>3.6133333333333333</c:v>
                </c:pt>
                <c:pt idx="93">
                  <c:v>3.284313725490196</c:v>
                </c:pt>
                <c:pt idx="94">
                  <c:v>3.6025641025641026</c:v>
                </c:pt>
                <c:pt idx="95">
                  <c:v>3.2285714285714286</c:v>
                </c:pt>
                <c:pt idx="96">
                  <c:v>3.3333333333333335</c:v>
                </c:pt>
                <c:pt idx="97">
                  <c:v>3.1791044776119404</c:v>
                </c:pt>
                <c:pt idx="98">
                  <c:v>3.240506329113924</c:v>
                </c:pt>
                <c:pt idx="99">
                  <c:v>3.1627906976744184</c:v>
                </c:pt>
                <c:pt idx="101">
                  <c:v>3.3555555555555556</c:v>
                </c:pt>
                <c:pt idx="102">
                  <c:v>3.3846153846153846</c:v>
                </c:pt>
                <c:pt idx="103">
                  <c:v>2.95</c:v>
                </c:pt>
                <c:pt idx="104">
                  <c:v>3.3866666666666667</c:v>
                </c:pt>
                <c:pt idx="105">
                  <c:v>3.1851851851851851</c:v>
                </c:pt>
                <c:pt idx="106">
                  <c:v>3.1969696969696968</c:v>
                </c:pt>
                <c:pt idx="107">
                  <c:v>3.2105263157894739</c:v>
                </c:pt>
                <c:pt idx="108">
                  <c:v>3.5165994664574427</c:v>
                </c:pt>
                <c:pt idx="109">
                  <c:v>3.75</c:v>
                </c:pt>
                <c:pt idx="110">
                  <c:v>3.6634615384615383</c:v>
                </c:pt>
                <c:pt idx="111">
                  <c:v>3.6578947368421053</c:v>
                </c:pt>
                <c:pt idx="112">
                  <c:v>3.592233009708738</c:v>
                </c:pt>
                <c:pt idx="113">
                  <c:v>3.3</c:v>
                </c:pt>
                <c:pt idx="114">
                  <c:v>3.5</c:v>
                </c:pt>
                <c:pt idx="115">
                  <c:v>3.2051282051282053</c:v>
                </c:pt>
                <c:pt idx="116">
                  <c:v>3.470873786407767</c:v>
                </c:pt>
                <c:pt idx="117">
                  <c:v>3.5098039215686274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296"/>
        <c:axId val="42792832"/>
      </c:lineChart>
      <c:catAx>
        <c:axId val="4279129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792832"/>
        <c:crosses val="autoZero"/>
        <c:auto val="1"/>
        <c:lblAlgn val="ctr"/>
        <c:lblOffset val="100"/>
        <c:noMultiLvlLbl val="0"/>
      </c:catAx>
      <c:valAx>
        <c:axId val="42792832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791296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6060564623083989"/>
          <c:y val="1.0702174269865921E-2"/>
          <c:w val="0.81399935800379897"/>
          <c:h val="4.2331096035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71438</xdr:rowOff>
    </xdr:from>
    <xdr:to>
      <xdr:col>33</xdr:col>
      <xdr:colOff>595313</xdr:colOff>
      <xdr:row>0</xdr:row>
      <xdr:rowOff>5083969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0.02217</cdr:x>
      <cdr:y>0.07126</cdr:y>
    </cdr:from>
    <cdr:to>
      <cdr:x>0.02273</cdr:x>
      <cdr:y>0.65928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45165" y="357187"/>
          <a:ext cx="11241" cy="294745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0.09757</cdr:x>
      <cdr:y>0.07777</cdr:y>
    </cdr:from>
    <cdr:to>
      <cdr:x>0.09814</cdr:x>
      <cdr:y>0.65294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1959239" y="389825"/>
          <a:ext cx="11518" cy="28830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0.20614</cdr:x>
      <cdr:y>0.07784</cdr:y>
    </cdr:from>
    <cdr:to>
      <cdr:x>0.20635</cdr:x>
      <cdr:y>0.65717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4139406" y="390181"/>
          <a:ext cx="4312" cy="29038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0.35474</cdr:x>
      <cdr:y>0.08592</cdr:y>
    </cdr:from>
    <cdr:to>
      <cdr:x>0.35476</cdr:x>
      <cdr:y>0.65917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7123307" y="430697"/>
          <a:ext cx="401" cy="28734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0.52817</cdr:x>
      <cdr:y>0.06482</cdr:y>
    </cdr:from>
    <cdr:to>
      <cdr:x>0.52818</cdr:x>
      <cdr:y>0.67433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606018" y="324898"/>
          <a:ext cx="201" cy="30551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0.65255</cdr:x>
      <cdr:y>0.07843</cdr:y>
    </cdr:from>
    <cdr:to>
      <cdr:x>0.65335</cdr:x>
      <cdr:y>0.65928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3103489" y="393133"/>
          <a:ext cx="16228" cy="29115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0.91774</cdr:x>
      <cdr:y>0.08278</cdr:y>
    </cdr:from>
    <cdr:to>
      <cdr:x>0.91874</cdr:x>
      <cdr:y>0.65283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8428763" y="414944"/>
          <a:ext cx="20080" cy="28573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56886</xdr:rowOff>
    </xdr:from>
    <xdr:to>
      <xdr:col>34</xdr:col>
      <xdr:colOff>84666</xdr:colOff>
      <xdr:row>0</xdr:row>
      <xdr:rowOff>5090583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0.02325</cdr:x>
      <cdr:y>0.07428</cdr:y>
    </cdr:from>
    <cdr:to>
      <cdr:x>0.0234</cdr:x>
      <cdr:y>0.65355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68725" y="373890"/>
          <a:ext cx="3023" cy="29158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0.09791</cdr:x>
      <cdr:y>0.07865</cdr:y>
    </cdr:from>
    <cdr:to>
      <cdr:x>0.09889</cdr:x>
      <cdr:y>0.6556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>
          <a:off x="2079975" y="398193"/>
          <a:ext cx="20817" cy="29210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0.20585</cdr:x>
      <cdr:y>0.07343</cdr:y>
    </cdr:from>
    <cdr:to>
      <cdr:x>0.20651</cdr:x>
      <cdr:y>0.66188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120469" y="369602"/>
          <a:ext cx="13325" cy="29620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0.35594</cdr:x>
      <cdr:y>0.07447</cdr:y>
    </cdr:from>
    <cdr:to>
      <cdr:x>0.35724</cdr:x>
      <cdr:y>0.6577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7561792" y="377027"/>
          <a:ext cx="27770" cy="29527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0.53088</cdr:x>
      <cdr:y>0.07316</cdr:y>
    </cdr:from>
    <cdr:to>
      <cdr:x>0.53195</cdr:x>
      <cdr:y>0.65855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0626725" y="368288"/>
          <a:ext cx="21572" cy="29466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0.6557</cdr:x>
      <cdr:y>0.08734</cdr:y>
    </cdr:from>
    <cdr:to>
      <cdr:x>0.65677</cdr:x>
      <cdr:y>0.65204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3125306" y="439637"/>
          <a:ext cx="21418" cy="28425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0.91948</cdr:x>
      <cdr:y>0.07214</cdr:y>
    </cdr:from>
    <cdr:to>
      <cdr:x>0.92085</cdr:x>
      <cdr:y>0.6556</cdr:y>
    </cdr:to>
    <cdr:cxnSp macro="">
      <cdr:nvCxnSpPr>
        <cdr:cNvPr id="17" name="Прямая соединительная линия 16"/>
        <cdr:cNvCxnSpPr/>
      </cdr:nvCxnSpPr>
      <cdr:spPr>
        <a:xfrm xmlns:a="http://schemas.openxmlformats.org/drawingml/2006/main">
          <a:off x="19534093" y="365231"/>
          <a:ext cx="29199" cy="29539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5703125" customWidth="1"/>
    <col min="3" max="23" width="7.7109375" customWidth="1"/>
    <col min="24" max="24" width="7.85546875" customWidth="1"/>
  </cols>
  <sheetData>
    <row r="1" spans="1:28" ht="409.5" customHeight="1" thickBot="1" x14ac:dyDescent="0.3"/>
    <row r="2" spans="1:28" ht="15" customHeight="1" x14ac:dyDescent="0.25">
      <c r="A2" s="601" t="s">
        <v>64</v>
      </c>
      <c r="B2" s="603" t="s">
        <v>142</v>
      </c>
      <c r="C2" s="605">
        <v>2025</v>
      </c>
      <c r="D2" s="606"/>
      <c r="E2" s="606"/>
      <c r="F2" s="599"/>
      <c r="G2" s="605">
        <v>2024</v>
      </c>
      <c r="H2" s="606"/>
      <c r="I2" s="606"/>
      <c r="J2" s="599"/>
      <c r="K2" s="605">
        <v>2023</v>
      </c>
      <c r="L2" s="606"/>
      <c r="M2" s="606"/>
      <c r="N2" s="599"/>
      <c r="O2" s="605">
        <v>2022</v>
      </c>
      <c r="P2" s="606"/>
      <c r="Q2" s="606"/>
      <c r="R2" s="599"/>
      <c r="S2" s="605">
        <v>2021</v>
      </c>
      <c r="T2" s="606"/>
      <c r="U2" s="606"/>
      <c r="V2" s="599"/>
      <c r="W2" s="599" t="s">
        <v>66</v>
      </c>
    </row>
    <row r="3" spans="1:28" ht="40.5" customHeight="1" thickBot="1" x14ac:dyDescent="0.3">
      <c r="A3" s="602"/>
      <c r="B3" s="604"/>
      <c r="C3" s="182" t="s">
        <v>115</v>
      </c>
      <c r="D3" s="92" t="s">
        <v>114</v>
      </c>
      <c r="E3" s="289" t="s">
        <v>113</v>
      </c>
      <c r="F3" s="184" t="s">
        <v>143</v>
      </c>
      <c r="G3" s="182" t="s">
        <v>115</v>
      </c>
      <c r="H3" s="92" t="s">
        <v>114</v>
      </c>
      <c r="I3" s="289" t="s">
        <v>113</v>
      </c>
      <c r="J3" s="184" t="s">
        <v>143</v>
      </c>
      <c r="K3" s="182" t="s">
        <v>115</v>
      </c>
      <c r="L3" s="92" t="s">
        <v>114</v>
      </c>
      <c r="M3" s="289" t="s">
        <v>113</v>
      </c>
      <c r="N3" s="184" t="s">
        <v>143</v>
      </c>
      <c r="O3" s="182" t="s">
        <v>115</v>
      </c>
      <c r="P3" s="92" t="s">
        <v>114</v>
      </c>
      <c r="Q3" s="289" t="s">
        <v>113</v>
      </c>
      <c r="R3" s="184" t="s">
        <v>143</v>
      </c>
      <c r="S3" s="182" t="s">
        <v>115</v>
      </c>
      <c r="T3" s="92" t="s">
        <v>114</v>
      </c>
      <c r="U3" s="289" t="s">
        <v>113</v>
      </c>
      <c r="V3" s="184" t="s">
        <v>143</v>
      </c>
      <c r="W3" s="600"/>
    </row>
    <row r="4" spans="1:28" ht="15" customHeight="1" thickBot="1" x14ac:dyDescent="0.3">
      <c r="A4" s="95"/>
      <c r="B4" s="136" t="s">
        <v>124</v>
      </c>
      <c r="C4" s="185">
        <f>C5+C14+C27+C45+C66+C81+C113</f>
        <v>12361</v>
      </c>
      <c r="D4" s="193">
        <f>AVERAGE(D6:D13,D15:D26,D28:D44,D46:D65,D67:D80,D82:D112,D114:D122)</f>
        <v>3.7651418561636918</v>
      </c>
      <c r="E4" s="405">
        <v>3.79</v>
      </c>
      <c r="F4" s="135"/>
      <c r="G4" s="185">
        <f>G5+G14+G27+G45+G66+G81+G113</f>
        <v>11706</v>
      </c>
      <c r="H4" s="193">
        <f>AVERAGE(H6:H13,H15:H26,H28:H44,H46:H65,H67:H80,H82:H112,H114:H122)</f>
        <v>3.8280092341218643</v>
      </c>
      <c r="I4" s="405">
        <v>3.85</v>
      </c>
      <c r="J4" s="135"/>
      <c r="K4" s="185">
        <f>K5+K14+K27+K45+K66+K81+K113</f>
        <v>10087</v>
      </c>
      <c r="L4" s="193">
        <f>AVERAGE(L6:L13,L15:L26,L28:L44,L46:L65,L67:L80,L82:L112,L114:L122)</f>
        <v>3.6644702310900716</v>
      </c>
      <c r="M4" s="405">
        <v>3.7</v>
      </c>
      <c r="N4" s="135"/>
      <c r="O4" s="185">
        <f>O5+O14+O27+O45+O66+O81+O113</f>
        <v>9915</v>
      </c>
      <c r="P4" s="193">
        <f>AVERAGE(P6:P13,P15:P26,P28:P44,P46:P65,P67:P80,P82:P112,P114:P122)</f>
        <v>3.5753667113633099</v>
      </c>
      <c r="Q4" s="288">
        <v>3.61</v>
      </c>
      <c r="R4" s="135"/>
      <c r="S4" s="185">
        <f>S5+S14+S27+S45+S66+S81+S113</f>
        <v>9408</v>
      </c>
      <c r="T4" s="193">
        <f>AVERAGE(T6:T13,T15:T26,T28:T44,T46:T65,T67:T80,T82:T112,T114:T122)</f>
        <v>3.3838493619302046</v>
      </c>
      <c r="U4" s="288">
        <v>3.43</v>
      </c>
      <c r="V4" s="135"/>
      <c r="W4" s="94"/>
      <c r="Y4" s="80"/>
      <c r="Z4" s="9" t="s">
        <v>100</v>
      </c>
    </row>
    <row r="5" spans="1:28" ht="15" customHeight="1" thickBot="1" x14ac:dyDescent="0.3">
      <c r="A5" s="96"/>
      <c r="B5" s="97" t="s">
        <v>117</v>
      </c>
      <c r="C5" s="126">
        <f>SUM(C6:C13)</f>
        <v>901</v>
      </c>
      <c r="D5" s="150">
        <f>AVERAGE(D6:D13)</f>
        <v>3.7906039236341194</v>
      </c>
      <c r="E5" s="406">
        <v>3.79</v>
      </c>
      <c r="F5" s="127"/>
      <c r="G5" s="126">
        <f>SUM(G6:G13)</f>
        <v>841</v>
      </c>
      <c r="H5" s="150">
        <f>AVERAGE(H6:H13)</f>
        <v>3.7899651597122439</v>
      </c>
      <c r="I5" s="406">
        <v>3.85</v>
      </c>
      <c r="J5" s="127"/>
      <c r="K5" s="126">
        <f>SUM(K6:K13)</f>
        <v>750</v>
      </c>
      <c r="L5" s="150">
        <f>AVERAGE(L6:L13)</f>
        <v>3.6385358889641202</v>
      </c>
      <c r="M5" s="406">
        <v>3.7</v>
      </c>
      <c r="N5" s="127"/>
      <c r="O5" s="126">
        <f>SUM(O6:O13)</f>
        <v>726</v>
      </c>
      <c r="P5" s="150">
        <f>AVERAGE(P6:P13)</f>
        <v>3.631524765727288</v>
      </c>
      <c r="Q5" s="137">
        <v>3.61</v>
      </c>
      <c r="R5" s="127"/>
      <c r="S5" s="126">
        <f>SUM(S6:S13)</f>
        <v>716</v>
      </c>
      <c r="T5" s="150">
        <f>AVERAGE(T6:T13)</f>
        <v>3.44890931372549</v>
      </c>
      <c r="U5" s="137">
        <v>3.43</v>
      </c>
      <c r="V5" s="127"/>
      <c r="W5" s="100"/>
      <c r="Y5" s="71"/>
      <c r="Z5" s="9" t="s">
        <v>101</v>
      </c>
    </row>
    <row r="6" spans="1:28" ht="15" customHeight="1" x14ac:dyDescent="0.25">
      <c r="A6" s="101">
        <v>1</v>
      </c>
      <c r="B6" s="102" t="s">
        <v>153</v>
      </c>
      <c r="C6" s="325">
        <v>109</v>
      </c>
      <c r="D6" s="326">
        <v>3.7247706422018347</v>
      </c>
      <c r="E6" s="407">
        <v>3.79</v>
      </c>
      <c r="F6" s="328">
        <v>63</v>
      </c>
      <c r="G6" s="325">
        <v>110</v>
      </c>
      <c r="H6" s="326">
        <v>3.6363636363636362</v>
      </c>
      <c r="I6" s="407">
        <v>3.85</v>
      </c>
      <c r="J6" s="328">
        <v>97</v>
      </c>
      <c r="K6" s="325">
        <v>107</v>
      </c>
      <c r="L6" s="326">
        <v>3.5233644859813085</v>
      </c>
      <c r="M6" s="407">
        <v>3.7</v>
      </c>
      <c r="N6" s="328">
        <v>82</v>
      </c>
      <c r="O6" s="325">
        <v>107</v>
      </c>
      <c r="P6" s="326">
        <v>3.5887850467289719</v>
      </c>
      <c r="Q6" s="327">
        <v>3.61</v>
      </c>
      <c r="R6" s="328">
        <v>51</v>
      </c>
      <c r="S6" s="325">
        <v>112</v>
      </c>
      <c r="T6" s="326">
        <v>3.5535714285714284</v>
      </c>
      <c r="U6" s="327">
        <v>3.43</v>
      </c>
      <c r="V6" s="328">
        <v>26</v>
      </c>
      <c r="W6" s="330">
        <f>J6+N6+R6+V6+F6</f>
        <v>319</v>
      </c>
      <c r="Y6" s="389"/>
      <c r="Z6" s="9" t="s">
        <v>102</v>
      </c>
    </row>
    <row r="7" spans="1:28" x14ac:dyDescent="0.25">
      <c r="A7" s="104">
        <v>2</v>
      </c>
      <c r="B7" s="102" t="s">
        <v>76</v>
      </c>
      <c r="C7" s="325">
        <v>166</v>
      </c>
      <c r="D7" s="326">
        <v>3.7349397590361444</v>
      </c>
      <c r="E7" s="407">
        <v>3.79</v>
      </c>
      <c r="F7" s="328">
        <v>57</v>
      </c>
      <c r="G7" s="325">
        <v>143</v>
      </c>
      <c r="H7" s="326">
        <v>3.7832167832167833</v>
      </c>
      <c r="I7" s="407">
        <v>3.85</v>
      </c>
      <c r="J7" s="328">
        <v>63</v>
      </c>
      <c r="K7" s="325">
        <v>147</v>
      </c>
      <c r="L7" s="326">
        <v>3.7619047619047619</v>
      </c>
      <c r="M7" s="407">
        <v>3.7</v>
      </c>
      <c r="N7" s="328">
        <v>34</v>
      </c>
      <c r="O7" s="325">
        <v>148</v>
      </c>
      <c r="P7" s="326">
        <v>3.7297297297297298</v>
      </c>
      <c r="Q7" s="327">
        <v>3.61</v>
      </c>
      <c r="R7" s="328">
        <v>17</v>
      </c>
      <c r="S7" s="325">
        <v>144</v>
      </c>
      <c r="T7" s="326">
        <v>3.51</v>
      </c>
      <c r="U7" s="327">
        <v>3.43</v>
      </c>
      <c r="V7" s="328">
        <v>33</v>
      </c>
      <c r="W7" s="331">
        <f t="shared" ref="W7:W13" si="0">J7+N7+R7+V7+F7</f>
        <v>204</v>
      </c>
      <c r="Y7" s="24"/>
      <c r="Z7" s="9" t="s">
        <v>103</v>
      </c>
      <c r="AB7" s="103"/>
    </row>
    <row r="8" spans="1:28" x14ac:dyDescent="0.25">
      <c r="A8" s="104">
        <v>3</v>
      </c>
      <c r="B8" s="102" t="s">
        <v>67</v>
      </c>
      <c r="C8" s="325">
        <v>169</v>
      </c>
      <c r="D8" s="326">
        <v>4.1242603550295858</v>
      </c>
      <c r="E8" s="407">
        <v>3.79</v>
      </c>
      <c r="F8" s="328">
        <v>3</v>
      </c>
      <c r="G8" s="325">
        <v>177</v>
      </c>
      <c r="H8" s="326">
        <v>4.2259887005649714</v>
      </c>
      <c r="I8" s="407">
        <v>3.85</v>
      </c>
      <c r="J8" s="328">
        <v>4</v>
      </c>
      <c r="K8" s="325">
        <v>116</v>
      </c>
      <c r="L8" s="326">
        <v>4</v>
      </c>
      <c r="M8" s="407">
        <v>3.7</v>
      </c>
      <c r="N8" s="328">
        <v>5</v>
      </c>
      <c r="O8" s="325">
        <v>121</v>
      </c>
      <c r="P8" s="326">
        <v>3.8181818181818183</v>
      </c>
      <c r="Q8" s="327">
        <v>3.61</v>
      </c>
      <c r="R8" s="328">
        <v>13</v>
      </c>
      <c r="S8" s="325">
        <v>109</v>
      </c>
      <c r="T8" s="326">
        <v>3.88</v>
      </c>
      <c r="U8" s="327">
        <v>3.43</v>
      </c>
      <c r="V8" s="328">
        <v>3</v>
      </c>
      <c r="W8" s="332">
        <f t="shared" si="0"/>
        <v>28</v>
      </c>
      <c r="AB8" s="103"/>
    </row>
    <row r="9" spans="1:28" x14ac:dyDescent="0.25">
      <c r="A9" s="104">
        <v>4</v>
      </c>
      <c r="B9" s="102" t="s">
        <v>192</v>
      </c>
      <c r="C9" s="325">
        <v>81</v>
      </c>
      <c r="D9" s="326">
        <v>3.925925925925926</v>
      </c>
      <c r="E9" s="407">
        <v>3.79</v>
      </c>
      <c r="F9" s="328">
        <v>25</v>
      </c>
      <c r="G9" s="325">
        <v>54</v>
      </c>
      <c r="H9" s="326">
        <v>3.9814814814814814</v>
      </c>
      <c r="I9" s="407">
        <v>3.85</v>
      </c>
      <c r="J9" s="328">
        <v>21</v>
      </c>
      <c r="K9" s="325">
        <v>55</v>
      </c>
      <c r="L9" s="326">
        <v>3.8181818181818183</v>
      </c>
      <c r="M9" s="407">
        <v>3.7</v>
      </c>
      <c r="N9" s="328">
        <v>22</v>
      </c>
      <c r="O9" s="325">
        <v>62</v>
      </c>
      <c r="P9" s="326">
        <v>3.7096774193548385</v>
      </c>
      <c r="Q9" s="327">
        <v>3.61</v>
      </c>
      <c r="R9" s="328">
        <v>24</v>
      </c>
      <c r="S9" s="325">
        <v>73</v>
      </c>
      <c r="T9" s="326">
        <v>3.74</v>
      </c>
      <c r="U9" s="327">
        <v>3.43</v>
      </c>
      <c r="V9" s="328">
        <v>10</v>
      </c>
      <c r="W9" s="333">
        <f t="shared" si="0"/>
        <v>102</v>
      </c>
      <c r="Y9" s="106"/>
      <c r="Z9" s="103"/>
      <c r="AB9" s="103"/>
    </row>
    <row r="10" spans="1:28" x14ac:dyDescent="0.25">
      <c r="A10" s="104">
        <v>5</v>
      </c>
      <c r="B10" s="38" t="s">
        <v>154</v>
      </c>
      <c r="C10" s="128">
        <v>101</v>
      </c>
      <c r="D10" s="146">
        <v>3.5643564356435644</v>
      </c>
      <c r="E10" s="408">
        <v>3.79</v>
      </c>
      <c r="F10" s="129">
        <v>96</v>
      </c>
      <c r="G10" s="128">
        <v>84</v>
      </c>
      <c r="H10" s="146">
        <v>3.6190476190476191</v>
      </c>
      <c r="I10" s="408">
        <v>3.85</v>
      </c>
      <c r="J10" s="129">
        <v>100</v>
      </c>
      <c r="K10" s="128">
        <v>73</v>
      </c>
      <c r="L10" s="146">
        <v>3.2602739726027399</v>
      </c>
      <c r="M10" s="408">
        <v>3.7</v>
      </c>
      <c r="N10" s="129">
        <v>107</v>
      </c>
      <c r="O10" s="128">
        <v>51</v>
      </c>
      <c r="P10" s="146">
        <v>3.4117647058823528</v>
      </c>
      <c r="Q10" s="186">
        <v>3.61</v>
      </c>
      <c r="R10" s="129">
        <v>90</v>
      </c>
      <c r="S10" s="128">
        <v>68</v>
      </c>
      <c r="T10" s="146">
        <v>3.1029411764705883</v>
      </c>
      <c r="U10" s="186">
        <v>3.43</v>
      </c>
      <c r="V10" s="129">
        <v>95</v>
      </c>
      <c r="W10" s="333">
        <f t="shared" si="0"/>
        <v>488</v>
      </c>
      <c r="Y10" s="106"/>
      <c r="Z10" s="103"/>
      <c r="AB10" s="103"/>
    </row>
    <row r="11" spans="1:28" x14ac:dyDescent="0.25">
      <c r="A11" s="104">
        <v>6</v>
      </c>
      <c r="B11" s="38" t="s">
        <v>155</v>
      </c>
      <c r="C11" s="128">
        <v>116</v>
      </c>
      <c r="D11" s="146">
        <v>3.7758620689655173</v>
      </c>
      <c r="E11" s="408">
        <v>3.79</v>
      </c>
      <c r="F11" s="129">
        <v>48</v>
      </c>
      <c r="G11" s="128">
        <v>104</v>
      </c>
      <c r="H11" s="146">
        <v>3.6730769230769229</v>
      </c>
      <c r="I11" s="408">
        <v>3.85</v>
      </c>
      <c r="J11" s="129">
        <v>92</v>
      </c>
      <c r="K11" s="128">
        <v>109</v>
      </c>
      <c r="L11" s="146">
        <v>3.4862385321100917</v>
      </c>
      <c r="M11" s="408">
        <v>3.7</v>
      </c>
      <c r="N11" s="129">
        <v>90</v>
      </c>
      <c r="O11" s="128">
        <v>101</v>
      </c>
      <c r="P11" s="146">
        <v>3.5940594059405941</v>
      </c>
      <c r="Q11" s="186">
        <v>3.61</v>
      </c>
      <c r="R11" s="129">
        <v>48</v>
      </c>
      <c r="S11" s="128">
        <v>105</v>
      </c>
      <c r="T11" s="146">
        <v>3.3047619047619046</v>
      </c>
      <c r="U11" s="186">
        <v>3.43</v>
      </c>
      <c r="V11" s="129">
        <v>68</v>
      </c>
      <c r="W11" s="334">
        <f t="shared" si="0"/>
        <v>346</v>
      </c>
      <c r="Y11" s="106"/>
      <c r="Z11" s="103"/>
      <c r="AB11" s="103"/>
    </row>
    <row r="12" spans="1:28" x14ac:dyDescent="0.25">
      <c r="A12" s="104">
        <v>7</v>
      </c>
      <c r="B12" s="38" t="s">
        <v>80</v>
      </c>
      <c r="C12" s="128">
        <v>102</v>
      </c>
      <c r="D12" s="146">
        <v>3.8431372549019609</v>
      </c>
      <c r="E12" s="408">
        <v>3.79</v>
      </c>
      <c r="F12" s="129">
        <v>39</v>
      </c>
      <c r="G12" s="128">
        <v>98</v>
      </c>
      <c r="H12" s="146">
        <v>3.7244897959183674</v>
      </c>
      <c r="I12" s="408">
        <v>3.85</v>
      </c>
      <c r="J12" s="129">
        <v>83</v>
      </c>
      <c r="K12" s="128">
        <v>69</v>
      </c>
      <c r="L12" s="146">
        <v>3.6231884057971016</v>
      </c>
      <c r="M12" s="408">
        <v>3.7</v>
      </c>
      <c r="N12" s="129">
        <v>66</v>
      </c>
      <c r="O12" s="128">
        <v>60</v>
      </c>
      <c r="P12" s="146">
        <v>3.7</v>
      </c>
      <c r="Q12" s="186">
        <v>3.61</v>
      </c>
      <c r="R12" s="129">
        <v>29</v>
      </c>
      <c r="S12" s="128">
        <v>45</v>
      </c>
      <c r="T12" s="146">
        <v>3.2</v>
      </c>
      <c r="U12" s="186">
        <v>3.43</v>
      </c>
      <c r="V12" s="129">
        <v>82</v>
      </c>
      <c r="W12" s="333">
        <f t="shared" si="0"/>
        <v>299</v>
      </c>
      <c r="Y12" s="106"/>
      <c r="Z12" s="103"/>
      <c r="AB12" s="103"/>
    </row>
    <row r="13" spans="1:28" ht="15.75" thickBot="1" x14ac:dyDescent="0.3">
      <c r="A13" s="107">
        <v>8</v>
      </c>
      <c r="B13" s="44" t="s">
        <v>125</v>
      </c>
      <c r="C13" s="130">
        <v>57</v>
      </c>
      <c r="D13" s="147">
        <v>3.6315789473684212</v>
      </c>
      <c r="E13" s="409">
        <v>3.79</v>
      </c>
      <c r="F13" s="131">
        <v>85</v>
      </c>
      <c r="G13" s="130">
        <v>71</v>
      </c>
      <c r="H13" s="147">
        <v>3.676056338028169</v>
      </c>
      <c r="I13" s="409">
        <v>3.85</v>
      </c>
      <c r="J13" s="131">
        <v>91</v>
      </c>
      <c r="K13" s="130">
        <v>74</v>
      </c>
      <c r="L13" s="147">
        <v>3.6351351351351351</v>
      </c>
      <c r="M13" s="409">
        <v>3.7</v>
      </c>
      <c r="N13" s="131">
        <v>59</v>
      </c>
      <c r="O13" s="130">
        <v>76</v>
      </c>
      <c r="P13" s="147">
        <v>3.5</v>
      </c>
      <c r="Q13" s="329">
        <v>3.61</v>
      </c>
      <c r="R13" s="131">
        <v>68</v>
      </c>
      <c r="S13" s="130">
        <v>60</v>
      </c>
      <c r="T13" s="147">
        <v>3.3</v>
      </c>
      <c r="U13" s="329">
        <v>3.43</v>
      </c>
      <c r="V13" s="131">
        <v>66</v>
      </c>
      <c r="W13" s="335">
        <f t="shared" si="0"/>
        <v>369</v>
      </c>
      <c r="Y13" s="106"/>
      <c r="Z13" s="103"/>
      <c r="AB13" s="103"/>
    </row>
    <row r="14" spans="1:28" ht="15.75" thickBot="1" x14ac:dyDescent="0.3">
      <c r="A14" s="96"/>
      <c r="B14" s="108" t="s">
        <v>118</v>
      </c>
      <c r="C14" s="109">
        <f>SUM(C15:C26)</f>
        <v>1111</v>
      </c>
      <c r="D14" s="98">
        <f>AVERAGE(D15:D26)</f>
        <v>3.7688825924527269</v>
      </c>
      <c r="E14" s="410">
        <v>3.79</v>
      </c>
      <c r="F14" s="100"/>
      <c r="G14" s="109">
        <f>SUM(G15:G26)</f>
        <v>1105</v>
      </c>
      <c r="H14" s="98">
        <f>AVERAGE(H15:H26)</f>
        <v>3.8474754862659881</v>
      </c>
      <c r="I14" s="410">
        <v>3.85</v>
      </c>
      <c r="J14" s="100"/>
      <c r="K14" s="109">
        <f>SUM(K15:K26)</f>
        <v>980</v>
      </c>
      <c r="L14" s="98">
        <f>AVERAGE(L15:L26)</f>
        <v>3.6717729126051282</v>
      </c>
      <c r="M14" s="410">
        <v>3.7</v>
      </c>
      <c r="N14" s="100"/>
      <c r="O14" s="109">
        <f>SUM(O15:O26)</f>
        <v>989</v>
      </c>
      <c r="P14" s="98">
        <f>AVERAGE(P15:P26)</f>
        <v>3.5697136785868437</v>
      </c>
      <c r="Q14" s="99">
        <v>3.61</v>
      </c>
      <c r="R14" s="100"/>
      <c r="S14" s="109">
        <f>SUM(S15:S26)</f>
        <v>959</v>
      </c>
      <c r="T14" s="98">
        <f>AVERAGE(T15:T26)</f>
        <v>3.3224472660404647</v>
      </c>
      <c r="U14" s="99">
        <v>3.43</v>
      </c>
      <c r="V14" s="100"/>
      <c r="W14" s="336"/>
      <c r="Y14" s="106"/>
      <c r="Z14" s="103"/>
      <c r="AB14" s="103"/>
    </row>
    <row r="15" spans="1:28" x14ac:dyDescent="0.25">
      <c r="A15" s="101">
        <v>1</v>
      </c>
      <c r="B15" s="89" t="s">
        <v>2</v>
      </c>
      <c r="C15" s="152">
        <v>80</v>
      </c>
      <c r="D15" s="155">
        <v>3.9375</v>
      </c>
      <c r="E15" s="411">
        <v>3.79</v>
      </c>
      <c r="F15" s="161">
        <v>21</v>
      </c>
      <c r="G15" s="152">
        <v>86</v>
      </c>
      <c r="H15" s="155">
        <v>4.0697674418604652</v>
      </c>
      <c r="I15" s="411">
        <v>3.85</v>
      </c>
      <c r="J15" s="161">
        <v>10</v>
      </c>
      <c r="K15" s="152">
        <v>83</v>
      </c>
      <c r="L15" s="155">
        <v>3.7349397590361444</v>
      </c>
      <c r="M15" s="411">
        <v>3.7</v>
      </c>
      <c r="N15" s="161">
        <v>40</v>
      </c>
      <c r="O15" s="152">
        <v>96</v>
      </c>
      <c r="P15" s="155">
        <v>3.7291666666666665</v>
      </c>
      <c r="Q15" s="140">
        <v>3.61</v>
      </c>
      <c r="R15" s="161">
        <v>18</v>
      </c>
      <c r="S15" s="152">
        <v>112</v>
      </c>
      <c r="T15" s="155">
        <v>3.4464285714285716</v>
      </c>
      <c r="U15" s="140">
        <v>3.43</v>
      </c>
      <c r="V15" s="161">
        <v>45</v>
      </c>
      <c r="W15" s="333">
        <f t="shared" ref="W15:W26" si="1">J15+N15+R15+V15+F15</f>
        <v>134</v>
      </c>
      <c r="Y15" s="103"/>
      <c r="Z15" s="103"/>
      <c r="AB15" s="103"/>
    </row>
    <row r="16" spans="1:28" x14ac:dyDescent="0.25">
      <c r="A16" s="104">
        <v>2</v>
      </c>
      <c r="B16" s="89" t="s">
        <v>4</v>
      </c>
      <c r="C16" s="152">
        <v>70</v>
      </c>
      <c r="D16" s="155">
        <v>4.0428571428571427</v>
      </c>
      <c r="E16" s="411">
        <v>3.79</v>
      </c>
      <c r="F16" s="161">
        <v>11</v>
      </c>
      <c r="G16" s="152">
        <v>50</v>
      </c>
      <c r="H16" s="155">
        <v>3.94</v>
      </c>
      <c r="I16" s="411">
        <v>3.85</v>
      </c>
      <c r="J16" s="161">
        <v>29</v>
      </c>
      <c r="K16" s="152">
        <v>50</v>
      </c>
      <c r="L16" s="155">
        <v>3.88</v>
      </c>
      <c r="M16" s="411">
        <v>3.7</v>
      </c>
      <c r="N16" s="161">
        <v>17</v>
      </c>
      <c r="O16" s="152">
        <v>47</v>
      </c>
      <c r="P16" s="155">
        <v>3.6808510638297873</v>
      </c>
      <c r="Q16" s="140">
        <v>3.61</v>
      </c>
      <c r="R16" s="161">
        <v>32</v>
      </c>
      <c r="S16" s="152">
        <v>58</v>
      </c>
      <c r="T16" s="155">
        <v>3.5862068965517242</v>
      </c>
      <c r="U16" s="140">
        <v>3.43</v>
      </c>
      <c r="V16" s="161">
        <v>23</v>
      </c>
      <c r="W16" s="337">
        <f t="shared" si="1"/>
        <v>112</v>
      </c>
      <c r="Y16" s="103"/>
      <c r="Z16" s="103"/>
      <c r="AB16" s="103"/>
    </row>
    <row r="17" spans="1:28" x14ac:dyDescent="0.25">
      <c r="A17" s="104">
        <v>3</v>
      </c>
      <c r="B17" s="89" t="s">
        <v>11</v>
      </c>
      <c r="C17" s="152">
        <v>78</v>
      </c>
      <c r="D17" s="155">
        <v>3.9358974358974357</v>
      </c>
      <c r="E17" s="411">
        <v>3.79</v>
      </c>
      <c r="F17" s="161">
        <v>22</v>
      </c>
      <c r="G17" s="152">
        <v>105</v>
      </c>
      <c r="H17" s="155">
        <v>3.8952380952380952</v>
      </c>
      <c r="I17" s="411">
        <v>3.85</v>
      </c>
      <c r="J17" s="161">
        <v>36</v>
      </c>
      <c r="K17" s="152">
        <v>94</v>
      </c>
      <c r="L17" s="155">
        <v>3.9255319148936172</v>
      </c>
      <c r="M17" s="411">
        <v>3.7</v>
      </c>
      <c r="N17" s="161">
        <v>14</v>
      </c>
      <c r="O17" s="152">
        <v>100</v>
      </c>
      <c r="P17" s="155">
        <v>3.7</v>
      </c>
      <c r="Q17" s="140">
        <v>3.61</v>
      </c>
      <c r="R17" s="161">
        <v>30</v>
      </c>
      <c r="S17" s="152">
        <v>78</v>
      </c>
      <c r="T17" s="155">
        <v>3.3846153846153846</v>
      </c>
      <c r="U17" s="140">
        <v>3.43</v>
      </c>
      <c r="V17" s="161">
        <v>54</v>
      </c>
      <c r="W17" s="334">
        <f t="shared" si="1"/>
        <v>156</v>
      </c>
      <c r="Y17" s="103"/>
      <c r="Z17" s="103"/>
      <c r="AB17" s="103"/>
    </row>
    <row r="18" spans="1:28" x14ac:dyDescent="0.25">
      <c r="A18" s="104">
        <v>4</v>
      </c>
      <c r="B18" s="89" t="s">
        <v>3</v>
      </c>
      <c r="C18" s="152">
        <v>164</v>
      </c>
      <c r="D18" s="155">
        <v>3.8963414634146343</v>
      </c>
      <c r="E18" s="411">
        <v>3.79</v>
      </c>
      <c r="F18" s="161">
        <v>27</v>
      </c>
      <c r="G18" s="152">
        <v>155</v>
      </c>
      <c r="H18" s="155">
        <v>3.9612903225806453</v>
      </c>
      <c r="I18" s="411">
        <v>3.85</v>
      </c>
      <c r="J18" s="161">
        <v>24</v>
      </c>
      <c r="K18" s="152">
        <v>149</v>
      </c>
      <c r="L18" s="155">
        <v>3.9261744966442955</v>
      </c>
      <c r="M18" s="411">
        <v>3.7</v>
      </c>
      <c r="N18" s="161">
        <v>13</v>
      </c>
      <c r="O18" s="152">
        <v>153</v>
      </c>
      <c r="P18" s="155">
        <v>3.8758169934640523</v>
      </c>
      <c r="Q18" s="140">
        <v>3.61</v>
      </c>
      <c r="R18" s="161">
        <v>10</v>
      </c>
      <c r="S18" s="152">
        <v>155</v>
      </c>
      <c r="T18" s="155">
        <v>3.6709677419354838</v>
      </c>
      <c r="U18" s="140">
        <v>3.43</v>
      </c>
      <c r="V18" s="161">
        <v>14</v>
      </c>
      <c r="W18" s="333">
        <f t="shared" si="1"/>
        <v>88</v>
      </c>
      <c r="Y18" s="103"/>
      <c r="Z18" s="103"/>
      <c r="AB18" s="103"/>
    </row>
    <row r="19" spans="1:28" x14ac:dyDescent="0.25">
      <c r="A19" s="104">
        <v>5</v>
      </c>
      <c r="B19" s="89" t="s">
        <v>5</v>
      </c>
      <c r="C19" s="152">
        <v>113</v>
      </c>
      <c r="D19" s="155">
        <v>3.7876106194690267</v>
      </c>
      <c r="E19" s="411">
        <v>3.79</v>
      </c>
      <c r="F19" s="161">
        <v>46</v>
      </c>
      <c r="G19" s="152">
        <v>103</v>
      </c>
      <c r="H19" s="155">
        <v>3.9029126213592233</v>
      </c>
      <c r="I19" s="411">
        <v>3.85</v>
      </c>
      <c r="J19" s="161">
        <v>33</v>
      </c>
      <c r="K19" s="152">
        <v>89</v>
      </c>
      <c r="L19" s="155">
        <v>3.6853932584269664</v>
      </c>
      <c r="M19" s="411">
        <v>3.7</v>
      </c>
      <c r="N19" s="161">
        <v>47</v>
      </c>
      <c r="O19" s="152">
        <v>127</v>
      </c>
      <c r="P19" s="155">
        <v>3.7401574803149606</v>
      </c>
      <c r="Q19" s="140">
        <v>3.61</v>
      </c>
      <c r="R19" s="161">
        <v>15</v>
      </c>
      <c r="S19" s="152">
        <v>122</v>
      </c>
      <c r="T19" s="155">
        <v>3.4344262295081966</v>
      </c>
      <c r="U19" s="140">
        <v>3.43</v>
      </c>
      <c r="V19" s="161">
        <v>47</v>
      </c>
      <c r="W19" s="333">
        <f t="shared" si="1"/>
        <v>188</v>
      </c>
      <c r="Y19" s="103"/>
      <c r="Z19" s="103"/>
      <c r="AB19" s="103"/>
    </row>
    <row r="20" spans="1:28" x14ac:dyDescent="0.25">
      <c r="A20" s="104">
        <v>6</v>
      </c>
      <c r="B20" s="38" t="s">
        <v>158</v>
      </c>
      <c r="C20" s="145">
        <v>76</v>
      </c>
      <c r="D20" s="148">
        <v>3.6710526315789473</v>
      </c>
      <c r="E20" s="412">
        <v>3.79</v>
      </c>
      <c r="F20" s="160">
        <v>74</v>
      </c>
      <c r="G20" s="145">
        <v>93</v>
      </c>
      <c r="H20" s="148">
        <v>3.806451612903226</v>
      </c>
      <c r="I20" s="412">
        <v>3.85</v>
      </c>
      <c r="J20" s="160">
        <v>58</v>
      </c>
      <c r="K20" s="145">
        <v>73</v>
      </c>
      <c r="L20" s="148">
        <v>3.5616438356164384</v>
      </c>
      <c r="M20" s="412">
        <v>3.7</v>
      </c>
      <c r="N20" s="160">
        <v>76</v>
      </c>
      <c r="O20" s="145">
        <v>72</v>
      </c>
      <c r="P20" s="148">
        <v>3.5555555555555554</v>
      </c>
      <c r="Q20" s="138">
        <v>3.61</v>
      </c>
      <c r="R20" s="160">
        <v>59</v>
      </c>
      <c r="S20" s="145"/>
      <c r="T20" s="148"/>
      <c r="U20" s="138">
        <v>3.43</v>
      </c>
      <c r="V20" s="160">
        <v>108</v>
      </c>
      <c r="W20" s="333">
        <f t="shared" si="1"/>
        <v>375</v>
      </c>
      <c r="Y20" s="103"/>
      <c r="Z20" s="103"/>
      <c r="AB20" s="103"/>
    </row>
    <row r="21" spans="1:28" x14ac:dyDescent="0.25">
      <c r="A21" s="104">
        <v>7</v>
      </c>
      <c r="B21" s="89" t="s">
        <v>157</v>
      </c>
      <c r="C21" s="152">
        <v>110</v>
      </c>
      <c r="D21" s="155">
        <v>3.8363636363636364</v>
      </c>
      <c r="E21" s="411">
        <v>3.79</v>
      </c>
      <c r="F21" s="161">
        <v>40</v>
      </c>
      <c r="G21" s="152">
        <v>85</v>
      </c>
      <c r="H21" s="155">
        <v>3.7647058823529411</v>
      </c>
      <c r="I21" s="411">
        <v>3.85</v>
      </c>
      <c r="J21" s="161">
        <v>69</v>
      </c>
      <c r="K21" s="152">
        <v>77</v>
      </c>
      <c r="L21" s="155">
        <v>3.7532467532467533</v>
      </c>
      <c r="M21" s="411">
        <v>3.7</v>
      </c>
      <c r="N21" s="161">
        <v>36</v>
      </c>
      <c r="O21" s="152">
        <v>78</v>
      </c>
      <c r="P21" s="155">
        <v>3.5769230769230771</v>
      </c>
      <c r="Q21" s="140">
        <v>3.61</v>
      </c>
      <c r="R21" s="161">
        <v>55</v>
      </c>
      <c r="S21" s="152">
        <v>80</v>
      </c>
      <c r="T21" s="155">
        <v>3.2749999999999999</v>
      </c>
      <c r="U21" s="140">
        <v>3.43</v>
      </c>
      <c r="V21" s="161">
        <v>70</v>
      </c>
      <c r="W21" s="333">
        <f t="shared" si="1"/>
        <v>270</v>
      </c>
      <c r="Y21" s="103"/>
      <c r="Z21" s="103"/>
      <c r="AB21" s="103"/>
    </row>
    <row r="22" spans="1:28" x14ac:dyDescent="0.25">
      <c r="A22" s="104">
        <v>8</v>
      </c>
      <c r="B22" s="89" t="s">
        <v>7</v>
      </c>
      <c r="C22" s="152">
        <v>46</v>
      </c>
      <c r="D22" s="155">
        <v>3.7608695652173911</v>
      </c>
      <c r="E22" s="411">
        <v>3.79</v>
      </c>
      <c r="F22" s="161">
        <v>53</v>
      </c>
      <c r="G22" s="152">
        <v>55</v>
      </c>
      <c r="H22" s="155">
        <v>3.7272727272727271</v>
      </c>
      <c r="I22" s="411">
        <v>3.85</v>
      </c>
      <c r="J22" s="161">
        <v>81</v>
      </c>
      <c r="K22" s="152">
        <v>58</v>
      </c>
      <c r="L22" s="155">
        <v>3.4482758620689653</v>
      </c>
      <c r="M22" s="411">
        <v>3.7</v>
      </c>
      <c r="N22" s="161">
        <v>98</v>
      </c>
      <c r="O22" s="152">
        <v>42</v>
      </c>
      <c r="P22" s="155">
        <v>3.3333333333333335</v>
      </c>
      <c r="Q22" s="140">
        <v>3.61</v>
      </c>
      <c r="R22" s="161">
        <v>98</v>
      </c>
      <c r="S22" s="152">
        <v>51</v>
      </c>
      <c r="T22" s="155">
        <v>3.0588235294117645</v>
      </c>
      <c r="U22" s="140">
        <v>3.43</v>
      </c>
      <c r="V22" s="161">
        <v>98</v>
      </c>
      <c r="W22" s="333">
        <f t="shared" si="1"/>
        <v>428</v>
      </c>
      <c r="Y22" s="103"/>
      <c r="Z22" s="103"/>
      <c r="AB22" s="103"/>
    </row>
    <row r="23" spans="1:28" x14ac:dyDescent="0.25">
      <c r="A23" s="104">
        <v>9</v>
      </c>
      <c r="B23" s="89" t="s">
        <v>193</v>
      </c>
      <c r="C23" s="152">
        <v>95</v>
      </c>
      <c r="D23" s="155">
        <v>3.6736842105263157</v>
      </c>
      <c r="E23" s="411">
        <v>3.79</v>
      </c>
      <c r="F23" s="161">
        <v>73</v>
      </c>
      <c r="G23" s="152">
        <v>74</v>
      </c>
      <c r="H23" s="155">
        <v>3.7567567567567566</v>
      </c>
      <c r="I23" s="411">
        <v>3.85</v>
      </c>
      <c r="J23" s="161">
        <v>72</v>
      </c>
      <c r="K23" s="152">
        <v>59</v>
      </c>
      <c r="L23" s="155">
        <v>3.5084745762711864</v>
      </c>
      <c r="M23" s="411">
        <v>3.7</v>
      </c>
      <c r="N23" s="161">
        <v>85</v>
      </c>
      <c r="O23" s="152">
        <v>58</v>
      </c>
      <c r="P23" s="155">
        <v>3.4310344827586206</v>
      </c>
      <c r="Q23" s="140">
        <v>3.61</v>
      </c>
      <c r="R23" s="161">
        <v>87</v>
      </c>
      <c r="S23" s="152">
        <v>54</v>
      </c>
      <c r="T23" s="155">
        <v>3.5</v>
      </c>
      <c r="U23" s="140">
        <v>3.43</v>
      </c>
      <c r="V23" s="161">
        <v>40</v>
      </c>
      <c r="W23" s="333">
        <f t="shared" si="1"/>
        <v>357</v>
      </c>
      <c r="Y23" s="103"/>
      <c r="Z23" s="103"/>
      <c r="AB23" s="103"/>
    </row>
    <row r="24" spans="1:28" x14ac:dyDescent="0.25">
      <c r="A24" s="104">
        <v>10</v>
      </c>
      <c r="B24" s="89" t="s">
        <v>159</v>
      </c>
      <c r="C24" s="152">
        <v>66</v>
      </c>
      <c r="D24" s="155">
        <v>3.4242424242424243</v>
      </c>
      <c r="E24" s="411">
        <v>3.79</v>
      </c>
      <c r="F24" s="161">
        <v>108</v>
      </c>
      <c r="G24" s="152">
        <v>92</v>
      </c>
      <c r="H24" s="155">
        <v>3.7608695652173911</v>
      </c>
      <c r="I24" s="411">
        <v>3.85</v>
      </c>
      <c r="J24" s="161">
        <v>70</v>
      </c>
      <c r="K24" s="152">
        <v>70</v>
      </c>
      <c r="L24" s="155">
        <v>3.3285714285714287</v>
      </c>
      <c r="M24" s="411">
        <v>3.7</v>
      </c>
      <c r="N24" s="161">
        <v>105</v>
      </c>
      <c r="O24" s="152">
        <v>51</v>
      </c>
      <c r="P24" s="155">
        <v>3.3137254901960786</v>
      </c>
      <c r="Q24" s="140">
        <v>3.61</v>
      </c>
      <c r="R24" s="161">
        <v>99</v>
      </c>
      <c r="S24" s="152">
        <v>80</v>
      </c>
      <c r="T24" s="155">
        <v>2.8374999999999999</v>
      </c>
      <c r="U24" s="140">
        <v>3.43</v>
      </c>
      <c r="V24" s="161">
        <v>107</v>
      </c>
      <c r="W24" s="333">
        <f t="shared" si="1"/>
        <v>489</v>
      </c>
      <c r="Y24" s="103"/>
      <c r="Z24" s="103"/>
      <c r="AB24" s="103"/>
    </row>
    <row r="25" spans="1:28" x14ac:dyDescent="0.25">
      <c r="A25" s="104">
        <v>11</v>
      </c>
      <c r="B25" s="124" t="s">
        <v>160</v>
      </c>
      <c r="C25" s="196">
        <v>149</v>
      </c>
      <c r="D25" s="197">
        <v>3.5570469798657718</v>
      </c>
      <c r="E25" s="413">
        <v>3.79</v>
      </c>
      <c r="F25" s="162">
        <v>99</v>
      </c>
      <c r="G25" s="196">
        <v>134</v>
      </c>
      <c r="H25" s="197">
        <v>3.6940298507462686</v>
      </c>
      <c r="I25" s="413">
        <v>3.85</v>
      </c>
      <c r="J25" s="162">
        <v>89</v>
      </c>
      <c r="K25" s="196">
        <v>134</v>
      </c>
      <c r="L25" s="197">
        <v>3.6044776119402986</v>
      </c>
      <c r="M25" s="413">
        <v>3.7</v>
      </c>
      <c r="N25" s="162">
        <v>69</v>
      </c>
      <c r="O25" s="196">
        <v>105</v>
      </c>
      <c r="P25" s="197">
        <v>3.4666666666666668</v>
      </c>
      <c r="Q25" s="141">
        <v>3.61</v>
      </c>
      <c r="R25" s="162">
        <v>76</v>
      </c>
      <c r="S25" s="196">
        <v>123</v>
      </c>
      <c r="T25" s="197">
        <v>3.1138211382113821</v>
      </c>
      <c r="U25" s="141">
        <v>3.43</v>
      </c>
      <c r="V25" s="162">
        <v>93</v>
      </c>
      <c r="W25" s="333">
        <f t="shared" si="1"/>
        <v>426</v>
      </c>
      <c r="Y25" s="103"/>
      <c r="Z25" s="103"/>
      <c r="AB25" s="103"/>
    </row>
    <row r="26" spans="1:28" ht="15.75" thickBot="1" x14ac:dyDescent="0.3">
      <c r="A26" s="104">
        <v>12</v>
      </c>
      <c r="B26" s="89" t="s">
        <v>156</v>
      </c>
      <c r="C26" s="152">
        <v>64</v>
      </c>
      <c r="D26" s="155">
        <v>3.703125</v>
      </c>
      <c r="E26" s="411">
        <v>3.79</v>
      </c>
      <c r="F26" s="161">
        <v>67</v>
      </c>
      <c r="G26" s="152">
        <v>73</v>
      </c>
      <c r="H26" s="155">
        <v>3.8904109589041096</v>
      </c>
      <c r="I26" s="411">
        <v>3.85</v>
      </c>
      <c r="J26" s="161">
        <v>37</v>
      </c>
      <c r="K26" s="152">
        <v>44</v>
      </c>
      <c r="L26" s="155">
        <v>3.7045454545454546</v>
      </c>
      <c r="M26" s="411">
        <v>3.7</v>
      </c>
      <c r="N26" s="161">
        <v>42</v>
      </c>
      <c r="O26" s="152">
        <v>60</v>
      </c>
      <c r="P26" s="155">
        <v>3.4333333333333331</v>
      </c>
      <c r="Q26" s="140">
        <v>3.61</v>
      </c>
      <c r="R26" s="161">
        <v>86</v>
      </c>
      <c r="S26" s="152">
        <v>46</v>
      </c>
      <c r="T26" s="155">
        <v>3.2391304347826089</v>
      </c>
      <c r="U26" s="140">
        <v>3.43</v>
      </c>
      <c r="V26" s="161">
        <v>76</v>
      </c>
      <c r="W26" s="333">
        <f t="shared" si="1"/>
        <v>308</v>
      </c>
      <c r="Y26" s="103"/>
      <c r="Z26" s="103"/>
      <c r="AB26" s="103"/>
    </row>
    <row r="27" spans="1:28" ht="15.75" thickBot="1" x14ac:dyDescent="0.3">
      <c r="A27" s="96"/>
      <c r="B27" s="110" t="s">
        <v>119</v>
      </c>
      <c r="C27" s="111">
        <f>SUM(C28:C44)</f>
        <v>1595</v>
      </c>
      <c r="D27" s="112">
        <f>AVERAGE(D28:D44)</f>
        <v>3.6523742526018803</v>
      </c>
      <c r="E27" s="414">
        <v>3.79</v>
      </c>
      <c r="F27" s="114"/>
      <c r="G27" s="111">
        <f>SUM(G28:G44)</f>
        <v>1586</v>
      </c>
      <c r="H27" s="112">
        <f>AVERAGE(H28:H44)</f>
        <v>3.7281620144537206</v>
      </c>
      <c r="I27" s="414">
        <v>3.85</v>
      </c>
      <c r="J27" s="114"/>
      <c r="K27" s="111">
        <f>SUM(K28:K44)</f>
        <v>1348</v>
      </c>
      <c r="L27" s="112">
        <f>AVERAGE(L28:L44)</f>
        <v>3.6217862659268549</v>
      </c>
      <c r="M27" s="414">
        <v>3.7</v>
      </c>
      <c r="N27" s="114"/>
      <c r="O27" s="111">
        <f>SUM(O28:O44)</f>
        <v>1348</v>
      </c>
      <c r="P27" s="112">
        <f>AVERAGE(P28:P44)</f>
        <v>3.4714308896339086</v>
      </c>
      <c r="Q27" s="113">
        <v>3.61</v>
      </c>
      <c r="R27" s="114"/>
      <c r="S27" s="111">
        <f>SUM(S28:S44)</f>
        <v>1280</v>
      </c>
      <c r="T27" s="112">
        <f>AVERAGE(T28:T44)</f>
        <v>3.2040700443949901</v>
      </c>
      <c r="U27" s="113">
        <v>3.43</v>
      </c>
      <c r="V27" s="114"/>
      <c r="W27" s="336"/>
      <c r="Y27" s="103"/>
      <c r="Z27" s="103"/>
      <c r="AB27" s="103"/>
    </row>
    <row r="28" spans="1:28" x14ac:dyDescent="0.25">
      <c r="A28" s="101">
        <v>1</v>
      </c>
      <c r="B28" s="37" t="s">
        <v>74</v>
      </c>
      <c r="C28" s="198">
        <v>121</v>
      </c>
      <c r="D28" s="153">
        <v>3.9421487603305785</v>
      </c>
      <c r="E28" s="415">
        <v>3.79</v>
      </c>
      <c r="F28" s="163">
        <v>20</v>
      </c>
      <c r="G28" s="198">
        <v>136</v>
      </c>
      <c r="H28" s="153">
        <v>3.8897058823529411</v>
      </c>
      <c r="I28" s="415">
        <v>3.85</v>
      </c>
      <c r="J28" s="163">
        <v>38</v>
      </c>
      <c r="K28" s="198">
        <v>119</v>
      </c>
      <c r="L28" s="153">
        <v>3.9495798319327733</v>
      </c>
      <c r="M28" s="415">
        <v>3.7</v>
      </c>
      <c r="N28" s="163">
        <v>7</v>
      </c>
      <c r="O28" s="198">
        <v>122</v>
      </c>
      <c r="P28" s="153">
        <v>3.7049180327868854</v>
      </c>
      <c r="Q28" s="142">
        <v>3.61</v>
      </c>
      <c r="R28" s="163">
        <v>25</v>
      </c>
      <c r="S28" s="198">
        <v>119</v>
      </c>
      <c r="T28" s="153">
        <v>3.5210084033613445</v>
      </c>
      <c r="U28" s="142">
        <v>3.43</v>
      </c>
      <c r="V28" s="163">
        <v>32</v>
      </c>
      <c r="W28" s="338">
        <f t="shared" ref="W28:W44" si="2">J28+N28+R28+V28+F28</f>
        <v>122</v>
      </c>
      <c r="Y28" s="103"/>
      <c r="Z28" s="103"/>
      <c r="AB28" s="103"/>
    </row>
    <row r="29" spans="1:28" x14ac:dyDescent="0.25">
      <c r="A29" s="104">
        <v>2</v>
      </c>
      <c r="B29" s="41" t="s">
        <v>128</v>
      </c>
      <c r="C29" s="199">
        <v>113</v>
      </c>
      <c r="D29" s="154">
        <v>3.8495575221238938</v>
      </c>
      <c r="E29" s="416">
        <v>3.79</v>
      </c>
      <c r="F29" s="164">
        <v>37</v>
      </c>
      <c r="G29" s="199">
        <v>137</v>
      </c>
      <c r="H29" s="154">
        <v>3.948905109489051</v>
      </c>
      <c r="I29" s="416">
        <v>3.85</v>
      </c>
      <c r="J29" s="164">
        <v>27</v>
      </c>
      <c r="K29" s="199">
        <v>77</v>
      </c>
      <c r="L29" s="154">
        <v>3.6493506493506493</v>
      </c>
      <c r="M29" s="416">
        <v>3.7</v>
      </c>
      <c r="N29" s="164">
        <v>55</v>
      </c>
      <c r="O29" s="199">
        <v>84</v>
      </c>
      <c r="P29" s="154">
        <v>3.7023809523809526</v>
      </c>
      <c r="Q29" s="143">
        <v>3.61</v>
      </c>
      <c r="R29" s="164">
        <v>27</v>
      </c>
      <c r="S29" s="199">
        <v>92</v>
      </c>
      <c r="T29" s="154">
        <v>3.6086956521739131</v>
      </c>
      <c r="U29" s="143">
        <v>3.43</v>
      </c>
      <c r="V29" s="164">
        <v>20</v>
      </c>
      <c r="W29" s="334">
        <f t="shared" si="2"/>
        <v>166</v>
      </c>
      <c r="Y29" s="103"/>
      <c r="Z29" s="103"/>
      <c r="AB29" s="103"/>
    </row>
    <row r="30" spans="1:28" x14ac:dyDescent="0.25">
      <c r="A30" s="125">
        <v>3</v>
      </c>
      <c r="B30" s="38" t="s">
        <v>92</v>
      </c>
      <c r="C30" s="145">
        <v>126</v>
      </c>
      <c r="D30" s="148">
        <v>3.746031746031746</v>
      </c>
      <c r="E30" s="412">
        <v>3.79</v>
      </c>
      <c r="F30" s="160">
        <v>56</v>
      </c>
      <c r="G30" s="145">
        <v>114</v>
      </c>
      <c r="H30" s="148">
        <v>3.8596491228070176</v>
      </c>
      <c r="I30" s="412">
        <v>3.85</v>
      </c>
      <c r="J30" s="160">
        <v>45</v>
      </c>
      <c r="K30" s="145">
        <v>102</v>
      </c>
      <c r="L30" s="148">
        <v>3.6862745098039214</v>
      </c>
      <c r="M30" s="412">
        <v>3.7</v>
      </c>
      <c r="N30" s="160">
        <v>46</v>
      </c>
      <c r="O30" s="145">
        <v>100</v>
      </c>
      <c r="P30" s="148">
        <v>3.58</v>
      </c>
      <c r="Q30" s="138">
        <v>3.61</v>
      </c>
      <c r="R30" s="160">
        <v>53</v>
      </c>
      <c r="S30" s="145">
        <v>101</v>
      </c>
      <c r="T30" s="148">
        <v>3.1485148514851486</v>
      </c>
      <c r="U30" s="138">
        <v>3.43</v>
      </c>
      <c r="V30" s="160">
        <v>89</v>
      </c>
      <c r="W30" s="333">
        <f t="shared" si="2"/>
        <v>289</v>
      </c>
      <c r="Y30" s="103"/>
      <c r="Z30" s="103"/>
      <c r="AB30" s="103"/>
    </row>
    <row r="31" spans="1:28" x14ac:dyDescent="0.25">
      <c r="A31" s="104">
        <v>4</v>
      </c>
      <c r="B31" s="38" t="s">
        <v>161</v>
      </c>
      <c r="C31" s="199">
        <v>79</v>
      </c>
      <c r="D31" s="154">
        <v>3.7721518987341773</v>
      </c>
      <c r="E31" s="416">
        <v>3.79</v>
      </c>
      <c r="F31" s="164">
        <v>50</v>
      </c>
      <c r="G31" s="199">
        <v>98</v>
      </c>
      <c r="H31" s="154">
        <v>3.9795918367346941</v>
      </c>
      <c r="I31" s="416">
        <v>3.85</v>
      </c>
      <c r="J31" s="164">
        <v>22</v>
      </c>
      <c r="K31" s="199">
        <v>79</v>
      </c>
      <c r="L31" s="154">
        <v>3.8607594936708862</v>
      </c>
      <c r="M31" s="416">
        <v>3.7</v>
      </c>
      <c r="N31" s="164">
        <v>19</v>
      </c>
      <c r="O31" s="199">
        <v>82</v>
      </c>
      <c r="P31" s="154">
        <v>3.7195121951219514</v>
      </c>
      <c r="Q31" s="143">
        <v>3.61</v>
      </c>
      <c r="R31" s="164">
        <v>22</v>
      </c>
      <c r="S31" s="199">
        <v>75</v>
      </c>
      <c r="T31" s="154">
        <v>3.5333333333333332</v>
      </c>
      <c r="U31" s="143">
        <v>3.43</v>
      </c>
      <c r="V31" s="164">
        <v>29</v>
      </c>
      <c r="W31" s="333">
        <f t="shared" si="2"/>
        <v>142</v>
      </c>
      <c r="Y31" s="103"/>
      <c r="Z31" s="103"/>
      <c r="AB31" s="103"/>
    </row>
    <row r="32" spans="1:28" x14ac:dyDescent="0.25">
      <c r="A32" s="104">
        <v>5</v>
      </c>
      <c r="B32" s="89" t="s">
        <v>81</v>
      </c>
      <c r="C32" s="152">
        <v>99</v>
      </c>
      <c r="D32" s="155">
        <v>3.7474747474747474</v>
      </c>
      <c r="E32" s="411">
        <v>3.79</v>
      </c>
      <c r="F32" s="161">
        <v>55</v>
      </c>
      <c r="G32" s="152">
        <v>101</v>
      </c>
      <c r="H32" s="155">
        <v>3.7920792079207919</v>
      </c>
      <c r="I32" s="411">
        <v>3.85</v>
      </c>
      <c r="J32" s="161">
        <v>62</v>
      </c>
      <c r="K32" s="152">
        <v>101</v>
      </c>
      <c r="L32" s="155">
        <v>3.613861386138614</v>
      </c>
      <c r="M32" s="411">
        <v>3.7</v>
      </c>
      <c r="N32" s="161">
        <v>67</v>
      </c>
      <c r="O32" s="152">
        <v>87</v>
      </c>
      <c r="P32" s="155">
        <v>3.5517241379310347</v>
      </c>
      <c r="Q32" s="140">
        <v>3.61</v>
      </c>
      <c r="R32" s="161">
        <v>61</v>
      </c>
      <c r="S32" s="152">
        <v>104</v>
      </c>
      <c r="T32" s="155">
        <v>3.2307692307692308</v>
      </c>
      <c r="U32" s="140">
        <v>3.43</v>
      </c>
      <c r="V32" s="161">
        <v>77</v>
      </c>
      <c r="W32" s="333">
        <f t="shared" si="2"/>
        <v>322</v>
      </c>
      <c r="Y32" s="103"/>
      <c r="Z32" s="103"/>
      <c r="AB32" s="103"/>
    </row>
    <row r="33" spans="1:28" x14ac:dyDescent="0.25">
      <c r="A33" s="104">
        <v>6</v>
      </c>
      <c r="B33" s="38" t="s">
        <v>13</v>
      </c>
      <c r="C33" s="145">
        <v>47</v>
      </c>
      <c r="D33" s="148">
        <v>3.5744680851063828</v>
      </c>
      <c r="E33" s="412">
        <v>3.79</v>
      </c>
      <c r="F33" s="160">
        <v>93</v>
      </c>
      <c r="G33" s="145">
        <v>44</v>
      </c>
      <c r="H33" s="148">
        <v>3.5227272727272729</v>
      </c>
      <c r="I33" s="412">
        <v>3.85</v>
      </c>
      <c r="J33" s="160">
        <v>106</v>
      </c>
      <c r="K33" s="145">
        <v>46</v>
      </c>
      <c r="L33" s="148">
        <v>3.3913043478260869</v>
      </c>
      <c r="M33" s="412">
        <v>3.7</v>
      </c>
      <c r="N33" s="160">
        <v>102</v>
      </c>
      <c r="O33" s="145">
        <v>49</v>
      </c>
      <c r="P33" s="148">
        <v>3.2653061224489797</v>
      </c>
      <c r="Q33" s="138">
        <v>3.61</v>
      </c>
      <c r="R33" s="160">
        <v>106</v>
      </c>
      <c r="S33" s="145">
        <v>26</v>
      </c>
      <c r="T33" s="148">
        <v>3.3846153846153846</v>
      </c>
      <c r="U33" s="138">
        <v>3.43</v>
      </c>
      <c r="V33" s="160">
        <v>52</v>
      </c>
      <c r="W33" s="333">
        <f t="shared" si="2"/>
        <v>459</v>
      </c>
      <c r="Y33" s="103"/>
      <c r="Z33" s="103"/>
      <c r="AB33" s="103"/>
    </row>
    <row r="34" spans="1:28" x14ac:dyDescent="0.25">
      <c r="A34" s="104">
        <v>7</v>
      </c>
      <c r="B34" s="38" t="s">
        <v>162</v>
      </c>
      <c r="C34" s="145">
        <v>131</v>
      </c>
      <c r="D34" s="148">
        <v>3.6106870229007635</v>
      </c>
      <c r="E34" s="412">
        <v>3.79</v>
      </c>
      <c r="F34" s="160">
        <v>87</v>
      </c>
      <c r="G34" s="145">
        <v>91</v>
      </c>
      <c r="H34" s="148">
        <v>3.8241758241758244</v>
      </c>
      <c r="I34" s="412">
        <v>3.85</v>
      </c>
      <c r="J34" s="160">
        <v>53</v>
      </c>
      <c r="K34" s="145">
        <v>94</v>
      </c>
      <c r="L34" s="148">
        <v>3.7978723404255321</v>
      </c>
      <c r="M34" s="412">
        <v>3.7</v>
      </c>
      <c r="N34" s="160">
        <v>26</v>
      </c>
      <c r="O34" s="145">
        <v>75</v>
      </c>
      <c r="P34" s="148">
        <v>3.48</v>
      </c>
      <c r="Q34" s="138">
        <v>3.61</v>
      </c>
      <c r="R34" s="160">
        <v>74</v>
      </c>
      <c r="S34" s="145">
        <v>72</v>
      </c>
      <c r="T34" s="148">
        <v>3.1805555555555554</v>
      </c>
      <c r="U34" s="138">
        <v>3.43</v>
      </c>
      <c r="V34" s="160">
        <v>86</v>
      </c>
      <c r="W34" s="333">
        <f t="shared" si="2"/>
        <v>326</v>
      </c>
      <c r="Y34" s="103"/>
      <c r="Z34" s="103"/>
      <c r="AB34" s="103"/>
    </row>
    <row r="35" spans="1:28" x14ac:dyDescent="0.25">
      <c r="A35" s="104">
        <v>8</v>
      </c>
      <c r="B35" s="38" t="s">
        <v>15</v>
      </c>
      <c r="C35" s="145">
        <v>77</v>
      </c>
      <c r="D35" s="148">
        <v>3.5974025974025974</v>
      </c>
      <c r="E35" s="412">
        <v>3.79</v>
      </c>
      <c r="F35" s="160">
        <v>89</v>
      </c>
      <c r="G35" s="145">
        <v>71</v>
      </c>
      <c r="H35" s="148">
        <v>3.535211267605634</v>
      </c>
      <c r="I35" s="412">
        <v>3.85</v>
      </c>
      <c r="J35" s="160">
        <v>105</v>
      </c>
      <c r="K35" s="145">
        <v>54</v>
      </c>
      <c r="L35" s="148">
        <v>3.4814814814814814</v>
      </c>
      <c r="M35" s="412">
        <v>3.7</v>
      </c>
      <c r="N35" s="160">
        <v>93</v>
      </c>
      <c r="O35" s="145">
        <v>52</v>
      </c>
      <c r="P35" s="148">
        <v>3.2884615384615383</v>
      </c>
      <c r="Q35" s="138">
        <v>3.61</v>
      </c>
      <c r="R35" s="160">
        <v>102</v>
      </c>
      <c r="S35" s="145">
        <v>45</v>
      </c>
      <c r="T35" s="148">
        <v>2.8888888888888888</v>
      </c>
      <c r="U35" s="138">
        <v>3.43</v>
      </c>
      <c r="V35" s="160">
        <v>105</v>
      </c>
      <c r="W35" s="333">
        <f t="shared" si="2"/>
        <v>494</v>
      </c>
      <c r="Y35" s="103"/>
      <c r="Z35" s="103"/>
      <c r="AB35" s="103"/>
    </row>
    <row r="36" spans="1:28" x14ac:dyDescent="0.25">
      <c r="A36" s="104">
        <v>9</v>
      </c>
      <c r="B36" s="38" t="s">
        <v>16</v>
      </c>
      <c r="C36" s="145">
        <v>93</v>
      </c>
      <c r="D36" s="148">
        <v>3.3333333333333335</v>
      </c>
      <c r="E36" s="412">
        <v>3.79</v>
      </c>
      <c r="F36" s="160">
        <v>111</v>
      </c>
      <c r="G36" s="145">
        <v>69</v>
      </c>
      <c r="H36" s="148">
        <v>3.4202898550724639</v>
      </c>
      <c r="I36" s="412">
        <v>3.85</v>
      </c>
      <c r="J36" s="160">
        <v>109</v>
      </c>
      <c r="K36" s="145">
        <v>46</v>
      </c>
      <c r="L36" s="148">
        <v>3.3043478260869565</v>
      </c>
      <c r="M36" s="412">
        <v>3.7</v>
      </c>
      <c r="N36" s="160">
        <v>106</v>
      </c>
      <c r="O36" s="145">
        <v>65</v>
      </c>
      <c r="P36" s="148">
        <v>3.4153846153846152</v>
      </c>
      <c r="Q36" s="138">
        <v>3.61</v>
      </c>
      <c r="R36" s="160">
        <v>89</v>
      </c>
      <c r="S36" s="145">
        <v>70</v>
      </c>
      <c r="T36" s="148">
        <v>2.9285714285714284</v>
      </c>
      <c r="U36" s="138">
        <v>3.43</v>
      </c>
      <c r="V36" s="160">
        <v>103</v>
      </c>
      <c r="W36" s="333">
        <f t="shared" si="2"/>
        <v>518</v>
      </c>
      <c r="Y36" s="103"/>
      <c r="Z36" s="103"/>
      <c r="AB36" s="103"/>
    </row>
    <row r="37" spans="1:28" x14ac:dyDescent="0.25">
      <c r="A37" s="104">
        <v>10</v>
      </c>
      <c r="B37" s="38" t="s">
        <v>163</v>
      </c>
      <c r="C37" s="145">
        <v>32</v>
      </c>
      <c r="D37" s="148">
        <v>3.5625</v>
      </c>
      <c r="E37" s="412">
        <v>3.79</v>
      </c>
      <c r="F37" s="160">
        <v>97</v>
      </c>
      <c r="G37" s="145">
        <v>28</v>
      </c>
      <c r="H37" s="148">
        <v>3.6428571428571428</v>
      </c>
      <c r="I37" s="412">
        <v>3.85</v>
      </c>
      <c r="J37" s="160">
        <v>95</v>
      </c>
      <c r="K37" s="145">
        <v>29</v>
      </c>
      <c r="L37" s="148">
        <v>3.5862068965517242</v>
      </c>
      <c r="M37" s="412">
        <v>3.7</v>
      </c>
      <c r="N37" s="160">
        <v>72</v>
      </c>
      <c r="O37" s="145">
        <v>28</v>
      </c>
      <c r="P37" s="148">
        <v>3.2857142857142856</v>
      </c>
      <c r="Q37" s="138">
        <v>3.61</v>
      </c>
      <c r="R37" s="160">
        <v>103</v>
      </c>
      <c r="S37" s="145">
        <v>35</v>
      </c>
      <c r="T37" s="148">
        <v>3.0857142857142859</v>
      </c>
      <c r="U37" s="138">
        <v>3.43</v>
      </c>
      <c r="V37" s="160">
        <v>96</v>
      </c>
      <c r="W37" s="333">
        <f t="shared" si="2"/>
        <v>463</v>
      </c>
      <c r="Y37" s="103"/>
      <c r="Z37" s="103"/>
      <c r="AB37" s="103"/>
    </row>
    <row r="38" spans="1:28" x14ac:dyDescent="0.25">
      <c r="A38" s="104">
        <v>11</v>
      </c>
      <c r="B38" s="89" t="s">
        <v>164</v>
      </c>
      <c r="C38" s="152">
        <v>160</v>
      </c>
      <c r="D38" s="155">
        <v>3.59375</v>
      </c>
      <c r="E38" s="411">
        <v>3.79</v>
      </c>
      <c r="F38" s="161">
        <v>91</v>
      </c>
      <c r="G38" s="152">
        <v>157</v>
      </c>
      <c r="H38" s="155">
        <v>3.6369426751592355</v>
      </c>
      <c r="I38" s="411">
        <v>3.85</v>
      </c>
      <c r="J38" s="161">
        <v>96</v>
      </c>
      <c r="K38" s="152">
        <v>135</v>
      </c>
      <c r="L38" s="155">
        <v>3.6962962962962962</v>
      </c>
      <c r="M38" s="411">
        <v>3.7</v>
      </c>
      <c r="N38" s="161">
        <v>43</v>
      </c>
      <c r="O38" s="152">
        <v>122</v>
      </c>
      <c r="P38" s="155">
        <v>3.622950819672131</v>
      </c>
      <c r="Q38" s="140">
        <v>3.61</v>
      </c>
      <c r="R38" s="161">
        <v>45</v>
      </c>
      <c r="S38" s="152">
        <v>97</v>
      </c>
      <c r="T38" s="155">
        <v>3.2061855670103094</v>
      </c>
      <c r="U38" s="140">
        <v>3.43</v>
      </c>
      <c r="V38" s="161">
        <v>81</v>
      </c>
      <c r="W38" s="333">
        <f t="shared" si="2"/>
        <v>356</v>
      </c>
      <c r="Y38" s="103"/>
      <c r="Z38" s="103"/>
      <c r="AB38" s="103"/>
    </row>
    <row r="39" spans="1:28" x14ac:dyDescent="0.25">
      <c r="A39" s="104">
        <v>12</v>
      </c>
      <c r="B39" s="89" t="s">
        <v>19</v>
      </c>
      <c r="C39" s="152">
        <v>78</v>
      </c>
      <c r="D39" s="155">
        <v>3.5384615384615383</v>
      </c>
      <c r="E39" s="411">
        <v>3.79</v>
      </c>
      <c r="F39" s="161">
        <v>101</v>
      </c>
      <c r="G39" s="152">
        <v>105</v>
      </c>
      <c r="H39" s="155">
        <v>3.9333333333333331</v>
      </c>
      <c r="I39" s="411">
        <v>3.85</v>
      </c>
      <c r="J39" s="161">
        <v>30</v>
      </c>
      <c r="K39" s="152">
        <v>98</v>
      </c>
      <c r="L39" s="155">
        <v>3.6530612244897958</v>
      </c>
      <c r="M39" s="411">
        <v>3.7</v>
      </c>
      <c r="N39" s="161">
        <v>54</v>
      </c>
      <c r="O39" s="152">
        <v>74</v>
      </c>
      <c r="P39" s="155">
        <v>3.7027027027027026</v>
      </c>
      <c r="Q39" s="140">
        <v>3.61</v>
      </c>
      <c r="R39" s="161">
        <v>26</v>
      </c>
      <c r="S39" s="152">
        <v>76</v>
      </c>
      <c r="T39" s="155">
        <v>3.1447368421052633</v>
      </c>
      <c r="U39" s="140">
        <v>3.43</v>
      </c>
      <c r="V39" s="161">
        <v>90</v>
      </c>
      <c r="W39" s="333">
        <f t="shared" si="2"/>
        <v>301</v>
      </c>
      <c r="Y39" s="103"/>
      <c r="Z39" s="103"/>
      <c r="AB39" s="103"/>
    </row>
    <row r="40" spans="1:28" x14ac:dyDescent="0.25">
      <c r="A40" s="104">
        <v>13</v>
      </c>
      <c r="B40" s="89" t="s">
        <v>165</v>
      </c>
      <c r="C40" s="152">
        <v>75</v>
      </c>
      <c r="D40" s="155">
        <v>3.64</v>
      </c>
      <c r="E40" s="411">
        <v>3.79</v>
      </c>
      <c r="F40" s="161">
        <v>81</v>
      </c>
      <c r="G40" s="152">
        <v>106</v>
      </c>
      <c r="H40" s="155">
        <v>3.5</v>
      </c>
      <c r="I40" s="411">
        <v>3.85</v>
      </c>
      <c r="J40" s="161">
        <v>107</v>
      </c>
      <c r="K40" s="152">
        <v>56</v>
      </c>
      <c r="L40" s="155">
        <v>3.4821428571428572</v>
      </c>
      <c r="M40" s="411">
        <v>3.7</v>
      </c>
      <c r="N40" s="161">
        <v>92</v>
      </c>
      <c r="O40" s="152">
        <v>54</v>
      </c>
      <c r="P40" s="155">
        <v>3.2777777777777777</v>
      </c>
      <c r="Q40" s="140">
        <v>3.61</v>
      </c>
      <c r="R40" s="161">
        <v>105</v>
      </c>
      <c r="S40" s="152">
        <v>54</v>
      </c>
      <c r="T40" s="155">
        <v>2.9074074074074074</v>
      </c>
      <c r="U40" s="140">
        <v>3.43</v>
      </c>
      <c r="V40" s="161">
        <v>104</v>
      </c>
      <c r="W40" s="333">
        <f t="shared" si="2"/>
        <v>489</v>
      </c>
      <c r="Y40" s="103"/>
      <c r="Z40" s="103"/>
      <c r="AB40" s="103"/>
    </row>
    <row r="41" spans="1:28" x14ac:dyDescent="0.25">
      <c r="A41" s="104">
        <v>14</v>
      </c>
      <c r="B41" s="89" t="s">
        <v>95</v>
      </c>
      <c r="C41" s="152">
        <v>67</v>
      </c>
      <c r="D41" s="155">
        <v>3.5970149253731343</v>
      </c>
      <c r="E41" s="411">
        <v>3.79</v>
      </c>
      <c r="F41" s="161">
        <v>90</v>
      </c>
      <c r="G41" s="152">
        <v>53</v>
      </c>
      <c r="H41" s="155">
        <v>3.7358490566037736</v>
      </c>
      <c r="I41" s="411">
        <v>3.85</v>
      </c>
      <c r="J41" s="161">
        <v>79</v>
      </c>
      <c r="K41" s="152">
        <v>53</v>
      </c>
      <c r="L41" s="155">
        <v>3.5471698113207548</v>
      </c>
      <c r="M41" s="411">
        <v>3.7</v>
      </c>
      <c r="N41" s="161">
        <v>79</v>
      </c>
      <c r="O41" s="152">
        <v>50</v>
      </c>
      <c r="P41" s="155">
        <v>3.22</v>
      </c>
      <c r="Q41" s="140">
        <v>3.61</v>
      </c>
      <c r="R41" s="161">
        <v>108</v>
      </c>
      <c r="S41" s="152">
        <v>39</v>
      </c>
      <c r="T41" s="155">
        <v>3.1282051282051282</v>
      </c>
      <c r="U41" s="140">
        <v>3.43</v>
      </c>
      <c r="V41" s="161">
        <v>92</v>
      </c>
      <c r="W41" s="333">
        <f t="shared" si="2"/>
        <v>448</v>
      </c>
      <c r="Y41" s="103"/>
      <c r="Z41" s="103"/>
      <c r="AB41" s="103"/>
    </row>
    <row r="42" spans="1:28" x14ac:dyDescent="0.25">
      <c r="A42" s="104">
        <v>15</v>
      </c>
      <c r="B42" s="89" t="s">
        <v>166</v>
      </c>
      <c r="C42" s="152">
        <v>57</v>
      </c>
      <c r="D42" s="155">
        <v>3.7017543859649122</v>
      </c>
      <c r="E42" s="411">
        <v>3.79</v>
      </c>
      <c r="F42" s="161">
        <v>69</v>
      </c>
      <c r="G42" s="152">
        <v>76</v>
      </c>
      <c r="H42" s="155">
        <v>3.6184210526315788</v>
      </c>
      <c r="I42" s="411">
        <v>3.85</v>
      </c>
      <c r="J42" s="161">
        <v>101</v>
      </c>
      <c r="K42" s="152">
        <v>78</v>
      </c>
      <c r="L42" s="155">
        <v>3.5897435897435899</v>
      </c>
      <c r="M42" s="411">
        <v>3.7</v>
      </c>
      <c r="N42" s="161">
        <v>71</v>
      </c>
      <c r="O42" s="152">
        <v>61</v>
      </c>
      <c r="P42" s="155">
        <v>3.278688524590164</v>
      </c>
      <c r="Q42" s="140">
        <v>3.61</v>
      </c>
      <c r="R42" s="161">
        <v>104</v>
      </c>
      <c r="S42" s="152">
        <v>51</v>
      </c>
      <c r="T42" s="155">
        <v>2.8823529411764706</v>
      </c>
      <c r="U42" s="140">
        <v>3.43</v>
      </c>
      <c r="V42" s="161">
        <v>106</v>
      </c>
      <c r="W42" s="333">
        <f t="shared" si="2"/>
        <v>451</v>
      </c>
      <c r="Y42" s="103"/>
      <c r="Z42" s="103"/>
      <c r="AB42" s="103"/>
    </row>
    <row r="43" spans="1:28" x14ac:dyDescent="0.25">
      <c r="A43" s="104">
        <v>16</v>
      </c>
      <c r="B43" s="89" t="s">
        <v>21</v>
      </c>
      <c r="C43" s="152">
        <v>114</v>
      </c>
      <c r="D43" s="155">
        <v>3.7280701754385963</v>
      </c>
      <c r="E43" s="411">
        <v>3.79</v>
      </c>
      <c r="F43" s="161">
        <v>60</v>
      </c>
      <c r="G43" s="152">
        <v>102</v>
      </c>
      <c r="H43" s="155">
        <v>3.7941176470588234</v>
      </c>
      <c r="I43" s="411">
        <v>3.85</v>
      </c>
      <c r="J43" s="161">
        <v>60</v>
      </c>
      <c r="K43" s="152">
        <v>88</v>
      </c>
      <c r="L43" s="155">
        <v>3.625</v>
      </c>
      <c r="M43" s="411">
        <v>3.7</v>
      </c>
      <c r="N43" s="161">
        <v>64</v>
      </c>
      <c r="O43" s="152">
        <v>126</v>
      </c>
      <c r="P43" s="155">
        <v>3.5</v>
      </c>
      <c r="Q43" s="140">
        <v>3.61</v>
      </c>
      <c r="R43" s="161">
        <v>69</v>
      </c>
      <c r="S43" s="152">
        <v>105</v>
      </c>
      <c r="T43" s="155">
        <v>3.361904761904762</v>
      </c>
      <c r="U43" s="140">
        <v>3.43</v>
      </c>
      <c r="V43" s="161">
        <v>59</v>
      </c>
      <c r="W43" s="333">
        <f t="shared" si="2"/>
        <v>312</v>
      </c>
      <c r="Y43" s="103"/>
      <c r="Z43" s="103"/>
      <c r="AB43" s="103"/>
    </row>
    <row r="44" spans="1:28" ht="15.75" thickBot="1" x14ac:dyDescent="0.3">
      <c r="A44" s="104">
        <v>17</v>
      </c>
      <c r="B44" s="89" t="s">
        <v>22</v>
      </c>
      <c r="C44" s="152">
        <v>126</v>
      </c>
      <c r="D44" s="155">
        <v>3.5555555555555554</v>
      </c>
      <c r="E44" s="411">
        <v>3.79</v>
      </c>
      <c r="F44" s="161">
        <v>100</v>
      </c>
      <c r="G44" s="152">
        <v>98</v>
      </c>
      <c r="H44" s="155">
        <v>3.7448979591836733</v>
      </c>
      <c r="I44" s="411">
        <v>3.85</v>
      </c>
      <c r="J44" s="161">
        <v>75</v>
      </c>
      <c r="K44" s="152">
        <v>93</v>
      </c>
      <c r="L44" s="155">
        <v>3.6559139784946235</v>
      </c>
      <c r="M44" s="411">
        <v>3.7</v>
      </c>
      <c r="N44" s="161">
        <v>53</v>
      </c>
      <c r="O44" s="152">
        <v>117</v>
      </c>
      <c r="P44" s="155">
        <v>3.4188034188034186</v>
      </c>
      <c r="Q44" s="140">
        <v>3.61</v>
      </c>
      <c r="R44" s="161">
        <v>88</v>
      </c>
      <c r="S44" s="152">
        <v>119</v>
      </c>
      <c r="T44" s="155">
        <v>3.327731092436975</v>
      </c>
      <c r="U44" s="140">
        <v>3.43</v>
      </c>
      <c r="V44" s="161">
        <v>62</v>
      </c>
      <c r="W44" s="333">
        <f t="shared" si="2"/>
        <v>378</v>
      </c>
      <c r="Y44" s="103"/>
      <c r="Z44" s="103"/>
      <c r="AB44" s="103"/>
    </row>
    <row r="45" spans="1:28" ht="15.75" thickBot="1" x14ac:dyDescent="0.3">
      <c r="A45" s="96"/>
      <c r="B45" s="110" t="s">
        <v>120</v>
      </c>
      <c r="C45" s="111">
        <f>SUM(C46:C65)</f>
        <v>1906</v>
      </c>
      <c r="D45" s="112">
        <f>AVERAGE(D46:D65)</f>
        <v>3.7694941609917882</v>
      </c>
      <c r="E45" s="414">
        <v>3.79</v>
      </c>
      <c r="F45" s="114"/>
      <c r="G45" s="111">
        <f>SUM(G46:G65)</f>
        <v>1743</v>
      </c>
      <c r="H45" s="112">
        <f>AVERAGE(H46:H65)</f>
        <v>3.8564223372913191</v>
      </c>
      <c r="I45" s="414">
        <v>3.85</v>
      </c>
      <c r="J45" s="114"/>
      <c r="K45" s="111">
        <f>SUM(K46:K65)</f>
        <v>1510</v>
      </c>
      <c r="L45" s="112">
        <f>AVERAGE(L46:L65)</f>
        <v>3.6952153736499516</v>
      </c>
      <c r="M45" s="414">
        <v>3.7</v>
      </c>
      <c r="N45" s="114"/>
      <c r="O45" s="111">
        <f>SUM(O46:O65)</f>
        <v>1491</v>
      </c>
      <c r="P45" s="112">
        <f>AVERAGE(P46:P65)</f>
        <v>3.603504851526143</v>
      </c>
      <c r="Q45" s="113">
        <v>3.61</v>
      </c>
      <c r="R45" s="114"/>
      <c r="S45" s="111">
        <f>SUM(S46:S65)</f>
        <v>1441</v>
      </c>
      <c r="T45" s="112">
        <f>AVERAGE(T46:T65)</f>
        <v>3.4656842855235435</v>
      </c>
      <c r="U45" s="113">
        <v>3.43</v>
      </c>
      <c r="V45" s="114"/>
      <c r="W45" s="336"/>
      <c r="Y45" s="103"/>
      <c r="Z45" s="103"/>
      <c r="AB45" s="103"/>
    </row>
    <row r="46" spans="1:28" x14ac:dyDescent="0.25">
      <c r="A46" s="101">
        <v>1</v>
      </c>
      <c r="B46" s="38" t="s">
        <v>77</v>
      </c>
      <c r="C46" s="145">
        <v>211</v>
      </c>
      <c r="D46" s="148">
        <v>4.0758293838862558</v>
      </c>
      <c r="E46" s="412">
        <v>3.79</v>
      </c>
      <c r="F46" s="160">
        <v>8</v>
      </c>
      <c r="G46" s="145">
        <v>188</v>
      </c>
      <c r="H46" s="148">
        <v>4.1489361702127656</v>
      </c>
      <c r="I46" s="412">
        <v>3.85</v>
      </c>
      <c r="J46" s="160">
        <v>6</v>
      </c>
      <c r="K46" s="145">
        <v>163</v>
      </c>
      <c r="L46" s="148">
        <v>3.7852760736196318</v>
      </c>
      <c r="M46" s="412">
        <v>3.7</v>
      </c>
      <c r="N46" s="160">
        <v>30</v>
      </c>
      <c r="O46" s="145">
        <v>162</v>
      </c>
      <c r="P46" s="148">
        <v>3.9567901234567899</v>
      </c>
      <c r="Q46" s="138">
        <v>3.61</v>
      </c>
      <c r="R46" s="160">
        <v>5</v>
      </c>
      <c r="S46" s="145">
        <v>208</v>
      </c>
      <c r="T46" s="148">
        <v>3.6778846153846154</v>
      </c>
      <c r="U46" s="138">
        <v>3.43</v>
      </c>
      <c r="V46" s="160">
        <v>12</v>
      </c>
      <c r="W46" s="338">
        <f t="shared" ref="W46:W65" si="3">J46+N46+R46+V46+F46</f>
        <v>61</v>
      </c>
      <c r="Y46" s="103"/>
      <c r="Z46" s="103"/>
      <c r="AB46" s="103"/>
    </row>
    <row r="47" spans="1:28" x14ac:dyDescent="0.25">
      <c r="A47" s="104">
        <v>2</v>
      </c>
      <c r="B47" s="38" t="s">
        <v>150</v>
      </c>
      <c r="C47" s="145">
        <v>47</v>
      </c>
      <c r="D47" s="148">
        <v>4.1063829787234045</v>
      </c>
      <c r="E47" s="412">
        <v>3.79</v>
      </c>
      <c r="F47" s="160">
        <v>7</v>
      </c>
      <c r="G47" s="145">
        <v>55</v>
      </c>
      <c r="H47" s="148">
        <v>3.9818181818181819</v>
      </c>
      <c r="I47" s="412">
        <v>3.85</v>
      </c>
      <c r="J47" s="160">
        <v>20</v>
      </c>
      <c r="K47" s="145">
        <v>54</v>
      </c>
      <c r="L47" s="148">
        <v>3.7962962962962963</v>
      </c>
      <c r="M47" s="412">
        <v>3.7</v>
      </c>
      <c r="N47" s="160">
        <v>27</v>
      </c>
      <c r="O47" s="145">
        <v>52</v>
      </c>
      <c r="P47" s="148">
        <v>3.7115384615384617</v>
      </c>
      <c r="Q47" s="138">
        <v>3.61</v>
      </c>
      <c r="R47" s="160">
        <v>23</v>
      </c>
      <c r="S47" s="145">
        <v>50</v>
      </c>
      <c r="T47" s="148">
        <v>3.88</v>
      </c>
      <c r="U47" s="138">
        <v>3.43</v>
      </c>
      <c r="V47" s="160">
        <v>2</v>
      </c>
      <c r="W47" s="333">
        <f t="shared" si="3"/>
        <v>79</v>
      </c>
      <c r="Y47" s="103"/>
      <c r="Z47" s="103"/>
      <c r="AB47" s="103"/>
    </row>
    <row r="48" spans="1:28" x14ac:dyDescent="0.25">
      <c r="A48" s="104">
        <v>3</v>
      </c>
      <c r="B48" s="38" t="s">
        <v>68</v>
      </c>
      <c r="C48" s="145">
        <v>181</v>
      </c>
      <c r="D48" s="148">
        <v>4.1215469613259668</v>
      </c>
      <c r="E48" s="412">
        <v>3.79</v>
      </c>
      <c r="F48" s="160">
        <v>4</v>
      </c>
      <c r="G48" s="145">
        <v>172</v>
      </c>
      <c r="H48" s="148">
        <v>4.1337209302325579</v>
      </c>
      <c r="I48" s="412">
        <v>3.85</v>
      </c>
      <c r="J48" s="160">
        <v>8</v>
      </c>
      <c r="K48" s="145">
        <v>163</v>
      </c>
      <c r="L48" s="148">
        <v>4.0490797546012267</v>
      </c>
      <c r="M48" s="412">
        <v>3.7</v>
      </c>
      <c r="N48" s="160">
        <v>3</v>
      </c>
      <c r="O48" s="145">
        <v>157</v>
      </c>
      <c r="P48" s="148">
        <v>3.8471337579617835</v>
      </c>
      <c r="Q48" s="138">
        <v>3.61</v>
      </c>
      <c r="R48" s="160">
        <v>12</v>
      </c>
      <c r="S48" s="145">
        <v>150</v>
      </c>
      <c r="T48" s="148">
        <v>3.96</v>
      </c>
      <c r="U48" s="138">
        <v>3.43</v>
      </c>
      <c r="V48" s="160">
        <v>1</v>
      </c>
      <c r="W48" s="333">
        <f t="shared" si="3"/>
        <v>28</v>
      </c>
      <c r="Y48" s="103"/>
      <c r="Z48" s="103"/>
      <c r="AB48" s="103"/>
    </row>
    <row r="49" spans="1:28" x14ac:dyDescent="0.25">
      <c r="A49" s="104">
        <v>4</v>
      </c>
      <c r="B49" s="38" t="s">
        <v>105</v>
      </c>
      <c r="C49" s="145">
        <v>251</v>
      </c>
      <c r="D49" s="148">
        <v>3.7649402390438249</v>
      </c>
      <c r="E49" s="412">
        <v>3.79</v>
      </c>
      <c r="F49" s="160">
        <v>52</v>
      </c>
      <c r="G49" s="145">
        <v>230</v>
      </c>
      <c r="H49" s="148">
        <v>3.8260869565217392</v>
      </c>
      <c r="I49" s="412">
        <v>3.85</v>
      </c>
      <c r="J49" s="160">
        <v>52</v>
      </c>
      <c r="K49" s="145">
        <v>183</v>
      </c>
      <c r="L49" s="148">
        <v>3.6666666666666665</v>
      </c>
      <c r="M49" s="412">
        <v>3.7</v>
      </c>
      <c r="N49" s="160">
        <v>48</v>
      </c>
      <c r="O49" s="145">
        <v>192</v>
      </c>
      <c r="P49" s="148">
        <v>3.6458333333333335</v>
      </c>
      <c r="Q49" s="138">
        <v>3.61</v>
      </c>
      <c r="R49" s="160">
        <v>39</v>
      </c>
      <c r="S49" s="145">
        <v>156</v>
      </c>
      <c r="T49" s="148">
        <v>3.3076923076923075</v>
      </c>
      <c r="U49" s="138">
        <v>3.43</v>
      </c>
      <c r="V49" s="160">
        <v>65</v>
      </c>
      <c r="W49" s="333">
        <f t="shared" si="3"/>
        <v>256</v>
      </c>
      <c r="Y49" s="103"/>
      <c r="Z49" s="103"/>
      <c r="AB49" s="103"/>
    </row>
    <row r="50" spans="1:28" x14ac:dyDescent="0.25">
      <c r="A50" s="104">
        <v>5</v>
      </c>
      <c r="B50" s="38" t="s">
        <v>24</v>
      </c>
      <c r="C50" s="145">
        <v>129</v>
      </c>
      <c r="D50" s="148">
        <v>3.9612403100775193</v>
      </c>
      <c r="E50" s="412">
        <v>3.79</v>
      </c>
      <c r="F50" s="160">
        <v>17</v>
      </c>
      <c r="G50" s="145">
        <v>124</v>
      </c>
      <c r="H50" s="148">
        <v>3.879032258064516</v>
      </c>
      <c r="I50" s="412">
        <v>3.85</v>
      </c>
      <c r="J50" s="160">
        <v>40</v>
      </c>
      <c r="K50" s="145">
        <v>116</v>
      </c>
      <c r="L50" s="148">
        <v>3.6379310344827585</v>
      </c>
      <c r="M50" s="412">
        <v>3.7</v>
      </c>
      <c r="N50" s="160">
        <v>58</v>
      </c>
      <c r="O50" s="145">
        <v>117</v>
      </c>
      <c r="P50" s="148">
        <v>3.5897435897435899</v>
      </c>
      <c r="Q50" s="138">
        <v>3.61</v>
      </c>
      <c r="R50" s="160">
        <v>50</v>
      </c>
      <c r="S50" s="145">
        <v>95</v>
      </c>
      <c r="T50" s="148">
        <v>3.77</v>
      </c>
      <c r="U50" s="138">
        <v>3.43</v>
      </c>
      <c r="V50" s="160">
        <v>6</v>
      </c>
      <c r="W50" s="333">
        <f t="shared" si="3"/>
        <v>171</v>
      </c>
      <c r="Y50" s="103"/>
      <c r="Z50" s="103"/>
      <c r="AB50" s="103"/>
    </row>
    <row r="51" spans="1:28" ht="15" customHeight="1" x14ac:dyDescent="0.25">
      <c r="A51" s="104">
        <v>6</v>
      </c>
      <c r="B51" s="38" t="s">
        <v>25</v>
      </c>
      <c r="C51" s="145">
        <v>96</v>
      </c>
      <c r="D51" s="148">
        <v>3.7916666666666665</v>
      </c>
      <c r="E51" s="412">
        <v>3.79</v>
      </c>
      <c r="F51" s="160">
        <v>45</v>
      </c>
      <c r="G51" s="145">
        <v>75</v>
      </c>
      <c r="H51" s="148">
        <v>3.9066666666666667</v>
      </c>
      <c r="I51" s="412">
        <v>3.85</v>
      </c>
      <c r="J51" s="160">
        <v>32</v>
      </c>
      <c r="K51" s="145">
        <v>88</v>
      </c>
      <c r="L51" s="148">
        <v>3.7840909090909092</v>
      </c>
      <c r="M51" s="412">
        <v>3.7</v>
      </c>
      <c r="N51" s="160">
        <v>31</v>
      </c>
      <c r="O51" s="145">
        <v>77</v>
      </c>
      <c r="P51" s="148">
        <v>3.8961038961038961</v>
      </c>
      <c r="Q51" s="138">
        <v>3.61</v>
      </c>
      <c r="R51" s="160">
        <v>8</v>
      </c>
      <c r="S51" s="145">
        <v>95</v>
      </c>
      <c r="T51" s="148">
        <v>3.76</v>
      </c>
      <c r="U51" s="138">
        <v>3.43</v>
      </c>
      <c r="V51" s="160">
        <v>7</v>
      </c>
      <c r="W51" s="333">
        <f t="shared" si="3"/>
        <v>123</v>
      </c>
      <c r="Y51" s="103"/>
      <c r="Z51" s="103"/>
      <c r="AB51" s="103"/>
    </row>
    <row r="52" spans="1:28" x14ac:dyDescent="0.25">
      <c r="A52" s="104">
        <v>7</v>
      </c>
      <c r="B52" s="38" t="s">
        <v>168</v>
      </c>
      <c r="C52" s="145">
        <v>32</v>
      </c>
      <c r="D52" s="148">
        <v>3.96875</v>
      </c>
      <c r="E52" s="412">
        <v>3.79</v>
      </c>
      <c r="F52" s="160">
        <v>16</v>
      </c>
      <c r="G52" s="145">
        <v>50</v>
      </c>
      <c r="H52" s="148">
        <v>4.24</v>
      </c>
      <c r="I52" s="412">
        <v>3.85</v>
      </c>
      <c r="J52" s="160">
        <v>3</v>
      </c>
      <c r="K52" s="145">
        <v>36</v>
      </c>
      <c r="L52" s="148">
        <v>4.166666666666667</v>
      </c>
      <c r="M52" s="412">
        <v>3.7</v>
      </c>
      <c r="N52" s="160">
        <v>2</v>
      </c>
      <c r="O52" s="145">
        <v>33</v>
      </c>
      <c r="P52" s="148">
        <v>3.4545454545454546</v>
      </c>
      <c r="Q52" s="138">
        <v>3.61</v>
      </c>
      <c r="R52" s="160">
        <v>79</v>
      </c>
      <c r="S52" s="145">
        <v>29</v>
      </c>
      <c r="T52" s="148">
        <v>3.5862068965517242</v>
      </c>
      <c r="U52" s="138">
        <v>3.43</v>
      </c>
      <c r="V52" s="160">
        <v>25</v>
      </c>
      <c r="W52" s="337">
        <f t="shared" si="3"/>
        <v>125</v>
      </c>
      <c r="Y52" s="103"/>
      <c r="Z52" s="103"/>
      <c r="AB52" s="103"/>
    </row>
    <row r="53" spans="1:28" x14ac:dyDescent="0.25">
      <c r="A53" s="104">
        <v>8</v>
      </c>
      <c r="B53" s="38" t="s">
        <v>194</v>
      </c>
      <c r="C53" s="145">
        <v>100</v>
      </c>
      <c r="D53" s="148">
        <v>3.73</v>
      </c>
      <c r="E53" s="412">
        <v>3.79</v>
      </c>
      <c r="F53" s="160">
        <v>58</v>
      </c>
      <c r="G53" s="145">
        <v>99</v>
      </c>
      <c r="H53" s="148">
        <v>3.9494949494949494</v>
      </c>
      <c r="I53" s="412">
        <v>3.85</v>
      </c>
      <c r="J53" s="160">
        <v>26</v>
      </c>
      <c r="K53" s="145">
        <v>63</v>
      </c>
      <c r="L53" s="148">
        <v>3.8253968253968256</v>
      </c>
      <c r="M53" s="412">
        <v>3.7</v>
      </c>
      <c r="N53" s="160">
        <v>21</v>
      </c>
      <c r="O53" s="145">
        <v>59</v>
      </c>
      <c r="P53" s="148">
        <v>3.5762711864406778</v>
      </c>
      <c r="Q53" s="138">
        <v>3.61</v>
      </c>
      <c r="R53" s="160">
        <v>56</v>
      </c>
      <c r="S53" s="145">
        <v>79</v>
      </c>
      <c r="T53" s="148">
        <v>3.5063291139240507</v>
      </c>
      <c r="U53" s="138">
        <v>3.43</v>
      </c>
      <c r="V53" s="160">
        <v>37</v>
      </c>
      <c r="W53" s="333">
        <f t="shared" si="3"/>
        <v>198</v>
      </c>
      <c r="Y53" s="103"/>
      <c r="Z53" s="103"/>
      <c r="AB53" s="103"/>
    </row>
    <row r="54" spans="1:28" x14ac:dyDescent="0.25">
      <c r="A54" s="104">
        <v>9</v>
      </c>
      <c r="B54" s="38" t="s">
        <v>89</v>
      </c>
      <c r="C54" s="145">
        <v>47</v>
      </c>
      <c r="D54" s="148">
        <v>3.6595744680851063</v>
      </c>
      <c r="E54" s="412">
        <v>3.79</v>
      </c>
      <c r="F54" s="160">
        <v>76</v>
      </c>
      <c r="G54" s="145">
        <v>49</v>
      </c>
      <c r="H54" s="148">
        <v>3.6530612244897958</v>
      </c>
      <c r="I54" s="412">
        <v>3.85</v>
      </c>
      <c r="J54" s="160">
        <v>94</v>
      </c>
      <c r="K54" s="145">
        <v>51</v>
      </c>
      <c r="L54" s="148">
        <v>3.4509803921568629</v>
      </c>
      <c r="M54" s="412">
        <v>3.7</v>
      </c>
      <c r="N54" s="160">
        <v>97</v>
      </c>
      <c r="O54" s="145">
        <v>51</v>
      </c>
      <c r="P54" s="148">
        <v>3.2352941176470589</v>
      </c>
      <c r="Q54" s="138">
        <v>3.61</v>
      </c>
      <c r="R54" s="160">
        <v>107</v>
      </c>
      <c r="S54" s="145">
        <v>47</v>
      </c>
      <c r="T54" s="148">
        <v>2.9361702127659575</v>
      </c>
      <c r="U54" s="138">
        <v>3.43</v>
      </c>
      <c r="V54" s="160">
        <v>102</v>
      </c>
      <c r="W54" s="333">
        <f t="shared" si="3"/>
        <v>476</v>
      </c>
      <c r="Y54" s="103"/>
      <c r="Z54" s="103"/>
      <c r="AB54" s="103"/>
    </row>
    <row r="55" spans="1:28" x14ac:dyDescent="0.25">
      <c r="A55" s="104">
        <v>10</v>
      </c>
      <c r="B55" s="38" t="s">
        <v>90</v>
      </c>
      <c r="C55" s="145">
        <v>28</v>
      </c>
      <c r="D55" s="148">
        <v>3.5357142857142856</v>
      </c>
      <c r="E55" s="412">
        <v>3.79</v>
      </c>
      <c r="F55" s="160">
        <v>102</v>
      </c>
      <c r="G55" s="145">
        <v>30</v>
      </c>
      <c r="H55" s="148">
        <v>3.8666666666666667</v>
      </c>
      <c r="I55" s="412">
        <v>3.85</v>
      </c>
      <c r="J55" s="160">
        <v>44</v>
      </c>
      <c r="K55" s="145">
        <v>23</v>
      </c>
      <c r="L55" s="148">
        <v>3.9130434782608696</v>
      </c>
      <c r="M55" s="412">
        <v>3.7</v>
      </c>
      <c r="N55" s="160">
        <v>15</v>
      </c>
      <c r="O55" s="145">
        <v>23</v>
      </c>
      <c r="P55" s="148">
        <v>3.3043478260869565</v>
      </c>
      <c r="Q55" s="138">
        <v>3.61</v>
      </c>
      <c r="R55" s="160">
        <v>101</v>
      </c>
      <c r="S55" s="145">
        <v>23</v>
      </c>
      <c r="T55" s="148">
        <v>3.1304347826086958</v>
      </c>
      <c r="U55" s="138">
        <v>3.43</v>
      </c>
      <c r="V55" s="160">
        <v>91</v>
      </c>
      <c r="W55" s="333">
        <f t="shared" si="3"/>
        <v>353</v>
      </c>
      <c r="Y55" s="103"/>
      <c r="Z55" s="103"/>
      <c r="AB55" s="103"/>
    </row>
    <row r="56" spans="1:28" x14ac:dyDescent="0.25">
      <c r="A56" s="104">
        <v>11</v>
      </c>
      <c r="B56" s="38" t="s">
        <v>27</v>
      </c>
      <c r="C56" s="145">
        <v>54</v>
      </c>
      <c r="D56" s="148">
        <v>3.574074074074074</v>
      </c>
      <c r="E56" s="412">
        <v>3.79</v>
      </c>
      <c r="F56" s="160">
        <v>94</v>
      </c>
      <c r="G56" s="145">
        <v>48</v>
      </c>
      <c r="H56" s="148">
        <v>3.5</v>
      </c>
      <c r="I56" s="412">
        <v>3.85</v>
      </c>
      <c r="J56" s="160">
        <v>108</v>
      </c>
      <c r="K56" s="145">
        <v>27</v>
      </c>
      <c r="L56" s="148">
        <v>3.1851851851851851</v>
      </c>
      <c r="M56" s="412">
        <v>3.7</v>
      </c>
      <c r="N56" s="160">
        <v>109</v>
      </c>
      <c r="O56" s="145">
        <v>50</v>
      </c>
      <c r="P56" s="148">
        <v>3.66</v>
      </c>
      <c r="Q56" s="138">
        <v>3.61</v>
      </c>
      <c r="R56" s="160">
        <v>35</v>
      </c>
      <c r="S56" s="145">
        <v>45</v>
      </c>
      <c r="T56" s="148">
        <v>3.2444444444444445</v>
      </c>
      <c r="U56" s="138">
        <v>3.43</v>
      </c>
      <c r="V56" s="160">
        <v>74</v>
      </c>
      <c r="W56" s="333">
        <f t="shared" si="3"/>
        <v>420</v>
      </c>
      <c r="Y56" s="103"/>
      <c r="Z56" s="103"/>
      <c r="AB56" s="103"/>
    </row>
    <row r="57" spans="1:28" x14ac:dyDescent="0.25">
      <c r="A57" s="104">
        <v>12</v>
      </c>
      <c r="B57" s="89" t="s">
        <v>28</v>
      </c>
      <c r="C57" s="152">
        <v>47</v>
      </c>
      <c r="D57" s="155">
        <v>3.6382978723404253</v>
      </c>
      <c r="E57" s="411">
        <v>3.79</v>
      </c>
      <c r="F57" s="161">
        <v>82</v>
      </c>
      <c r="G57" s="152">
        <v>44</v>
      </c>
      <c r="H57" s="155">
        <v>3.6363636363636362</v>
      </c>
      <c r="I57" s="411">
        <v>3.85</v>
      </c>
      <c r="J57" s="161">
        <v>98</v>
      </c>
      <c r="K57" s="152">
        <v>61</v>
      </c>
      <c r="L57" s="155">
        <v>3.5081967213114753</v>
      </c>
      <c r="M57" s="411">
        <v>3.7</v>
      </c>
      <c r="N57" s="161">
        <v>86</v>
      </c>
      <c r="O57" s="152">
        <v>55</v>
      </c>
      <c r="P57" s="155">
        <v>3.4</v>
      </c>
      <c r="Q57" s="140">
        <v>3.61</v>
      </c>
      <c r="R57" s="161">
        <v>91</v>
      </c>
      <c r="S57" s="152">
        <v>45</v>
      </c>
      <c r="T57" s="155">
        <v>3.3111111111111109</v>
      </c>
      <c r="U57" s="140">
        <v>3.43</v>
      </c>
      <c r="V57" s="161">
        <v>64</v>
      </c>
      <c r="W57" s="333">
        <f t="shared" si="3"/>
        <v>421</v>
      </c>
      <c r="Y57" s="103"/>
      <c r="Z57" s="103"/>
      <c r="AB57" s="103"/>
    </row>
    <row r="58" spans="1:28" x14ac:dyDescent="0.25">
      <c r="A58" s="104">
        <v>13</v>
      </c>
      <c r="B58" s="38" t="s">
        <v>195</v>
      </c>
      <c r="C58" s="145">
        <v>84</v>
      </c>
      <c r="D58" s="148">
        <v>3.8452380952380953</v>
      </c>
      <c r="E58" s="412">
        <v>3.79</v>
      </c>
      <c r="F58" s="160">
        <v>38</v>
      </c>
      <c r="G58" s="145">
        <v>86</v>
      </c>
      <c r="H58" s="148">
        <v>3.7674418604651163</v>
      </c>
      <c r="I58" s="412">
        <v>3.85</v>
      </c>
      <c r="J58" s="160">
        <v>68</v>
      </c>
      <c r="K58" s="145">
        <v>89</v>
      </c>
      <c r="L58" s="148">
        <v>3.8764044943820224</v>
      </c>
      <c r="M58" s="412">
        <v>3.7</v>
      </c>
      <c r="N58" s="160">
        <v>18</v>
      </c>
      <c r="O58" s="145">
        <v>80</v>
      </c>
      <c r="P58" s="148">
        <v>3.9375</v>
      </c>
      <c r="Q58" s="138">
        <v>3.61</v>
      </c>
      <c r="R58" s="160">
        <v>6</v>
      </c>
      <c r="S58" s="145">
        <v>80</v>
      </c>
      <c r="T58" s="148">
        <v>3.3624999999999998</v>
      </c>
      <c r="U58" s="138">
        <v>3.43</v>
      </c>
      <c r="V58" s="160">
        <v>57</v>
      </c>
      <c r="W58" s="333">
        <f t="shared" si="3"/>
        <v>187</v>
      </c>
      <c r="Y58" s="103"/>
      <c r="Z58" s="103"/>
      <c r="AB58" s="103"/>
    </row>
    <row r="59" spans="1:28" x14ac:dyDescent="0.25">
      <c r="A59" s="104">
        <v>14</v>
      </c>
      <c r="B59" s="38" t="s">
        <v>85</v>
      </c>
      <c r="C59" s="145">
        <v>26</v>
      </c>
      <c r="D59" s="148">
        <v>3.6923076923076925</v>
      </c>
      <c r="E59" s="412">
        <v>3.79</v>
      </c>
      <c r="F59" s="160">
        <v>70</v>
      </c>
      <c r="G59" s="145">
        <v>22</v>
      </c>
      <c r="H59" s="148">
        <v>3.7727272727272729</v>
      </c>
      <c r="I59" s="412">
        <v>3.85</v>
      </c>
      <c r="J59" s="160">
        <v>66</v>
      </c>
      <c r="K59" s="145">
        <v>19</v>
      </c>
      <c r="L59" s="148">
        <v>3.3684210526315788</v>
      </c>
      <c r="M59" s="412">
        <v>3.7</v>
      </c>
      <c r="N59" s="160">
        <v>103</v>
      </c>
      <c r="O59" s="145">
        <v>19</v>
      </c>
      <c r="P59" s="148">
        <v>3.6315789473684212</v>
      </c>
      <c r="Q59" s="138">
        <v>3.61</v>
      </c>
      <c r="R59" s="160">
        <v>42</v>
      </c>
      <c r="S59" s="145">
        <v>15</v>
      </c>
      <c r="T59" s="148">
        <v>3.0666666666666669</v>
      </c>
      <c r="U59" s="138">
        <v>3.43</v>
      </c>
      <c r="V59" s="160">
        <v>97</v>
      </c>
      <c r="W59" s="333">
        <f t="shared" si="3"/>
        <v>378</v>
      </c>
      <c r="Y59" s="103"/>
      <c r="Z59" s="103"/>
      <c r="AB59" s="103"/>
    </row>
    <row r="60" spans="1:28" x14ac:dyDescent="0.25">
      <c r="A60" s="104">
        <v>15</v>
      </c>
      <c r="B60" s="38" t="s">
        <v>167</v>
      </c>
      <c r="C60" s="145">
        <v>59</v>
      </c>
      <c r="D60" s="148">
        <v>3.9491525423728815</v>
      </c>
      <c r="E60" s="412">
        <v>3.79</v>
      </c>
      <c r="F60" s="160">
        <v>19</v>
      </c>
      <c r="G60" s="145">
        <v>69</v>
      </c>
      <c r="H60" s="148">
        <v>3.8695652173913042</v>
      </c>
      <c r="I60" s="412">
        <v>3.85</v>
      </c>
      <c r="J60" s="160">
        <v>43</v>
      </c>
      <c r="K60" s="145">
        <v>74</v>
      </c>
      <c r="L60" s="148">
        <v>3.7567567567567566</v>
      </c>
      <c r="M60" s="412">
        <v>3.7</v>
      </c>
      <c r="N60" s="160">
        <v>35</v>
      </c>
      <c r="O60" s="145">
        <v>68</v>
      </c>
      <c r="P60" s="148">
        <v>3.5</v>
      </c>
      <c r="Q60" s="138">
        <v>3.61</v>
      </c>
      <c r="R60" s="160">
        <v>70</v>
      </c>
      <c r="S60" s="145">
        <v>62</v>
      </c>
      <c r="T60" s="148">
        <v>3.6451612903225805</v>
      </c>
      <c r="U60" s="138">
        <v>3.43</v>
      </c>
      <c r="V60" s="160">
        <v>17</v>
      </c>
      <c r="W60" s="333">
        <f t="shared" si="3"/>
        <v>184</v>
      </c>
      <c r="Y60" s="103"/>
      <c r="Z60" s="103"/>
      <c r="AB60" s="103"/>
    </row>
    <row r="61" spans="1:28" x14ac:dyDescent="0.25">
      <c r="A61" s="104">
        <v>16</v>
      </c>
      <c r="B61" s="39" t="s">
        <v>30</v>
      </c>
      <c r="C61" s="156">
        <v>95</v>
      </c>
      <c r="D61" s="157">
        <v>3.6526315789473682</v>
      </c>
      <c r="E61" s="417">
        <v>3.79</v>
      </c>
      <c r="F61" s="165">
        <v>78</v>
      </c>
      <c r="G61" s="156">
        <v>79</v>
      </c>
      <c r="H61" s="157">
        <v>3.5696202531645569</v>
      </c>
      <c r="I61" s="417">
        <v>3.85</v>
      </c>
      <c r="J61" s="165">
        <v>102</v>
      </c>
      <c r="K61" s="156">
        <v>51</v>
      </c>
      <c r="L61" s="157">
        <v>3.4901960784313726</v>
      </c>
      <c r="M61" s="417">
        <v>3.7</v>
      </c>
      <c r="N61" s="165">
        <v>88</v>
      </c>
      <c r="O61" s="156">
        <v>69</v>
      </c>
      <c r="P61" s="157">
        <v>3.36231884057971</v>
      </c>
      <c r="Q61" s="144">
        <v>3.61</v>
      </c>
      <c r="R61" s="165">
        <v>96</v>
      </c>
      <c r="S61" s="156">
        <v>52</v>
      </c>
      <c r="T61" s="157">
        <v>3.1538461538461537</v>
      </c>
      <c r="U61" s="144">
        <v>3.43</v>
      </c>
      <c r="V61" s="165">
        <v>88</v>
      </c>
      <c r="W61" s="333">
        <f t="shared" si="3"/>
        <v>452</v>
      </c>
      <c r="Y61" s="103"/>
      <c r="Z61" s="103"/>
      <c r="AB61" s="103"/>
    </row>
    <row r="62" spans="1:28" x14ac:dyDescent="0.25">
      <c r="A62" s="104">
        <v>17</v>
      </c>
      <c r="B62" s="38" t="s">
        <v>83</v>
      </c>
      <c r="C62" s="145">
        <v>96</v>
      </c>
      <c r="D62" s="148">
        <v>3.375</v>
      </c>
      <c r="E62" s="412">
        <v>3.79</v>
      </c>
      <c r="F62" s="160">
        <v>110</v>
      </c>
      <c r="G62" s="145">
        <v>73</v>
      </c>
      <c r="H62" s="148">
        <v>3.6986301369863015</v>
      </c>
      <c r="I62" s="412">
        <v>3.85</v>
      </c>
      <c r="J62" s="160">
        <v>87</v>
      </c>
      <c r="K62" s="145">
        <v>84</v>
      </c>
      <c r="L62" s="148">
        <v>3.5119047619047619</v>
      </c>
      <c r="M62" s="412">
        <v>3.7</v>
      </c>
      <c r="N62" s="160">
        <v>83</v>
      </c>
      <c r="O62" s="145">
        <v>56</v>
      </c>
      <c r="P62" s="148">
        <v>3.5</v>
      </c>
      <c r="Q62" s="138">
        <v>3.61</v>
      </c>
      <c r="R62" s="160">
        <v>71</v>
      </c>
      <c r="S62" s="145">
        <v>49</v>
      </c>
      <c r="T62" s="148">
        <v>3.2448979591836733</v>
      </c>
      <c r="U62" s="138">
        <v>3.43</v>
      </c>
      <c r="V62" s="160">
        <v>73</v>
      </c>
      <c r="W62" s="333">
        <f t="shared" si="3"/>
        <v>424</v>
      </c>
      <c r="Y62" s="103"/>
      <c r="Z62" s="103"/>
      <c r="AB62" s="103"/>
    </row>
    <row r="63" spans="1:28" x14ac:dyDescent="0.25">
      <c r="A63" s="104">
        <v>18</v>
      </c>
      <c r="B63" s="38" t="s">
        <v>31</v>
      </c>
      <c r="C63" s="145">
        <v>100</v>
      </c>
      <c r="D63" s="148">
        <v>3.83</v>
      </c>
      <c r="E63" s="412">
        <v>3.79</v>
      </c>
      <c r="F63" s="160">
        <v>41</v>
      </c>
      <c r="G63" s="145">
        <v>103</v>
      </c>
      <c r="H63" s="148">
        <v>3.941747572815534</v>
      </c>
      <c r="I63" s="412">
        <v>3.85</v>
      </c>
      <c r="J63" s="160">
        <v>28</v>
      </c>
      <c r="K63" s="145">
        <v>109</v>
      </c>
      <c r="L63" s="148">
        <v>3.6330275229357798</v>
      </c>
      <c r="M63" s="412">
        <v>3.7</v>
      </c>
      <c r="N63" s="160">
        <v>61</v>
      </c>
      <c r="O63" s="145">
        <v>97</v>
      </c>
      <c r="P63" s="148">
        <v>3.6494845360824741</v>
      </c>
      <c r="Q63" s="138">
        <v>3.61</v>
      </c>
      <c r="R63" s="160">
        <v>37</v>
      </c>
      <c r="S63" s="145">
        <v>104</v>
      </c>
      <c r="T63" s="148">
        <v>3.6730769230769229</v>
      </c>
      <c r="U63" s="138">
        <v>3.43</v>
      </c>
      <c r="V63" s="160">
        <v>13</v>
      </c>
      <c r="W63" s="334">
        <f t="shared" si="3"/>
        <v>180</v>
      </c>
      <c r="Y63" s="103"/>
      <c r="Z63" s="103"/>
      <c r="AB63" s="103"/>
    </row>
    <row r="64" spans="1:28" x14ac:dyDescent="0.25">
      <c r="A64" s="107">
        <v>19</v>
      </c>
      <c r="B64" s="38" t="s">
        <v>26</v>
      </c>
      <c r="C64" s="145">
        <v>53</v>
      </c>
      <c r="D64" s="148">
        <v>3.4528301886792452</v>
      </c>
      <c r="E64" s="412">
        <v>3.79</v>
      </c>
      <c r="F64" s="160">
        <v>107</v>
      </c>
      <c r="G64" s="145">
        <v>65</v>
      </c>
      <c r="H64" s="148">
        <v>4.0307692307692307</v>
      </c>
      <c r="I64" s="412">
        <v>3.85</v>
      </c>
      <c r="J64" s="160">
        <v>13</v>
      </c>
      <c r="K64" s="145">
        <v>56</v>
      </c>
      <c r="L64" s="148">
        <v>3.8035714285714284</v>
      </c>
      <c r="M64" s="412">
        <v>3.7</v>
      </c>
      <c r="N64" s="160">
        <v>25</v>
      </c>
      <c r="O64" s="145">
        <v>74</v>
      </c>
      <c r="P64" s="148">
        <v>3.6081081081081079</v>
      </c>
      <c r="Q64" s="138">
        <v>3.61</v>
      </c>
      <c r="R64" s="160">
        <v>46</v>
      </c>
      <c r="S64" s="145">
        <v>57</v>
      </c>
      <c r="T64" s="148">
        <v>3.6315789473684212</v>
      </c>
      <c r="U64" s="138">
        <v>3.43</v>
      </c>
      <c r="V64" s="160">
        <v>18</v>
      </c>
      <c r="W64" s="334">
        <f t="shared" si="3"/>
        <v>209</v>
      </c>
      <c r="Y64" s="103"/>
      <c r="Z64" s="103"/>
      <c r="AB64" s="103"/>
    </row>
    <row r="65" spans="1:28" ht="15.75" thickBot="1" x14ac:dyDescent="0.3">
      <c r="A65" s="116">
        <v>20</v>
      </c>
      <c r="B65" s="38" t="s">
        <v>200</v>
      </c>
      <c r="C65" s="145">
        <v>170</v>
      </c>
      <c r="D65" s="148">
        <v>3.664705882352941</v>
      </c>
      <c r="E65" s="412">
        <v>3.79</v>
      </c>
      <c r="F65" s="160">
        <v>75</v>
      </c>
      <c r="G65" s="145">
        <v>82</v>
      </c>
      <c r="H65" s="148">
        <v>3.7560975609756095</v>
      </c>
      <c r="I65" s="412">
        <v>3.85</v>
      </c>
      <c r="J65" s="160">
        <v>73</v>
      </c>
      <c r="K65" s="145"/>
      <c r="L65" s="148"/>
      <c r="M65" s="412">
        <v>3.7</v>
      </c>
      <c r="N65" s="160">
        <v>110</v>
      </c>
      <c r="O65" s="145"/>
      <c r="P65" s="148"/>
      <c r="Q65" s="138">
        <v>3.61</v>
      </c>
      <c r="R65" s="160">
        <v>110</v>
      </c>
      <c r="S65" s="145"/>
      <c r="T65" s="148"/>
      <c r="U65" s="138">
        <v>3.43</v>
      </c>
      <c r="V65" s="160">
        <v>108</v>
      </c>
      <c r="W65" s="334">
        <f t="shared" si="3"/>
        <v>476</v>
      </c>
      <c r="Y65" s="103"/>
      <c r="Z65" s="103"/>
      <c r="AB65" s="103"/>
    </row>
    <row r="66" spans="1:28" ht="15.75" thickBot="1" x14ac:dyDescent="0.3">
      <c r="A66" s="96"/>
      <c r="B66" s="108" t="s">
        <v>121</v>
      </c>
      <c r="C66" s="109">
        <f>SUM(C67:C80)</f>
        <v>1673</v>
      </c>
      <c r="D66" s="98">
        <f>AVERAGE(D67:D80)</f>
        <v>3.7593157608905696</v>
      </c>
      <c r="E66" s="410">
        <v>3.79</v>
      </c>
      <c r="F66" s="100"/>
      <c r="G66" s="109">
        <f>SUM(G67:G80)</f>
        <v>1523</v>
      </c>
      <c r="H66" s="98">
        <f>AVERAGE(H67:H80)</f>
        <v>3.8171573708038724</v>
      </c>
      <c r="I66" s="410">
        <v>3.85</v>
      </c>
      <c r="J66" s="100"/>
      <c r="K66" s="109">
        <f>SUM(K67:K80)</f>
        <v>1325</v>
      </c>
      <c r="L66" s="98">
        <f>AVERAGE(L67:L80)</f>
        <v>3.6426551158430853</v>
      </c>
      <c r="M66" s="410">
        <v>3.7</v>
      </c>
      <c r="N66" s="100"/>
      <c r="O66" s="109">
        <f>SUM(O67:O80)</f>
        <v>1294</v>
      </c>
      <c r="P66" s="98">
        <f>AVERAGE(P67:P80)</f>
        <v>3.5567346486531037</v>
      </c>
      <c r="Q66" s="99">
        <v>3.61</v>
      </c>
      <c r="R66" s="100"/>
      <c r="S66" s="109">
        <f>SUM(S67:S80)</f>
        <v>1154</v>
      </c>
      <c r="T66" s="98">
        <f>AVERAGE(T67:T80)</f>
        <v>3.374786443028523</v>
      </c>
      <c r="U66" s="99">
        <v>3.43</v>
      </c>
      <c r="V66" s="100"/>
      <c r="W66" s="336"/>
      <c r="Y66" s="103"/>
      <c r="Z66" s="103"/>
      <c r="AB66" s="103"/>
    </row>
    <row r="67" spans="1:28" x14ac:dyDescent="0.25">
      <c r="A67" s="117">
        <v>1</v>
      </c>
      <c r="B67" s="38" t="s">
        <v>71</v>
      </c>
      <c r="C67" s="145">
        <v>107</v>
      </c>
      <c r="D67" s="148">
        <v>4</v>
      </c>
      <c r="E67" s="412">
        <v>3.79</v>
      </c>
      <c r="F67" s="160">
        <v>15</v>
      </c>
      <c r="G67" s="145">
        <v>98</v>
      </c>
      <c r="H67" s="148">
        <v>3.8979591836734695</v>
      </c>
      <c r="I67" s="412">
        <v>3.85</v>
      </c>
      <c r="J67" s="160">
        <v>35</v>
      </c>
      <c r="K67" s="145">
        <v>76</v>
      </c>
      <c r="L67" s="148">
        <v>3.9342105263157894</v>
      </c>
      <c r="M67" s="412">
        <v>3.7</v>
      </c>
      <c r="N67" s="160">
        <v>11</v>
      </c>
      <c r="O67" s="145">
        <v>79</v>
      </c>
      <c r="P67" s="148">
        <v>3.721518987341772</v>
      </c>
      <c r="Q67" s="138">
        <v>3.61</v>
      </c>
      <c r="R67" s="160">
        <v>21</v>
      </c>
      <c r="S67" s="145">
        <v>74</v>
      </c>
      <c r="T67" s="148">
        <v>3.4864864864864864</v>
      </c>
      <c r="U67" s="138">
        <v>3.43</v>
      </c>
      <c r="V67" s="160">
        <v>42</v>
      </c>
      <c r="W67" s="339">
        <f t="shared" ref="W67:W80" si="4">J67+N67+R67+V67+F67</f>
        <v>124</v>
      </c>
      <c r="Y67" s="103"/>
      <c r="Z67" s="103"/>
      <c r="AB67" s="103"/>
    </row>
    <row r="68" spans="1:28" x14ac:dyDescent="0.25">
      <c r="A68" s="104">
        <v>2</v>
      </c>
      <c r="B68" s="38" t="s">
        <v>75</v>
      </c>
      <c r="C68" s="145">
        <v>78</v>
      </c>
      <c r="D68" s="148">
        <v>4.115384615384615</v>
      </c>
      <c r="E68" s="412">
        <v>3.79</v>
      </c>
      <c r="F68" s="160">
        <v>5</v>
      </c>
      <c r="G68" s="145">
        <v>103</v>
      </c>
      <c r="H68" s="148">
        <v>3.8446601941747574</v>
      </c>
      <c r="I68" s="412">
        <v>3.85</v>
      </c>
      <c r="J68" s="160">
        <v>48</v>
      </c>
      <c r="K68" s="145">
        <v>108</v>
      </c>
      <c r="L68" s="148">
        <v>3.9074074074074074</v>
      </c>
      <c r="M68" s="412">
        <v>3.7</v>
      </c>
      <c r="N68" s="160">
        <v>16</v>
      </c>
      <c r="O68" s="145">
        <v>74</v>
      </c>
      <c r="P68" s="148">
        <v>3.6486486486486487</v>
      </c>
      <c r="Q68" s="138">
        <v>3.61</v>
      </c>
      <c r="R68" s="160">
        <v>38</v>
      </c>
      <c r="S68" s="145">
        <v>88</v>
      </c>
      <c r="T68" s="148">
        <v>3.8068181818181817</v>
      </c>
      <c r="U68" s="138">
        <v>3.43</v>
      </c>
      <c r="V68" s="160">
        <v>5</v>
      </c>
      <c r="W68" s="340">
        <f t="shared" si="4"/>
        <v>112</v>
      </c>
      <c r="Y68" s="103"/>
      <c r="Z68" s="103"/>
      <c r="AB68" s="103"/>
    </row>
    <row r="69" spans="1:28" x14ac:dyDescent="0.25">
      <c r="A69" s="104">
        <v>3</v>
      </c>
      <c r="B69" s="38" t="s">
        <v>173</v>
      </c>
      <c r="C69" s="145">
        <v>159</v>
      </c>
      <c r="D69" s="148">
        <v>3.7295597484276728</v>
      </c>
      <c r="E69" s="412">
        <v>3.79</v>
      </c>
      <c r="F69" s="160">
        <v>59</v>
      </c>
      <c r="G69" s="145">
        <v>119</v>
      </c>
      <c r="H69" s="148">
        <v>3.7058823529411766</v>
      </c>
      <c r="I69" s="412">
        <v>3.85</v>
      </c>
      <c r="J69" s="160">
        <v>86</v>
      </c>
      <c r="K69" s="145">
        <v>106</v>
      </c>
      <c r="L69" s="148">
        <v>3.7358490566037736</v>
      </c>
      <c r="M69" s="412">
        <v>3.7</v>
      </c>
      <c r="N69" s="160">
        <v>38</v>
      </c>
      <c r="O69" s="145">
        <v>136</v>
      </c>
      <c r="P69" s="148">
        <v>3.5735294117647061</v>
      </c>
      <c r="Q69" s="138">
        <v>3.61</v>
      </c>
      <c r="R69" s="160">
        <v>57</v>
      </c>
      <c r="S69" s="145">
        <v>126</v>
      </c>
      <c r="T69" s="148">
        <v>3.4126984126984126</v>
      </c>
      <c r="U69" s="138">
        <v>3.43</v>
      </c>
      <c r="V69" s="160">
        <v>49</v>
      </c>
      <c r="W69" s="337">
        <f t="shared" si="4"/>
        <v>289</v>
      </c>
      <c r="Y69" s="103"/>
      <c r="Z69" s="103"/>
      <c r="AB69" s="103"/>
    </row>
    <row r="70" spans="1:28" x14ac:dyDescent="0.25">
      <c r="A70" s="104">
        <v>4</v>
      </c>
      <c r="B70" s="38" t="s">
        <v>169</v>
      </c>
      <c r="C70" s="145">
        <v>94</v>
      </c>
      <c r="D70" s="148">
        <v>3.7021276595744679</v>
      </c>
      <c r="E70" s="412">
        <v>3.79</v>
      </c>
      <c r="F70" s="160">
        <v>68</v>
      </c>
      <c r="G70" s="145">
        <v>74</v>
      </c>
      <c r="H70" s="148">
        <v>3.8378378378378377</v>
      </c>
      <c r="I70" s="412">
        <v>3.85</v>
      </c>
      <c r="J70" s="160">
        <v>49</v>
      </c>
      <c r="K70" s="145">
        <v>56</v>
      </c>
      <c r="L70" s="148">
        <v>3.5714285714285716</v>
      </c>
      <c r="M70" s="412">
        <v>3.7</v>
      </c>
      <c r="N70" s="160">
        <v>74</v>
      </c>
      <c r="O70" s="145">
        <v>74</v>
      </c>
      <c r="P70" s="148">
        <v>3.4459459459459461</v>
      </c>
      <c r="Q70" s="138">
        <v>3.61</v>
      </c>
      <c r="R70" s="160">
        <v>81</v>
      </c>
      <c r="S70" s="145">
        <v>51</v>
      </c>
      <c r="T70" s="148">
        <v>3.0980392156862746</v>
      </c>
      <c r="U70" s="138">
        <v>3.43</v>
      </c>
      <c r="V70" s="160">
        <v>94</v>
      </c>
      <c r="W70" s="337">
        <f t="shared" si="4"/>
        <v>366</v>
      </c>
      <c r="Y70" s="103"/>
      <c r="Z70" s="103"/>
      <c r="AB70" s="103"/>
    </row>
    <row r="71" spans="1:28" x14ac:dyDescent="0.25">
      <c r="A71" s="104">
        <v>5</v>
      </c>
      <c r="B71" s="38" t="s">
        <v>106</v>
      </c>
      <c r="C71" s="145">
        <v>98</v>
      </c>
      <c r="D71" s="148">
        <v>3.704081632653061</v>
      </c>
      <c r="E71" s="412">
        <v>3.79</v>
      </c>
      <c r="F71" s="160">
        <v>66</v>
      </c>
      <c r="G71" s="145">
        <v>76</v>
      </c>
      <c r="H71" s="148">
        <v>3.8157894736842106</v>
      </c>
      <c r="I71" s="412">
        <v>3.85</v>
      </c>
      <c r="J71" s="160">
        <v>56</v>
      </c>
      <c r="K71" s="145">
        <v>63</v>
      </c>
      <c r="L71" s="148">
        <v>3.6666666666666665</v>
      </c>
      <c r="M71" s="412">
        <v>3.7</v>
      </c>
      <c r="N71" s="160">
        <v>49</v>
      </c>
      <c r="O71" s="145">
        <v>76</v>
      </c>
      <c r="P71" s="148">
        <v>3.6973684210526314</v>
      </c>
      <c r="Q71" s="138">
        <v>3.61</v>
      </c>
      <c r="R71" s="160">
        <v>31</v>
      </c>
      <c r="S71" s="145">
        <v>73</v>
      </c>
      <c r="T71" s="148">
        <v>3.506849315068493</v>
      </c>
      <c r="U71" s="138">
        <v>3.43</v>
      </c>
      <c r="V71" s="160">
        <v>36</v>
      </c>
      <c r="W71" s="337">
        <f t="shared" si="4"/>
        <v>238</v>
      </c>
      <c r="Y71" s="103"/>
      <c r="Z71" s="103"/>
      <c r="AB71" s="103"/>
    </row>
    <row r="72" spans="1:28" x14ac:dyDescent="0.25">
      <c r="A72" s="104">
        <v>6</v>
      </c>
      <c r="B72" s="124" t="s">
        <v>170</v>
      </c>
      <c r="C72" s="196">
        <v>98</v>
      </c>
      <c r="D72" s="197">
        <v>3.5</v>
      </c>
      <c r="E72" s="413">
        <v>3.79</v>
      </c>
      <c r="F72" s="162">
        <v>104</v>
      </c>
      <c r="G72" s="196">
        <v>85</v>
      </c>
      <c r="H72" s="197">
        <v>3.6941176470588237</v>
      </c>
      <c r="I72" s="413">
        <v>3.85</v>
      </c>
      <c r="J72" s="162">
        <v>88</v>
      </c>
      <c r="K72" s="196">
        <v>82</v>
      </c>
      <c r="L72" s="197">
        <v>3.6585365853658538</v>
      </c>
      <c r="M72" s="413">
        <v>3.7</v>
      </c>
      <c r="N72" s="162">
        <v>52</v>
      </c>
      <c r="O72" s="196">
        <v>71</v>
      </c>
      <c r="P72" s="197">
        <v>3.5774647887323945</v>
      </c>
      <c r="Q72" s="141">
        <v>3.61</v>
      </c>
      <c r="R72" s="162">
        <v>54</v>
      </c>
      <c r="S72" s="196">
        <v>62</v>
      </c>
      <c r="T72" s="197">
        <v>3.032258064516129</v>
      </c>
      <c r="U72" s="141">
        <v>3.43</v>
      </c>
      <c r="V72" s="162">
        <v>99</v>
      </c>
      <c r="W72" s="337">
        <f t="shared" si="4"/>
        <v>397</v>
      </c>
      <c r="Y72" s="103"/>
      <c r="Z72" s="103"/>
      <c r="AB72" s="103"/>
    </row>
    <row r="73" spans="1:28" x14ac:dyDescent="0.25">
      <c r="A73" s="104">
        <v>7</v>
      </c>
      <c r="B73" s="89" t="s">
        <v>171</v>
      </c>
      <c r="C73" s="152">
        <v>104</v>
      </c>
      <c r="D73" s="155">
        <v>3.875</v>
      </c>
      <c r="E73" s="411">
        <v>3.79</v>
      </c>
      <c r="F73" s="161">
        <v>32</v>
      </c>
      <c r="G73" s="152">
        <v>66</v>
      </c>
      <c r="H73" s="155">
        <v>3.8333333333333335</v>
      </c>
      <c r="I73" s="411">
        <v>3.85</v>
      </c>
      <c r="J73" s="161">
        <v>50</v>
      </c>
      <c r="K73" s="152">
        <v>97</v>
      </c>
      <c r="L73" s="155">
        <v>3.6391752577319587</v>
      </c>
      <c r="M73" s="411">
        <v>3.7</v>
      </c>
      <c r="N73" s="161">
        <v>56</v>
      </c>
      <c r="O73" s="152">
        <v>55</v>
      </c>
      <c r="P73" s="155">
        <v>3.5090909090909093</v>
      </c>
      <c r="Q73" s="140">
        <v>3.61</v>
      </c>
      <c r="R73" s="161">
        <v>67</v>
      </c>
      <c r="S73" s="152">
        <v>70</v>
      </c>
      <c r="T73" s="155">
        <v>3.3571428571428572</v>
      </c>
      <c r="U73" s="140">
        <v>3.43</v>
      </c>
      <c r="V73" s="161">
        <v>56</v>
      </c>
      <c r="W73" s="337">
        <f t="shared" si="4"/>
        <v>261</v>
      </c>
      <c r="Y73" s="103"/>
      <c r="Z73" s="103"/>
      <c r="AB73" s="103"/>
    </row>
    <row r="74" spans="1:28" x14ac:dyDescent="0.25">
      <c r="A74" s="104">
        <v>8</v>
      </c>
      <c r="B74" s="38" t="s">
        <v>172</v>
      </c>
      <c r="C74" s="145">
        <v>105</v>
      </c>
      <c r="D74" s="148">
        <v>3.638095238095238</v>
      </c>
      <c r="E74" s="412">
        <v>3.79</v>
      </c>
      <c r="F74" s="160">
        <v>83</v>
      </c>
      <c r="G74" s="145">
        <v>88</v>
      </c>
      <c r="H74" s="148">
        <v>3.8863636363636362</v>
      </c>
      <c r="I74" s="412">
        <v>3.85</v>
      </c>
      <c r="J74" s="160">
        <v>39</v>
      </c>
      <c r="K74" s="145">
        <v>78</v>
      </c>
      <c r="L74" s="148">
        <v>3.4871794871794872</v>
      </c>
      <c r="M74" s="412">
        <v>3.7</v>
      </c>
      <c r="N74" s="160">
        <v>89</v>
      </c>
      <c r="O74" s="145">
        <v>83</v>
      </c>
      <c r="P74" s="148">
        <v>3.6265060240963853</v>
      </c>
      <c r="Q74" s="138">
        <v>3.61</v>
      </c>
      <c r="R74" s="160">
        <v>43</v>
      </c>
      <c r="S74" s="145">
        <v>101</v>
      </c>
      <c r="T74" s="148">
        <v>3.4059405940594059</v>
      </c>
      <c r="U74" s="138">
        <v>3.43</v>
      </c>
      <c r="V74" s="160">
        <v>50</v>
      </c>
      <c r="W74" s="337">
        <f t="shared" si="4"/>
        <v>304</v>
      </c>
      <c r="Y74" s="103"/>
      <c r="Z74" s="103"/>
      <c r="AB74" s="103"/>
    </row>
    <row r="75" spans="1:28" x14ac:dyDescent="0.25">
      <c r="A75" s="104">
        <v>9</v>
      </c>
      <c r="B75" s="38" t="s">
        <v>34</v>
      </c>
      <c r="C75" s="145">
        <v>65</v>
      </c>
      <c r="D75" s="148">
        <v>3.523076923076923</v>
      </c>
      <c r="E75" s="412">
        <v>3.79</v>
      </c>
      <c r="F75" s="160">
        <v>103</v>
      </c>
      <c r="G75" s="145">
        <v>78</v>
      </c>
      <c r="H75" s="148">
        <v>3.5641025641025643</v>
      </c>
      <c r="I75" s="412">
        <v>3.85</v>
      </c>
      <c r="J75" s="160">
        <v>103</v>
      </c>
      <c r="K75" s="145">
        <v>74</v>
      </c>
      <c r="L75" s="148">
        <v>3.4189189189189189</v>
      </c>
      <c r="M75" s="412">
        <v>3.7</v>
      </c>
      <c r="N75" s="160">
        <v>101</v>
      </c>
      <c r="O75" s="145">
        <v>58</v>
      </c>
      <c r="P75" s="148">
        <v>3.3448275862068964</v>
      </c>
      <c r="Q75" s="138">
        <v>3.61</v>
      </c>
      <c r="R75" s="160">
        <v>97</v>
      </c>
      <c r="S75" s="145">
        <v>69</v>
      </c>
      <c r="T75" s="148">
        <v>3.0289855072463769</v>
      </c>
      <c r="U75" s="138">
        <v>3.43</v>
      </c>
      <c r="V75" s="160">
        <v>100</v>
      </c>
      <c r="W75" s="337">
        <f t="shared" si="4"/>
        <v>504</v>
      </c>
      <c r="Y75" s="103"/>
      <c r="Z75" s="103"/>
      <c r="AB75" s="103"/>
    </row>
    <row r="76" spans="1:28" x14ac:dyDescent="0.25">
      <c r="A76" s="104">
        <v>10</v>
      </c>
      <c r="B76" s="38" t="s">
        <v>174</v>
      </c>
      <c r="C76" s="145">
        <v>211</v>
      </c>
      <c r="D76" s="148">
        <v>3.7203791469194312</v>
      </c>
      <c r="E76" s="412">
        <v>3.79</v>
      </c>
      <c r="F76" s="160">
        <v>64</v>
      </c>
      <c r="G76" s="145">
        <v>203</v>
      </c>
      <c r="H76" s="148">
        <v>3.7438423645320196</v>
      </c>
      <c r="I76" s="412">
        <v>3.85</v>
      </c>
      <c r="J76" s="160">
        <v>76</v>
      </c>
      <c r="K76" s="145">
        <v>164</v>
      </c>
      <c r="L76" s="148">
        <v>3.7926829268292681</v>
      </c>
      <c r="M76" s="412">
        <v>3.7</v>
      </c>
      <c r="N76" s="160">
        <v>29</v>
      </c>
      <c r="O76" s="145">
        <v>185</v>
      </c>
      <c r="P76" s="148">
        <v>3.6324324324324326</v>
      </c>
      <c r="Q76" s="138">
        <v>3.61</v>
      </c>
      <c r="R76" s="160">
        <v>41</v>
      </c>
      <c r="S76" s="145">
        <v>183</v>
      </c>
      <c r="T76" s="148">
        <v>3.5081967213114753</v>
      </c>
      <c r="U76" s="138">
        <v>3.43</v>
      </c>
      <c r="V76" s="160">
        <v>35</v>
      </c>
      <c r="W76" s="337">
        <f t="shared" si="4"/>
        <v>245</v>
      </c>
      <c r="Y76" s="103"/>
      <c r="Z76" s="103"/>
      <c r="AB76" s="103"/>
    </row>
    <row r="77" spans="1:28" x14ac:dyDescent="0.25">
      <c r="A77" s="104">
        <v>11</v>
      </c>
      <c r="B77" s="38" t="s">
        <v>175</v>
      </c>
      <c r="C77" s="145">
        <v>147</v>
      </c>
      <c r="D77" s="148">
        <v>3.6258503401360542</v>
      </c>
      <c r="E77" s="412">
        <v>3.79</v>
      </c>
      <c r="F77" s="160">
        <v>86</v>
      </c>
      <c r="G77" s="145">
        <v>123</v>
      </c>
      <c r="H77" s="148">
        <v>3.8048780487804876</v>
      </c>
      <c r="I77" s="412">
        <v>3.85</v>
      </c>
      <c r="J77" s="160">
        <v>59</v>
      </c>
      <c r="K77" s="145">
        <v>117</v>
      </c>
      <c r="L77" s="148">
        <v>3.1965811965811968</v>
      </c>
      <c r="M77" s="412">
        <v>3.7</v>
      </c>
      <c r="N77" s="160">
        <v>108</v>
      </c>
      <c r="O77" s="145">
        <v>119</v>
      </c>
      <c r="P77" s="148">
        <v>3.3109243697478989</v>
      </c>
      <c r="Q77" s="138">
        <v>3.61</v>
      </c>
      <c r="R77" s="160">
        <v>100</v>
      </c>
      <c r="S77" s="145">
        <v>106</v>
      </c>
      <c r="T77" s="148">
        <v>3.4150943396226414</v>
      </c>
      <c r="U77" s="138">
        <v>3.43</v>
      </c>
      <c r="V77" s="160">
        <v>48</v>
      </c>
      <c r="W77" s="337">
        <f t="shared" si="4"/>
        <v>401</v>
      </c>
      <c r="Y77" s="103"/>
      <c r="Z77" s="103"/>
      <c r="AB77" s="103"/>
    </row>
    <row r="78" spans="1:28" x14ac:dyDescent="0.25">
      <c r="A78" s="104">
        <v>12</v>
      </c>
      <c r="B78" s="89" t="s">
        <v>191</v>
      </c>
      <c r="C78" s="152">
        <v>65</v>
      </c>
      <c r="D78" s="155">
        <v>3.7692307692307692</v>
      </c>
      <c r="E78" s="411">
        <v>3.79</v>
      </c>
      <c r="F78" s="161">
        <v>51</v>
      </c>
      <c r="G78" s="152">
        <v>87</v>
      </c>
      <c r="H78" s="155">
        <v>3.8160919540229883</v>
      </c>
      <c r="I78" s="411">
        <v>3.85</v>
      </c>
      <c r="J78" s="161">
        <v>55</v>
      </c>
      <c r="K78" s="152">
        <v>61</v>
      </c>
      <c r="L78" s="155">
        <v>3.5245901639344264</v>
      </c>
      <c r="M78" s="411">
        <v>3.7</v>
      </c>
      <c r="N78" s="161">
        <v>81</v>
      </c>
      <c r="O78" s="152">
        <v>61</v>
      </c>
      <c r="P78" s="155">
        <v>3.442622950819672</v>
      </c>
      <c r="Q78" s="140">
        <v>3.61</v>
      </c>
      <c r="R78" s="161">
        <v>82</v>
      </c>
      <c r="S78" s="152">
        <v>52</v>
      </c>
      <c r="T78" s="155">
        <v>3.2884615384615383</v>
      </c>
      <c r="U78" s="140">
        <v>3.43</v>
      </c>
      <c r="V78" s="161">
        <v>69</v>
      </c>
      <c r="W78" s="337">
        <f t="shared" si="4"/>
        <v>338</v>
      </c>
      <c r="Y78" s="103"/>
      <c r="Z78" s="103"/>
      <c r="AB78" s="103"/>
    </row>
    <row r="79" spans="1:28" x14ac:dyDescent="0.25">
      <c r="A79" s="104">
        <v>13</v>
      </c>
      <c r="B79" s="38" t="s">
        <v>107</v>
      </c>
      <c r="C79" s="145">
        <v>113</v>
      </c>
      <c r="D79" s="148">
        <v>3.8761061946902653</v>
      </c>
      <c r="E79" s="412">
        <v>3.79</v>
      </c>
      <c r="F79" s="160">
        <v>31</v>
      </c>
      <c r="G79" s="145">
        <v>82</v>
      </c>
      <c r="H79" s="148">
        <v>4.024390243902439</v>
      </c>
      <c r="I79" s="412">
        <v>3.85</v>
      </c>
      <c r="J79" s="160">
        <v>15</v>
      </c>
      <c r="K79" s="145">
        <v>82</v>
      </c>
      <c r="L79" s="148">
        <v>3.7682926829268291</v>
      </c>
      <c r="M79" s="412">
        <v>3.7</v>
      </c>
      <c r="N79" s="160">
        <v>33</v>
      </c>
      <c r="O79" s="145">
        <v>95</v>
      </c>
      <c r="P79" s="148">
        <v>3.5368421052631578</v>
      </c>
      <c r="Q79" s="138">
        <v>3.61</v>
      </c>
      <c r="R79" s="160">
        <v>63</v>
      </c>
      <c r="S79" s="145">
        <v>99</v>
      </c>
      <c r="T79" s="148">
        <v>3.5252525252525251</v>
      </c>
      <c r="U79" s="138">
        <v>3.43</v>
      </c>
      <c r="V79" s="160">
        <v>31</v>
      </c>
      <c r="W79" s="337">
        <f t="shared" si="4"/>
        <v>173</v>
      </c>
      <c r="Y79" s="103"/>
      <c r="Z79" s="103"/>
      <c r="AB79" s="103"/>
    </row>
    <row r="80" spans="1:28" ht="15.75" thickBot="1" x14ac:dyDescent="0.3">
      <c r="A80" s="104">
        <v>14</v>
      </c>
      <c r="B80" s="38" t="s">
        <v>152</v>
      </c>
      <c r="C80" s="145">
        <v>229</v>
      </c>
      <c r="D80" s="148">
        <v>3.8515283842794759</v>
      </c>
      <c r="E80" s="412">
        <v>3.79</v>
      </c>
      <c r="F80" s="160">
        <v>35</v>
      </c>
      <c r="G80" s="145">
        <v>241</v>
      </c>
      <c r="H80" s="148">
        <v>3.9709543568464731</v>
      </c>
      <c r="I80" s="412">
        <v>3.85</v>
      </c>
      <c r="J80" s="160">
        <v>23</v>
      </c>
      <c r="K80" s="145">
        <v>161</v>
      </c>
      <c r="L80" s="148">
        <v>3.6956521739130435</v>
      </c>
      <c r="M80" s="412">
        <v>3.7</v>
      </c>
      <c r="N80" s="160">
        <v>44</v>
      </c>
      <c r="O80" s="145">
        <v>128</v>
      </c>
      <c r="P80" s="148">
        <v>3.7265625</v>
      </c>
      <c r="Q80" s="138">
        <v>3.61</v>
      </c>
      <c r="R80" s="160">
        <v>19</v>
      </c>
      <c r="S80" s="145"/>
      <c r="T80" s="148"/>
      <c r="U80" s="138">
        <v>3.43</v>
      </c>
      <c r="V80" s="160">
        <v>108</v>
      </c>
      <c r="W80" s="337">
        <f t="shared" si="4"/>
        <v>229</v>
      </c>
      <c r="Y80" s="103"/>
      <c r="Z80" s="103"/>
      <c r="AB80" s="103"/>
    </row>
    <row r="81" spans="1:28" ht="15.75" thickBot="1" x14ac:dyDescent="0.3">
      <c r="A81" s="96"/>
      <c r="B81" s="108" t="s">
        <v>122</v>
      </c>
      <c r="C81" s="109">
        <f>SUM(C82:C112)</f>
        <v>4106</v>
      </c>
      <c r="D81" s="98">
        <f>AVERAGE(D82:D112)</f>
        <v>3.7753573156497349</v>
      </c>
      <c r="E81" s="410">
        <v>3.79</v>
      </c>
      <c r="F81" s="100"/>
      <c r="G81" s="109">
        <f>SUM(G82:G112)</f>
        <v>3933</v>
      </c>
      <c r="H81" s="98">
        <f>AVERAGE(H82:H112)</f>
        <v>3.8499046691148417</v>
      </c>
      <c r="I81" s="410">
        <v>3.85</v>
      </c>
      <c r="J81" s="100"/>
      <c r="K81" s="109">
        <f>SUM(K82:K112)</f>
        <v>3418</v>
      </c>
      <c r="L81" s="98">
        <f>AVERAGE(L82:L112)</f>
        <v>3.6634479936709856</v>
      </c>
      <c r="M81" s="410">
        <v>3.7</v>
      </c>
      <c r="N81" s="100"/>
      <c r="O81" s="109">
        <f>SUM(O82:O112)</f>
        <v>3305</v>
      </c>
      <c r="P81" s="98">
        <f>AVERAGE(P82:P112)</f>
        <v>3.5657362828626322</v>
      </c>
      <c r="Q81" s="99">
        <v>3.61</v>
      </c>
      <c r="R81" s="100"/>
      <c r="S81" s="109">
        <f>SUM(S82:S112)</f>
        <v>3065</v>
      </c>
      <c r="T81" s="98">
        <f>AVERAGE(T82:T112)</f>
        <v>3.4031625384377637</v>
      </c>
      <c r="U81" s="99">
        <v>3.43</v>
      </c>
      <c r="V81" s="100"/>
      <c r="W81" s="336"/>
      <c r="Y81" s="103"/>
      <c r="Z81" s="103"/>
      <c r="AB81" s="103"/>
    </row>
    <row r="82" spans="1:28" x14ac:dyDescent="0.25">
      <c r="A82" s="101">
        <v>1</v>
      </c>
      <c r="B82" s="38" t="s">
        <v>186</v>
      </c>
      <c r="C82" s="128">
        <v>113</v>
      </c>
      <c r="D82" s="146">
        <v>3.7256637168141591</v>
      </c>
      <c r="E82" s="412">
        <v>3.79</v>
      </c>
      <c r="F82" s="129">
        <v>61</v>
      </c>
      <c r="G82" s="128">
        <v>91</v>
      </c>
      <c r="H82" s="146">
        <v>3.7142857142857144</v>
      </c>
      <c r="I82" s="412">
        <v>3.85</v>
      </c>
      <c r="J82" s="129">
        <v>85</v>
      </c>
      <c r="K82" s="128">
        <v>70</v>
      </c>
      <c r="L82" s="146">
        <v>3.4285714285714284</v>
      </c>
      <c r="M82" s="412">
        <v>3.7</v>
      </c>
      <c r="N82" s="129">
        <v>100</v>
      </c>
      <c r="O82" s="128">
        <v>68</v>
      </c>
      <c r="P82" s="146">
        <v>3.4852941176470589</v>
      </c>
      <c r="Q82" s="138">
        <v>3.61</v>
      </c>
      <c r="R82" s="129">
        <v>73</v>
      </c>
      <c r="S82" s="128">
        <v>78</v>
      </c>
      <c r="T82" s="146">
        <v>3.6025641025641026</v>
      </c>
      <c r="U82" s="138">
        <v>3.43</v>
      </c>
      <c r="V82" s="129">
        <v>21</v>
      </c>
      <c r="W82" s="333">
        <f t="shared" ref="W82:W96" si="5">J82+N82+R82+V82+F82</f>
        <v>340</v>
      </c>
      <c r="Y82" s="103"/>
      <c r="Z82" s="103"/>
      <c r="AB82" s="103"/>
    </row>
    <row r="83" spans="1:28" x14ac:dyDescent="0.25">
      <c r="A83" s="104">
        <v>2</v>
      </c>
      <c r="B83" s="38" t="s">
        <v>37</v>
      </c>
      <c r="C83" s="128">
        <v>70</v>
      </c>
      <c r="D83" s="146">
        <v>3.5714285714285716</v>
      </c>
      <c r="E83" s="412">
        <v>3.79</v>
      </c>
      <c r="F83" s="129">
        <v>95</v>
      </c>
      <c r="G83" s="128">
        <v>66</v>
      </c>
      <c r="H83" s="146">
        <v>3.7575757575757578</v>
      </c>
      <c r="I83" s="412">
        <v>3.85</v>
      </c>
      <c r="J83" s="129">
        <v>71</v>
      </c>
      <c r="K83" s="128">
        <v>44</v>
      </c>
      <c r="L83" s="146">
        <v>3.4545454545454546</v>
      </c>
      <c r="M83" s="412">
        <v>3.7</v>
      </c>
      <c r="N83" s="129">
        <v>96</v>
      </c>
      <c r="O83" s="128">
        <v>42</v>
      </c>
      <c r="P83" s="146">
        <v>3.4523809523809526</v>
      </c>
      <c r="Q83" s="138">
        <v>3.61</v>
      </c>
      <c r="R83" s="129">
        <v>80</v>
      </c>
      <c r="S83" s="128">
        <v>40</v>
      </c>
      <c r="T83" s="146">
        <v>2.95</v>
      </c>
      <c r="U83" s="138">
        <v>3.43</v>
      </c>
      <c r="V83" s="129">
        <v>101</v>
      </c>
      <c r="W83" s="333">
        <f t="shared" si="5"/>
        <v>443</v>
      </c>
      <c r="Y83" s="103"/>
      <c r="Z83" s="103"/>
      <c r="AB83" s="103"/>
    </row>
    <row r="84" spans="1:28" x14ac:dyDescent="0.25">
      <c r="A84" s="104">
        <v>3</v>
      </c>
      <c r="B84" s="38" t="s">
        <v>180</v>
      </c>
      <c r="C84" s="128">
        <v>103</v>
      </c>
      <c r="D84" s="146">
        <v>3.6893203883495147</v>
      </c>
      <c r="E84" s="412">
        <v>3.79</v>
      </c>
      <c r="F84" s="129">
        <v>71</v>
      </c>
      <c r="G84" s="128">
        <v>101</v>
      </c>
      <c r="H84" s="146">
        <v>3.7425742574257428</v>
      </c>
      <c r="I84" s="412">
        <v>3.85</v>
      </c>
      <c r="J84" s="129">
        <v>77</v>
      </c>
      <c r="K84" s="128">
        <v>100</v>
      </c>
      <c r="L84" s="146">
        <v>3.57</v>
      </c>
      <c r="M84" s="412">
        <v>3.7</v>
      </c>
      <c r="N84" s="129">
        <v>75</v>
      </c>
      <c r="O84" s="128">
        <v>102</v>
      </c>
      <c r="P84" s="146">
        <v>3.5882352941176472</v>
      </c>
      <c r="Q84" s="138">
        <v>3.61</v>
      </c>
      <c r="R84" s="129">
        <v>52</v>
      </c>
      <c r="S84" s="128">
        <v>105</v>
      </c>
      <c r="T84" s="146">
        <v>3.2285714285714286</v>
      </c>
      <c r="U84" s="138">
        <v>3.43</v>
      </c>
      <c r="V84" s="129">
        <v>78</v>
      </c>
      <c r="W84" s="333">
        <f t="shared" si="5"/>
        <v>353</v>
      </c>
      <c r="Y84" s="103"/>
      <c r="Z84" s="103"/>
      <c r="AB84" s="103"/>
    </row>
    <row r="85" spans="1:28" x14ac:dyDescent="0.25">
      <c r="A85" s="104">
        <v>4</v>
      </c>
      <c r="B85" s="38" t="s">
        <v>177</v>
      </c>
      <c r="C85" s="128">
        <v>124</v>
      </c>
      <c r="D85" s="146">
        <v>3.911290322580645</v>
      </c>
      <c r="E85" s="412">
        <v>3.79</v>
      </c>
      <c r="F85" s="129">
        <v>26</v>
      </c>
      <c r="G85" s="128">
        <v>123</v>
      </c>
      <c r="H85" s="146">
        <v>3.8130081300813008</v>
      </c>
      <c r="I85" s="412">
        <v>3.85</v>
      </c>
      <c r="J85" s="129">
        <v>57</v>
      </c>
      <c r="K85" s="128">
        <v>114</v>
      </c>
      <c r="L85" s="146">
        <v>3.8157894736842106</v>
      </c>
      <c r="M85" s="412">
        <v>3.7</v>
      </c>
      <c r="N85" s="129">
        <v>23</v>
      </c>
      <c r="O85" s="128">
        <v>98</v>
      </c>
      <c r="P85" s="146">
        <v>3.5918367346938775</v>
      </c>
      <c r="Q85" s="138">
        <v>3.61</v>
      </c>
      <c r="R85" s="129">
        <v>49</v>
      </c>
      <c r="S85" s="128">
        <v>96</v>
      </c>
      <c r="T85" s="146">
        <v>3.5416666666666665</v>
      </c>
      <c r="U85" s="138">
        <v>3.43</v>
      </c>
      <c r="V85" s="129">
        <v>28</v>
      </c>
      <c r="W85" s="333">
        <f t="shared" si="5"/>
        <v>183</v>
      </c>
      <c r="Y85" s="103"/>
      <c r="Z85" s="103"/>
      <c r="AB85" s="103"/>
    </row>
    <row r="86" spans="1:28" x14ac:dyDescent="0.25">
      <c r="A86" s="104">
        <v>5</v>
      </c>
      <c r="B86" s="38" t="s">
        <v>182</v>
      </c>
      <c r="C86" s="128">
        <v>128</v>
      </c>
      <c r="D86" s="146">
        <v>3.9296875</v>
      </c>
      <c r="E86" s="412">
        <v>3.79</v>
      </c>
      <c r="F86" s="129">
        <v>23</v>
      </c>
      <c r="G86" s="128">
        <v>140</v>
      </c>
      <c r="H86" s="146">
        <v>3.8214285714285716</v>
      </c>
      <c r="I86" s="412">
        <v>3.85</v>
      </c>
      <c r="J86" s="129">
        <v>54</v>
      </c>
      <c r="K86" s="128">
        <v>120</v>
      </c>
      <c r="L86" s="146">
        <v>3.5750000000000002</v>
      </c>
      <c r="M86" s="412">
        <v>3.7</v>
      </c>
      <c r="N86" s="129">
        <v>73</v>
      </c>
      <c r="O86" s="128">
        <v>89</v>
      </c>
      <c r="P86" s="146">
        <v>3.6516853932584268</v>
      </c>
      <c r="Q86" s="138">
        <v>3.61</v>
      </c>
      <c r="R86" s="129">
        <v>36</v>
      </c>
      <c r="S86" s="128">
        <v>107</v>
      </c>
      <c r="T86" s="146">
        <v>3.4485981308411215</v>
      </c>
      <c r="U86" s="138">
        <v>3.43</v>
      </c>
      <c r="V86" s="129">
        <v>44</v>
      </c>
      <c r="W86" s="333">
        <f t="shared" si="5"/>
        <v>230</v>
      </c>
      <c r="Y86" s="103"/>
      <c r="Z86" s="103"/>
      <c r="AB86" s="103"/>
    </row>
    <row r="87" spans="1:28" x14ac:dyDescent="0.25">
      <c r="A87" s="104">
        <v>6</v>
      </c>
      <c r="B87" s="38" t="s">
        <v>181</v>
      </c>
      <c r="C87" s="128">
        <v>172</v>
      </c>
      <c r="D87" s="146">
        <v>3.8255813953488373</v>
      </c>
      <c r="E87" s="412">
        <v>3.79</v>
      </c>
      <c r="F87" s="129">
        <v>42</v>
      </c>
      <c r="G87" s="128">
        <v>155</v>
      </c>
      <c r="H87" s="146">
        <v>3.870967741935484</v>
      </c>
      <c r="I87" s="412">
        <v>3.85</v>
      </c>
      <c r="J87" s="129">
        <v>42</v>
      </c>
      <c r="K87" s="128">
        <v>159</v>
      </c>
      <c r="L87" s="146">
        <v>3.6603773584905661</v>
      </c>
      <c r="M87" s="412">
        <v>3.7</v>
      </c>
      <c r="N87" s="129">
        <v>50</v>
      </c>
      <c r="O87" s="128">
        <v>142</v>
      </c>
      <c r="P87" s="146">
        <v>3.436619718309859</v>
      </c>
      <c r="Q87" s="138">
        <v>3.61</v>
      </c>
      <c r="R87" s="129">
        <v>84</v>
      </c>
      <c r="S87" s="128">
        <v>142</v>
      </c>
      <c r="T87" s="146">
        <v>3.380281690140845</v>
      </c>
      <c r="U87" s="138">
        <v>3.43</v>
      </c>
      <c r="V87" s="129">
        <v>55</v>
      </c>
      <c r="W87" s="333">
        <f t="shared" si="5"/>
        <v>273</v>
      </c>
      <c r="Y87" s="103"/>
      <c r="Z87" s="103"/>
      <c r="AB87" s="103"/>
    </row>
    <row r="88" spans="1:28" x14ac:dyDescent="0.25">
      <c r="A88" s="104">
        <v>7</v>
      </c>
      <c r="B88" s="38" t="s">
        <v>42</v>
      </c>
      <c r="C88" s="128">
        <v>44</v>
      </c>
      <c r="D88" s="146">
        <v>3.8636363636363638</v>
      </c>
      <c r="E88" s="412">
        <v>3.79</v>
      </c>
      <c r="F88" s="129">
        <v>33</v>
      </c>
      <c r="G88" s="128">
        <v>49</v>
      </c>
      <c r="H88" s="146">
        <v>3.7346938775510203</v>
      </c>
      <c r="I88" s="412">
        <v>3.85</v>
      </c>
      <c r="J88" s="129">
        <v>80</v>
      </c>
      <c r="K88" s="128">
        <v>50</v>
      </c>
      <c r="L88" s="146">
        <v>3.66</v>
      </c>
      <c r="M88" s="412">
        <v>3.7</v>
      </c>
      <c r="N88" s="129">
        <v>51</v>
      </c>
      <c r="O88" s="128">
        <v>26</v>
      </c>
      <c r="P88" s="146">
        <v>3.5</v>
      </c>
      <c r="Q88" s="138">
        <v>3.61</v>
      </c>
      <c r="R88" s="129">
        <v>72</v>
      </c>
      <c r="S88" s="128">
        <v>42</v>
      </c>
      <c r="T88" s="146">
        <v>3.4285714285714284</v>
      </c>
      <c r="U88" s="138">
        <v>3.43</v>
      </c>
      <c r="V88" s="129">
        <v>46</v>
      </c>
      <c r="W88" s="333">
        <f t="shared" si="5"/>
        <v>282</v>
      </c>
      <c r="Y88" s="103"/>
      <c r="Z88" s="103"/>
      <c r="AB88" s="103"/>
    </row>
    <row r="89" spans="1:28" x14ac:dyDescent="0.25">
      <c r="A89" s="104">
        <v>8</v>
      </c>
      <c r="B89" s="38" t="s">
        <v>179</v>
      </c>
      <c r="C89" s="128">
        <v>59</v>
      </c>
      <c r="D89" s="146">
        <v>3.593220338983051</v>
      </c>
      <c r="E89" s="412">
        <v>3.79</v>
      </c>
      <c r="F89" s="129">
        <v>92</v>
      </c>
      <c r="G89" s="128">
        <v>51</v>
      </c>
      <c r="H89" s="146">
        <v>3.9019607843137254</v>
      </c>
      <c r="I89" s="412">
        <v>3.85</v>
      </c>
      <c r="J89" s="129">
        <v>34</v>
      </c>
      <c r="K89" s="128">
        <v>51</v>
      </c>
      <c r="L89" s="146">
        <v>3.5490196078431371</v>
      </c>
      <c r="M89" s="412">
        <v>3.7</v>
      </c>
      <c r="N89" s="129">
        <v>78</v>
      </c>
      <c r="O89" s="128">
        <v>69</v>
      </c>
      <c r="P89" s="146">
        <v>3.5362318840579712</v>
      </c>
      <c r="Q89" s="138">
        <v>3.61</v>
      </c>
      <c r="R89" s="129">
        <v>64</v>
      </c>
      <c r="S89" s="128">
        <v>26</v>
      </c>
      <c r="T89" s="146">
        <v>3.3846153846153846</v>
      </c>
      <c r="U89" s="138">
        <v>3.43</v>
      </c>
      <c r="V89" s="129">
        <v>53</v>
      </c>
      <c r="W89" s="333">
        <f t="shared" si="5"/>
        <v>321</v>
      </c>
      <c r="Y89" s="103"/>
      <c r="Z89" s="103"/>
      <c r="AB89" s="103"/>
    </row>
    <row r="90" spans="1:28" x14ac:dyDescent="0.25">
      <c r="A90" s="104">
        <v>9</v>
      </c>
      <c r="B90" s="38" t="s">
        <v>178</v>
      </c>
      <c r="C90" s="128">
        <v>91</v>
      </c>
      <c r="D90" s="146">
        <v>3.5604395604395602</v>
      </c>
      <c r="E90" s="412">
        <v>3.79</v>
      </c>
      <c r="F90" s="129">
        <v>98</v>
      </c>
      <c r="G90" s="128">
        <v>76</v>
      </c>
      <c r="H90" s="146">
        <v>3.736842105263158</v>
      </c>
      <c r="I90" s="412">
        <v>3.85</v>
      </c>
      <c r="J90" s="129">
        <v>78</v>
      </c>
      <c r="K90" s="128">
        <v>78</v>
      </c>
      <c r="L90" s="146">
        <v>3.7435897435897436</v>
      </c>
      <c r="M90" s="412">
        <v>3.7</v>
      </c>
      <c r="N90" s="129">
        <v>37</v>
      </c>
      <c r="O90" s="128">
        <v>80</v>
      </c>
      <c r="P90" s="146">
        <v>2.95</v>
      </c>
      <c r="Q90" s="138">
        <v>3.61</v>
      </c>
      <c r="R90" s="129">
        <v>109</v>
      </c>
      <c r="S90" s="128">
        <v>75</v>
      </c>
      <c r="T90" s="146">
        <v>3.3866666666666667</v>
      </c>
      <c r="U90" s="138">
        <v>3.43</v>
      </c>
      <c r="V90" s="129">
        <v>51</v>
      </c>
      <c r="W90" s="333">
        <f t="shared" si="5"/>
        <v>373</v>
      </c>
      <c r="Y90" s="103"/>
      <c r="Z90" s="103"/>
      <c r="AB90" s="103"/>
    </row>
    <row r="91" spans="1:28" x14ac:dyDescent="0.25">
      <c r="A91" s="104">
        <v>10</v>
      </c>
      <c r="B91" s="38" t="s">
        <v>176</v>
      </c>
      <c r="C91" s="128">
        <v>96</v>
      </c>
      <c r="D91" s="146">
        <v>3.6458333333333335</v>
      </c>
      <c r="E91" s="412">
        <v>3.79</v>
      </c>
      <c r="F91" s="129">
        <v>79</v>
      </c>
      <c r="G91" s="128">
        <v>106</v>
      </c>
      <c r="H91" s="146">
        <v>3.7264150943396226</v>
      </c>
      <c r="I91" s="412">
        <v>3.85</v>
      </c>
      <c r="J91" s="129">
        <v>82</v>
      </c>
      <c r="K91" s="128">
        <v>101</v>
      </c>
      <c r="L91" s="146">
        <v>3.4752475247524752</v>
      </c>
      <c r="M91" s="412">
        <v>3.7</v>
      </c>
      <c r="N91" s="129">
        <v>94</v>
      </c>
      <c r="O91" s="128">
        <v>81</v>
      </c>
      <c r="P91" s="146">
        <v>3.5308641975308643</v>
      </c>
      <c r="Q91" s="138">
        <v>3.61</v>
      </c>
      <c r="R91" s="129">
        <v>65</v>
      </c>
      <c r="S91" s="128">
        <v>79</v>
      </c>
      <c r="T91" s="146">
        <v>3.240506329113924</v>
      </c>
      <c r="U91" s="138">
        <v>3.43</v>
      </c>
      <c r="V91" s="129">
        <v>75</v>
      </c>
      <c r="W91" s="333">
        <f t="shared" si="5"/>
        <v>395</v>
      </c>
      <c r="Y91" s="103"/>
      <c r="Z91" s="103"/>
      <c r="AB91" s="103"/>
    </row>
    <row r="92" spans="1:28" x14ac:dyDescent="0.25">
      <c r="A92" s="104">
        <v>11</v>
      </c>
      <c r="B92" s="38" t="s">
        <v>196</v>
      </c>
      <c r="C92" s="128">
        <v>78</v>
      </c>
      <c r="D92" s="146">
        <v>3.8205128205128207</v>
      </c>
      <c r="E92" s="412">
        <v>3.79</v>
      </c>
      <c r="F92" s="129">
        <v>43</v>
      </c>
      <c r="G92" s="128">
        <v>95</v>
      </c>
      <c r="H92" s="146">
        <v>3.7473684210526317</v>
      </c>
      <c r="I92" s="412">
        <v>3.85</v>
      </c>
      <c r="J92" s="129">
        <v>74</v>
      </c>
      <c r="K92" s="128">
        <v>77</v>
      </c>
      <c r="L92" s="146">
        <v>3.4415584415584415</v>
      </c>
      <c r="M92" s="412">
        <v>3.7</v>
      </c>
      <c r="N92" s="129">
        <v>99</v>
      </c>
      <c r="O92" s="128">
        <v>79</v>
      </c>
      <c r="P92" s="146">
        <v>3.5949367088607596</v>
      </c>
      <c r="Q92" s="138">
        <v>3.61</v>
      </c>
      <c r="R92" s="129">
        <v>47</v>
      </c>
      <c r="S92" s="128">
        <v>74</v>
      </c>
      <c r="T92" s="146">
        <v>3.2702702702702702</v>
      </c>
      <c r="U92" s="138">
        <v>3.43</v>
      </c>
      <c r="V92" s="129">
        <v>72</v>
      </c>
      <c r="W92" s="333">
        <f t="shared" si="5"/>
        <v>335</v>
      </c>
      <c r="Y92" s="103"/>
      <c r="Z92" s="103"/>
      <c r="AB92" s="103"/>
    </row>
    <row r="93" spans="1:28" x14ac:dyDescent="0.25">
      <c r="A93" s="104">
        <v>12</v>
      </c>
      <c r="B93" s="38" t="s">
        <v>197</v>
      </c>
      <c r="C93" s="128">
        <v>98</v>
      </c>
      <c r="D93" s="146">
        <v>3.8163265306122449</v>
      </c>
      <c r="E93" s="412">
        <v>3.79</v>
      </c>
      <c r="F93" s="129">
        <v>44</v>
      </c>
      <c r="G93" s="128">
        <v>84</v>
      </c>
      <c r="H93" s="146">
        <v>3.8333333333333335</v>
      </c>
      <c r="I93" s="412">
        <v>3.85</v>
      </c>
      <c r="J93" s="129">
        <v>51</v>
      </c>
      <c r="K93" s="128">
        <v>57</v>
      </c>
      <c r="L93" s="146">
        <v>3.6315789473684212</v>
      </c>
      <c r="M93" s="412">
        <v>3.7</v>
      </c>
      <c r="N93" s="129">
        <v>62</v>
      </c>
      <c r="O93" s="128">
        <v>72</v>
      </c>
      <c r="P93" s="146">
        <v>3.4583333333333335</v>
      </c>
      <c r="Q93" s="138">
        <v>3.61</v>
      </c>
      <c r="R93" s="129">
        <v>77</v>
      </c>
      <c r="S93" s="128">
        <v>75</v>
      </c>
      <c r="T93" s="146">
        <v>3.6133333333333333</v>
      </c>
      <c r="U93" s="138">
        <v>3.43</v>
      </c>
      <c r="V93" s="129">
        <v>19</v>
      </c>
      <c r="W93" s="333">
        <f t="shared" si="5"/>
        <v>253</v>
      </c>
      <c r="Y93" s="103"/>
      <c r="Z93" s="103"/>
      <c r="AB93" s="103"/>
    </row>
    <row r="94" spans="1:28" x14ac:dyDescent="0.25">
      <c r="A94" s="104">
        <v>13</v>
      </c>
      <c r="B94" s="38" t="s">
        <v>187</v>
      </c>
      <c r="C94" s="128">
        <v>189</v>
      </c>
      <c r="D94" s="146">
        <v>3.6772486772486772</v>
      </c>
      <c r="E94" s="412">
        <v>3.79</v>
      </c>
      <c r="F94" s="129">
        <v>72</v>
      </c>
      <c r="G94" s="128">
        <v>150</v>
      </c>
      <c r="H94" s="146">
        <v>3.7933333333333334</v>
      </c>
      <c r="I94" s="412">
        <v>3.85</v>
      </c>
      <c r="J94" s="129">
        <v>61</v>
      </c>
      <c r="K94" s="128">
        <v>155</v>
      </c>
      <c r="L94" s="146">
        <v>3.806451612903226</v>
      </c>
      <c r="M94" s="412">
        <v>3.7</v>
      </c>
      <c r="N94" s="129">
        <v>24</v>
      </c>
      <c r="O94" s="128">
        <v>148</v>
      </c>
      <c r="P94" s="146">
        <v>3.5675675675675675</v>
      </c>
      <c r="Q94" s="138">
        <v>3.61</v>
      </c>
      <c r="R94" s="129">
        <v>58</v>
      </c>
      <c r="S94" s="128">
        <v>135</v>
      </c>
      <c r="T94" s="146">
        <v>3.3333333333333335</v>
      </c>
      <c r="U94" s="138">
        <v>3.43</v>
      </c>
      <c r="V94" s="129">
        <v>63</v>
      </c>
      <c r="W94" s="334">
        <f t="shared" si="5"/>
        <v>278</v>
      </c>
      <c r="Y94" s="103"/>
      <c r="Z94" s="103"/>
      <c r="AB94" s="103"/>
    </row>
    <row r="95" spans="1:28" x14ac:dyDescent="0.25">
      <c r="A95" s="104">
        <v>14</v>
      </c>
      <c r="B95" s="44" t="s">
        <v>188</v>
      </c>
      <c r="C95" s="130">
        <v>104</v>
      </c>
      <c r="D95" s="147">
        <v>3.7788461538461537</v>
      </c>
      <c r="E95" s="418">
        <v>3.79</v>
      </c>
      <c r="F95" s="131">
        <v>47</v>
      </c>
      <c r="G95" s="130">
        <v>86</v>
      </c>
      <c r="H95" s="147">
        <v>3.7790697674418605</v>
      </c>
      <c r="I95" s="418">
        <v>3.85</v>
      </c>
      <c r="J95" s="131">
        <v>64</v>
      </c>
      <c r="K95" s="130">
        <v>80</v>
      </c>
      <c r="L95" s="147">
        <v>3.625</v>
      </c>
      <c r="M95" s="418">
        <v>3.7</v>
      </c>
      <c r="N95" s="131">
        <v>65</v>
      </c>
      <c r="O95" s="130">
        <v>69</v>
      </c>
      <c r="P95" s="147">
        <v>3.4782608695652173</v>
      </c>
      <c r="Q95" s="139">
        <v>3.61</v>
      </c>
      <c r="R95" s="131">
        <v>75</v>
      </c>
      <c r="S95" s="130">
        <v>102</v>
      </c>
      <c r="T95" s="147">
        <v>3.284313725490196</v>
      </c>
      <c r="U95" s="139">
        <v>3.43</v>
      </c>
      <c r="V95" s="131">
        <v>71</v>
      </c>
      <c r="W95" s="335">
        <f t="shared" si="5"/>
        <v>322</v>
      </c>
      <c r="Y95" s="103"/>
      <c r="Z95" s="103"/>
      <c r="AB95" s="103"/>
    </row>
    <row r="96" spans="1:28" x14ac:dyDescent="0.25">
      <c r="A96" s="104">
        <v>15</v>
      </c>
      <c r="B96" s="38" t="s">
        <v>189</v>
      </c>
      <c r="C96" s="128">
        <v>74</v>
      </c>
      <c r="D96" s="146">
        <v>3.3783783783783785</v>
      </c>
      <c r="E96" s="412">
        <v>3.79</v>
      </c>
      <c r="F96" s="129">
        <v>109</v>
      </c>
      <c r="G96" s="128">
        <v>79</v>
      </c>
      <c r="H96" s="146">
        <v>3.7721518987341773</v>
      </c>
      <c r="I96" s="412">
        <v>3.85</v>
      </c>
      <c r="J96" s="129">
        <v>67</v>
      </c>
      <c r="K96" s="128">
        <v>76</v>
      </c>
      <c r="L96" s="146">
        <v>3.4736842105263159</v>
      </c>
      <c r="M96" s="412">
        <v>3.7</v>
      </c>
      <c r="N96" s="129">
        <v>95</v>
      </c>
      <c r="O96" s="128">
        <v>55</v>
      </c>
      <c r="P96" s="146">
        <v>3.4363636363636365</v>
      </c>
      <c r="Q96" s="138">
        <v>3.61</v>
      </c>
      <c r="R96" s="129">
        <v>85</v>
      </c>
      <c r="S96" s="128">
        <v>57</v>
      </c>
      <c r="T96" s="146">
        <v>3.2105263157894739</v>
      </c>
      <c r="U96" s="138">
        <v>3.43</v>
      </c>
      <c r="V96" s="129">
        <v>79</v>
      </c>
      <c r="W96" s="333">
        <f t="shared" si="5"/>
        <v>435</v>
      </c>
      <c r="Y96" s="103"/>
      <c r="Z96" s="103"/>
      <c r="AB96" s="103"/>
    </row>
    <row r="97" spans="1:28" x14ac:dyDescent="0.25">
      <c r="A97" s="104">
        <v>16</v>
      </c>
      <c r="B97" s="38" t="s">
        <v>198</v>
      </c>
      <c r="C97" s="128">
        <v>73</v>
      </c>
      <c r="D97" s="146">
        <v>3.6575342465753424</v>
      </c>
      <c r="E97" s="412">
        <v>3.79</v>
      </c>
      <c r="F97" s="129">
        <v>77</v>
      </c>
      <c r="G97" s="128">
        <v>81</v>
      </c>
      <c r="H97" s="146">
        <v>3.691358024691358</v>
      </c>
      <c r="I97" s="412">
        <v>3.85</v>
      </c>
      <c r="J97" s="129">
        <v>90</v>
      </c>
      <c r="K97" s="128">
        <v>71</v>
      </c>
      <c r="L97" s="146">
        <v>3.535211267605634</v>
      </c>
      <c r="M97" s="412">
        <v>3.7</v>
      </c>
      <c r="N97" s="129">
        <v>80</v>
      </c>
      <c r="O97" s="128">
        <v>70</v>
      </c>
      <c r="P97" s="146">
        <v>3.3714285714285714</v>
      </c>
      <c r="Q97" s="138">
        <v>3.61</v>
      </c>
      <c r="R97" s="129">
        <v>95</v>
      </c>
      <c r="S97" s="128">
        <v>67</v>
      </c>
      <c r="T97" s="146">
        <v>3.1791044776119404</v>
      </c>
      <c r="U97" s="138">
        <v>3.43</v>
      </c>
      <c r="V97" s="129">
        <v>85</v>
      </c>
      <c r="W97" s="333">
        <f t="shared" ref="W97:W112" si="6">J97+N97+R97+V97+F97</f>
        <v>427</v>
      </c>
      <c r="Y97" s="103"/>
      <c r="Z97" s="103"/>
      <c r="AB97" s="103"/>
    </row>
    <row r="98" spans="1:28" x14ac:dyDescent="0.25">
      <c r="A98" s="104">
        <v>17</v>
      </c>
      <c r="B98" s="38" t="s">
        <v>190</v>
      </c>
      <c r="C98" s="128">
        <v>140</v>
      </c>
      <c r="D98" s="146">
        <v>3.5</v>
      </c>
      <c r="E98" s="412">
        <v>3.79</v>
      </c>
      <c r="F98" s="129">
        <v>105</v>
      </c>
      <c r="G98" s="128">
        <v>144</v>
      </c>
      <c r="H98" s="146">
        <v>3.6319444444444446</v>
      </c>
      <c r="I98" s="412">
        <v>3.85</v>
      </c>
      <c r="J98" s="129">
        <v>99</v>
      </c>
      <c r="K98" s="128">
        <v>118</v>
      </c>
      <c r="L98" s="146">
        <v>3.4830508474576272</v>
      </c>
      <c r="M98" s="412">
        <v>3.7</v>
      </c>
      <c r="N98" s="129">
        <v>91</v>
      </c>
      <c r="O98" s="128">
        <v>115</v>
      </c>
      <c r="P98" s="146">
        <v>3.3913043478260869</v>
      </c>
      <c r="Q98" s="138">
        <v>3.61</v>
      </c>
      <c r="R98" s="129">
        <v>94</v>
      </c>
      <c r="S98" s="128">
        <v>81</v>
      </c>
      <c r="T98" s="146">
        <v>3.1851851851851851</v>
      </c>
      <c r="U98" s="138">
        <v>3.43</v>
      </c>
      <c r="V98" s="129">
        <v>84</v>
      </c>
      <c r="W98" s="333">
        <f t="shared" si="6"/>
        <v>473</v>
      </c>
      <c r="Y98" s="103"/>
      <c r="Z98" s="103"/>
      <c r="AB98" s="103"/>
    </row>
    <row r="99" spans="1:28" x14ac:dyDescent="0.25">
      <c r="A99" s="104">
        <v>18</v>
      </c>
      <c r="B99" s="38" t="s">
        <v>185</v>
      </c>
      <c r="C99" s="128">
        <v>101</v>
      </c>
      <c r="D99" s="146">
        <v>3.4554455445544554</v>
      </c>
      <c r="E99" s="412">
        <v>3.79</v>
      </c>
      <c r="F99" s="129">
        <v>106</v>
      </c>
      <c r="G99" s="128">
        <v>75</v>
      </c>
      <c r="H99" s="146">
        <v>3.6533333333333333</v>
      </c>
      <c r="I99" s="412">
        <v>3.85</v>
      </c>
      <c r="J99" s="129">
        <v>93</v>
      </c>
      <c r="K99" s="128">
        <v>77</v>
      </c>
      <c r="L99" s="146">
        <v>3.5064935064935066</v>
      </c>
      <c r="M99" s="412">
        <v>3.7</v>
      </c>
      <c r="N99" s="129">
        <v>87</v>
      </c>
      <c r="O99" s="128">
        <v>79</v>
      </c>
      <c r="P99" s="146">
        <v>3.3924050632911391</v>
      </c>
      <c r="Q99" s="138">
        <v>3.61</v>
      </c>
      <c r="R99" s="129">
        <v>93</v>
      </c>
      <c r="S99" s="128">
        <v>66</v>
      </c>
      <c r="T99" s="146">
        <v>3.1969696969696968</v>
      </c>
      <c r="U99" s="138">
        <v>3.43</v>
      </c>
      <c r="V99" s="129">
        <v>83</v>
      </c>
      <c r="W99" s="333">
        <f t="shared" si="6"/>
        <v>462</v>
      </c>
      <c r="Y99" s="103"/>
      <c r="Z99" s="103"/>
      <c r="AB99" s="103"/>
    </row>
    <row r="100" spans="1:28" x14ac:dyDescent="0.25">
      <c r="A100" s="104">
        <v>19</v>
      </c>
      <c r="B100" s="38" t="s">
        <v>184</v>
      </c>
      <c r="C100" s="128">
        <v>94</v>
      </c>
      <c r="D100" s="146">
        <v>3.6063829787234041</v>
      </c>
      <c r="E100" s="412">
        <v>3.79</v>
      </c>
      <c r="F100" s="129">
        <v>88</v>
      </c>
      <c r="G100" s="128">
        <v>102</v>
      </c>
      <c r="H100" s="146">
        <v>4</v>
      </c>
      <c r="I100" s="412">
        <v>3.85</v>
      </c>
      <c r="J100" s="129">
        <v>17</v>
      </c>
      <c r="K100" s="128">
        <v>82</v>
      </c>
      <c r="L100" s="146">
        <v>3.6341463414634148</v>
      </c>
      <c r="M100" s="412">
        <v>3.7</v>
      </c>
      <c r="N100" s="129">
        <v>60</v>
      </c>
      <c r="O100" s="128">
        <v>64</v>
      </c>
      <c r="P100" s="146">
        <v>3.625</v>
      </c>
      <c r="Q100" s="138">
        <v>3.61</v>
      </c>
      <c r="R100" s="129">
        <v>44</v>
      </c>
      <c r="S100" s="128">
        <v>90</v>
      </c>
      <c r="T100" s="146">
        <v>3.3555555555555556</v>
      </c>
      <c r="U100" s="138">
        <v>3.43</v>
      </c>
      <c r="V100" s="129">
        <v>58</v>
      </c>
      <c r="W100" s="333">
        <f t="shared" si="6"/>
        <v>267</v>
      </c>
      <c r="Y100" s="103"/>
      <c r="Z100" s="103"/>
      <c r="AB100" s="103"/>
    </row>
    <row r="101" spans="1:28" x14ac:dyDescent="0.25">
      <c r="A101" s="104">
        <v>20</v>
      </c>
      <c r="B101" s="38" t="s">
        <v>131</v>
      </c>
      <c r="C101" s="128">
        <v>229</v>
      </c>
      <c r="D101" s="146">
        <v>3.8515283842794759</v>
      </c>
      <c r="E101" s="412">
        <v>3.79</v>
      </c>
      <c r="F101" s="129">
        <v>36</v>
      </c>
      <c r="G101" s="128">
        <v>233</v>
      </c>
      <c r="H101" s="146">
        <v>3.8712446351931331</v>
      </c>
      <c r="I101" s="412">
        <v>3.85</v>
      </c>
      <c r="J101" s="129">
        <v>41</v>
      </c>
      <c r="K101" s="128">
        <v>191</v>
      </c>
      <c r="L101" s="146">
        <v>3.7696335078534031</v>
      </c>
      <c r="M101" s="412">
        <v>3.7</v>
      </c>
      <c r="N101" s="129">
        <v>32</v>
      </c>
      <c r="O101" s="128">
        <v>213</v>
      </c>
      <c r="P101" s="146">
        <v>3.68075117370892</v>
      </c>
      <c r="Q101" s="138">
        <v>3.61</v>
      </c>
      <c r="R101" s="129">
        <v>33</v>
      </c>
      <c r="S101" s="128">
        <v>179</v>
      </c>
      <c r="T101" s="146">
        <v>3.5418994413407821</v>
      </c>
      <c r="U101" s="138">
        <v>3.43</v>
      </c>
      <c r="V101" s="129">
        <v>27</v>
      </c>
      <c r="W101" s="333">
        <f t="shared" si="6"/>
        <v>169</v>
      </c>
      <c r="Y101" s="103"/>
      <c r="Z101" s="103"/>
      <c r="AB101" s="103"/>
    </row>
    <row r="102" spans="1:28" x14ac:dyDescent="0.25">
      <c r="A102" s="104">
        <v>21</v>
      </c>
      <c r="B102" s="38" t="s">
        <v>183</v>
      </c>
      <c r="C102" s="128">
        <v>265</v>
      </c>
      <c r="D102" s="146">
        <v>3.9584905660377356</v>
      </c>
      <c r="E102" s="412">
        <v>3.79</v>
      </c>
      <c r="F102" s="129">
        <v>18</v>
      </c>
      <c r="G102" s="128">
        <v>212</v>
      </c>
      <c r="H102" s="146">
        <v>3.9858490566037736</v>
      </c>
      <c r="I102" s="412">
        <v>3.85</v>
      </c>
      <c r="J102" s="129">
        <v>19</v>
      </c>
      <c r="K102" s="128">
        <v>200</v>
      </c>
      <c r="L102" s="146">
        <v>3.7349999999999999</v>
      </c>
      <c r="M102" s="412">
        <v>3.7</v>
      </c>
      <c r="N102" s="129">
        <v>39</v>
      </c>
      <c r="O102" s="128">
        <v>180</v>
      </c>
      <c r="P102" s="146">
        <v>3.6333333333333333</v>
      </c>
      <c r="Q102" s="138">
        <v>3.61</v>
      </c>
      <c r="R102" s="129">
        <v>40</v>
      </c>
      <c r="S102" s="128">
        <v>156</v>
      </c>
      <c r="T102" s="146">
        <v>3.5256410256410255</v>
      </c>
      <c r="U102" s="138">
        <v>3.43</v>
      </c>
      <c r="V102" s="129">
        <v>30</v>
      </c>
      <c r="W102" s="337">
        <f t="shared" si="6"/>
        <v>146</v>
      </c>
      <c r="Y102" s="103"/>
      <c r="Z102" s="103"/>
      <c r="AB102" s="103"/>
    </row>
    <row r="103" spans="1:28" x14ac:dyDescent="0.25">
      <c r="A103" s="104">
        <v>22</v>
      </c>
      <c r="B103" s="38" t="s">
        <v>132</v>
      </c>
      <c r="C103" s="128">
        <v>158</v>
      </c>
      <c r="D103" s="146">
        <v>4.0126582278481013</v>
      </c>
      <c r="E103" s="412">
        <v>3.79</v>
      </c>
      <c r="F103" s="129">
        <v>14</v>
      </c>
      <c r="G103" s="128">
        <v>167</v>
      </c>
      <c r="H103" s="146">
        <v>4.0299401197604787</v>
      </c>
      <c r="I103" s="412">
        <v>3.85</v>
      </c>
      <c r="J103" s="129">
        <v>14</v>
      </c>
      <c r="K103" s="128">
        <v>137</v>
      </c>
      <c r="L103" s="146">
        <v>3.7299270072992701</v>
      </c>
      <c r="M103" s="412">
        <v>3.7</v>
      </c>
      <c r="N103" s="129">
        <v>41</v>
      </c>
      <c r="O103" s="128">
        <v>135</v>
      </c>
      <c r="P103" s="146">
        <v>3.8814814814814813</v>
      </c>
      <c r="Q103" s="138">
        <v>3.61</v>
      </c>
      <c r="R103" s="129">
        <v>9</v>
      </c>
      <c r="S103" s="128">
        <v>138</v>
      </c>
      <c r="T103" s="146">
        <v>3.5942028985507246</v>
      </c>
      <c r="U103" s="138">
        <v>3.43</v>
      </c>
      <c r="V103" s="129">
        <v>22</v>
      </c>
      <c r="W103" s="334">
        <f t="shared" si="6"/>
        <v>100</v>
      </c>
      <c r="Y103" s="103"/>
      <c r="Z103" s="103"/>
      <c r="AB103" s="103"/>
    </row>
    <row r="104" spans="1:28" x14ac:dyDescent="0.25">
      <c r="A104" s="104">
        <v>23</v>
      </c>
      <c r="B104" s="38" t="s">
        <v>199</v>
      </c>
      <c r="C104" s="128">
        <v>157</v>
      </c>
      <c r="D104" s="146">
        <v>3.8535031847133756</v>
      </c>
      <c r="E104" s="412">
        <v>3.79</v>
      </c>
      <c r="F104" s="129">
        <v>34</v>
      </c>
      <c r="G104" s="128">
        <v>131</v>
      </c>
      <c r="H104" s="146">
        <v>3.8549618320610688</v>
      </c>
      <c r="I104" s="412">
        <v>3.85</v>
      </c>
      <c r="J104" s="129">
        <v>46</v>
      </c>
      <c r="K104" s="128">
        <v>98</v>
      </c>
      <c r="L104" s="146">
        <v>3.5510204081632653</v>
      </c>
      <c r="M104" s="412">
        <v>3.7</v>
      </c>
      <c r="N104" s="129">
        <v>77</v>
      </c>
      <c r="O104" s="128">
        <v>101</v>
      </c>
      <c r="P104" s="146">
        <v>3.4554455445544554</v>
      </c>
      <c r="Q104" s="138">
        <v>3.61</v>
      </c>
      <c r="R104" s="129">
        <v>78</v>
      </c>
      <c r="S104" s="128">
        <v>118</v>
      </c>
      <c r="T104" s="146">
        <v>3.3644067796610169</v>
      </c>
      <c r="U104" s="138">
        <v>3.43</v>
      </c>
      <c r="V104" s="129">
        <v>60</v>
      </c>
      <c r="W104" s="333">
        <f t="shared" si="6"/>
        <v>295</v>
      </c>
      <c r="Y104" s="103"/>
      <c r="Z104" s="103"/>
      <c r="AB104" s="103"/>
    </row>
    <row r="105" spans="1:28" x14ac:dyDescent="0.25">
      <c r="A105" s="104">
        <v>24</v>
      </c>
      <c r="B105" s="38" t="s">
        <v>133</v>
      </c>
      <c r="C105" s="128">
        <v>238</v>
      </c>
      <c r="D105" s="146">
        <v>4.0588235294117645</v>
      </c>
      <c r="E105" s="412">
        <v>3.79</v>
      </c>
      <c r="F105" s="129">
        <v>9</v>
      </c>
      <c r="G105" s="128">
        <v>244</v>
      </c>
      <c r="H105" s="146">
        <v>3.959016393442623</v>
      </c>
      <c r="I105" s="412">
        <v>3.85</v>
      </c>
      <c r="J105" s="129">
        <v>25</v>
      </c>
      <c r="K105" s="128">
        <v>213</v>
      </c>
      <c r="L105" s="146">
        <v>3.943661971830986</v>
      </c>
      <c r="M105" s="412">
        <v>3.7</v>
      </c>
      <c r="N105" s="129">
        <v>9</v>
      </c>
      <c r="O105" s="128">
        <v>235</v>
      </c>
      <c r="P105" s="146">
        <v>3.7319148936170214</v>
      </c>
      <c r="Q105" s="138">
        <v>3.61</v>
      </c>
      <c r="R105" s="129">
        <v>16</v>
      </c>
      <c r="S105" s="128">
        <v>191</v>
      </c>
      <c r="T105" s="146">
        <v>3.738219895287958</v>
      </c>
      <c r="U105" s="138">
        <v>3.43</v>
      </c>
      <c r="V105" s="129">
        <v>11</v>
      </c>
      <c r="W105" s="333">
        <f t="shared" si="6"/>
        <v>70</v>
      </c>
      <c r="Y105" s="103"/>
      <c r="Z105" s="103"/>
      <c r="AB105" s="103"/>
    </row>
    <row r="106" spans="1:28" x14ac:dyDescent="0.25">
      <c r="A106" s="104">
        <v>25</v>
      </c>
      <c r="B106" s="38" t="s">
        <v>134</v>
      </c>
      <c r="C106" s="128">
        <v>239</v>
      </c>
      <c r="D106" s="146">
        <v>3.8953974895397487</v>
      </c>
      <c r="E106" s="412">
        <v>3.79</v>
      </c>
      <c r="F106" s="129">
        <v>28</v>
      </c>
      <c r="G106" s="128">
        <v>248</v>
      </c>
      <c r="H106" s="146">
        <v>4.036290322580645</v>
      </c>
      <c r="I106" s="412">
        <v>3.85</v>
      </c>
      <c r="J106" s="129">
        <v>12</v>
      </c>
      <c r="K106" s="128">
        <v>213</v>
      </c>
      <c r="L106" s="146">
        <v>3.7934272300469485</v>
      </c>
      <c r="M106" s="412">
        <v>3.7</v>
      </c>
      <c r="N106" s="129">
        <v>28</v>
      </c>
      <c r="O106" s="128">
        <v>233</v>
      </c>
      <c r="P106" s="146">
        <v>3.7253218884120169</v>
      </c>
      <c r="Q106" s="138">
        <v>3.61</v>
      </c>
      <c r="R106" s="129">
        <v>20</v>
      </c>
      <c r="S106" s="128">
        <v>234</v>
      </c>
      <c r="T106" s="146">
        <v>3.5</v>
      </c>
      <c r="U106" s="138">
        <v>3.43</v>
      </c>
      <c r="V106" s="129">
        <v>41</v>
      </c>
      <c r="W106" s="333">
        <f t="shared" si="6"/>
        <v>129</v>
      </c>
      <c r="Y106" s="103"/>
      <c r="Z106" s="103"/>
      <c r="AB106" s="103"/>
    </row>
    <row r="107" spans="1:28" x14ac:dyDescent="0.25">
      <c r="A107" s="104">
        <v>26</v>
      </c>
      <c r="B107" s="38" t="s">
        <v>56</v>
      </c>
      <c r="C107" s="128">
        <v>131</v>
      </c>
      <c r="D107" s="146">
        <v>4.0534351145038165</v>
      </c>
      <c r="E107" s="412">
        <v>3.79</v>
      </c>
      <c r="F107" s="129">
        <v>10</v>
      </c>
      <c r="G107" s="128">
        <v>155</v>
      </c>
      <c r="H107" s="146">
        <v>4.2129032258064516</v>
      </c>
      <c r="I107" s="412">
        <v>3.85</v>
      </c>
      <c r="J107" s="129">
        <v>5</v>
      </c>
      <c r="K107" s="128">
        <v>143</v>
      </c>
      <c r="L107" s="146">
        <v>3.9370629370629371</v>
      </c>
      <c r="M107" s="412">
        <v>3.7</v>
      </c>
      <c r="N107" s="129">
        <v>10</v>
      </c>
      <c r="O107" s="128">
        <v>181</v>
      </c>
      <c r="P107" s="146">
        <v>3.701657458563536</v>
      </c>
      <c r="Q107" s="138">
        <v>3.61</v>
      </c>
      <c r="R107" s="129">
        <v>28</v>
      </c>
      <c r="S107" s="128">
        <v>106</v>
      </c>
      <c r="T107" s="146">
        <v>3.8301886792452828</v>
      </c>
      <c r="U107" s="138">
        <v>3.43</v>
      </c>
      <c r="V107" s="129">
        <v>4</v>
      </c>
      <c r="W107" s="333">
        <f t="shared" si="6"/>
        <v>57</v>
      </c>
      <c r="Y107" s="103"/>
      <c r="Z107" s="103"/>
      <c r="AB107" s="103"/>
    </row>
    <row r="108" spans="1:28" x14ac:dyDescent="0.25">
      <c r="A108" s="104">
        <v>27</v>
      </c>
      <c r="B108" s="38" t="s">
        <v>108</v>
      </c>
      <c r="C108" s="128">
        <v>202</v>
      </c>
      <c r="D108" s="146">
        <v>4.108910891089109</v>
      </c>
      <c r="E108" s="412">
        <v>3.79</v>
      </c>
      <c r="F108" s="129">
        <v>6</v>
      </c>
      <c r="G108" s="128">
        <v>204</v>
      </c>
      <c r="H108" s="146">
        <v>4.25</v>
      </c>
      <c r="I108" s="412">
        <v>3.85</v>
      </c>
      <c r="J108" s="129">
        <v>2</v>
      </c>
      <c r="K108" s="128">
        <v>181</v>
      </c>
      <c r="L108" s="146">
        <v>4.1767955801104977</v>
      </c>
      <c r="M108" s="412">
        <v>3.7</v>
      </c>
      <c r="N108" s="129">
        <v>1</v>
      </c>
      <c r="O108" s="128">
        <v>191</v>
      </c>
      <c r="P108" s="146">
        <v>3.9790575916230368</v>
      </c>
      <c r="Q108" s="138">
        <v>3.61</v>
      </c>
      <c r="R108" s="129">
        <v>3</v>
      </c>
      <c r="S108" s="128">
        <v>131</v>
      </c>
      <c r="T108" s="146">
        <v>3.7557251908396947</v>
      </c>
      <c r="U108" s="138">
        <v>3.43</v>
      </c>
      <c r="V108" s="129">
        <v>8</v>
      </c>
      <c r="W108" s="333">
        <f t="shared" si="6"/>
        <v>20</v>
      </c>
      <c r="Y108" s="103"/>
      <c r="Z108" s="103"/>
      <c r="AB108" s="103"/>
    </row>
    <row r="109" spans="1:28" x14ac:dyDescent="0.25">
      <c r="A109" s="104">
        <v>28</v>
      </c>
      <c r="B109" s="38" t="s">
        <v>138</v>
      </c>
      <c r="C109" s="128">
        <v>145</v>
      </c>
      <c r="D109" s="146">
        <v>4.0344827586206895</v>
      </c>
      <c r="E109" s="412">
        <v>3.79</v>
      </c>
      <c r="F109" s="129">
        <v>12</v>
      </c>
      <c r="G109" s="128">
        <v>135</v>
      </c>
      <c r="H109" s="146">
        <v>4.0074074074074071</v>
      </c>
      <c r="I109" s="412">
        <v>3.85</v>
      </c>
      <c r="J109" s="129">
        <v>16</v>
      </c>
      <c r="K109" s="128">
        <v>111</v>
      </c>
      <c r="L109" s="146">
        <v>3.9459459459459461</v>
      </c>
      <c r="M109" s="412">
        <v>3.7</v>
      </c>
      <c r="N109" s="129">
        <v>8</v>
      </c>
      <c r="O109" s="128">
        <v>81</v>
      </c>
      <c r="P109" s="146">
        <v>3.8518518518518516</v>
      </c>
      <c r="Q109" s="138">
        <v>3.61</v>
      </c>
      <c r="R109" s="129">
        <v>11</v>
      </c>
      <c r="S109" s="128">
        <v>158</v>
      </c>
      <c r="T109" s="146">
        <v>3.5063291139240507</v>
      </c>
      <c r="U109" s="138">
        <v>3.43</v>
      </c>
      <c r="V109" s="129">
        <v>38</v>
      </c>
      <c r="W109" s="333">
        <f t="shared" si="6"/>
        <v>85</v>
      </c>
      <c r="Y109" s="103"/>
      <c r="Z109" s="103"/>
      <c r="AB109" s="103"/>
    </row>
    <row r="110" spans="1:28" x14ac:dyDescent="0.25">
      <c r="A110" s="104">
        <v>29</v>
      </c>
      <c r="B110" s="38" t="s">
        <v>146</v>
      </c>
      <c r="C110" s="128">
        <v>195</v>
      </c>
      <c r="D110" s="146">
        <v>3.641025641025641</v>
      </c>
      <c r="E110" s="412">
        <v>3.79</v>
      </c>
      <c r="F110" s="129">
        <v>80</v>
      </c>
      <c r="G110" s="128">
        <v>223</v>
      </c>
      <c r="H110" s="146">
        <v>3.717488789237668</v>
      </c>
      <c r="I110" s="412">
        <v>3.85</v>
      </c>
      <c r="J110" s="129">
        <v>84</v>
      </c>
      <c r="K110" s="128">
        <v>168</v>
      </c>
      <c r="L110" s="146">
        <v>3.6130952380952381</v>
      </c>
      <c r="M110" s="412">
        <v>3.7</v>
      </c>
      <c r="N110" s="129">
        <v>68</v>
      </c>
      <c r="O110" s="128">
        <v>149</v>
      </c>
      <c r="P110" s="146">
        <v>3.3959731543624163</v>
      </c>
      <c r="Q110" s="138">
        <v>3.61</v>
      </c>
      <c r="R110" s="129">
        <v>92</v>
      </c>
      <c r="S110" s="128">
        <v>86</v>
      </c>
      <c r="T110" s="146">
        <v>3.1627906976744184</v>
      </c>
      <c r="U110" s="138">
        <v>3.43</v>
      </c>
      <c r="V110" s="129">
        <v>87</v>
      </c>
      <c r="W110" s="333">
        <f t="shared" si="6"/>
        <v>411</v>
      </c>
      <c r="Y110" s="103"/>
      <c r="Z110" s="103"/>
      <c r="AB110" s="103"/>
    </row>
    <row r="111" spans="1:28" x14ac:dyDescent="0.25">
      <c r="A111" s="104">
        <v>30</v>
      </c>
      <c r="B111" s="38" t="s">
        <v>148</v>
      </c>
      <c r="C111" s="128">
        <v>166</v>
      </c>
      <c r="D111" s="146">
        <v>3.927710843373494</v>
      </c>
      <c r="E111" s="412">
        <v>3.79</v>
      </c>
      <c r="F111" s="129">
        <v>24</v>
      </c>
      <c r="G111" s="128">
        <v>127</v>
      </c>
      <c r="H111" s="146">
        <v>3.8503937007874014</v>
      </c>
      <c r="I111" s="412">
        <v>3.85</v>
      </c>
      <c r="J111" s="129">
        <v>47</v>
      </c>
      <c r="K111" s="128">
        <v>83</v>
      </c>
      <c r="L111" s="146">
        <v>3.6385542168674698</v>
      </c>
      <c r="M111" s="412">
        <v>3.7</v>
      </c>
      <c r="N111" s="129">
        <v>57</v>
      </c>
      <c r="O111" s="128">
        <v>58</v>
      </c>
      <c r="P111" s="146">
        <v>3.896551724137931</v>
      </c>
      <c r="Q111" s="138">
        <v>3.61</v>
      </c>
      <c r="R111" s="129">
        <v>7</v>
      </c>
      <c r="S111" s="128">
        <v>31</v>
      </c>
      <c r="T111" s="146">
        <v>3.3548387096774195</v>
      </c>
      <c r="U111" s="138">
        <v>3.43</v>
      </c>
      <c r="V111" s="129">
        <v>61</v>
      </c>
      <c r="W111" s="333">
        <f t="shared" si="6"/>
        <v>196</v>
      </c>
      <c r="Y111" s="103"/>
      <c r="Z111" s="103"/>
      <c r="AB111" s="103"/>
    </row>
    <row r="112" spans="1:28" ht="15.75" thickBot="1" x14ac:dyDescent="0.3">
      <c r="A112" s="104">
        <v>31</v>
      </c>
      <c r="B112" s="38" t="s">
        <v>202</v>
      </c>
      <c r="C112" s="128">
        <v>30</v>
      </c>
      <c r="D112" s="146">
        <v>3.6333333333333333</v>
      </c>
      <c r="E112" s="412">
        <v>3.79</v>
      </c>
      <c r="F112" s="129">
        <v>84</v>
      </c>
      <c r="G112" s="128"/>
      <c r="H112" s="146"/>
      <c r="I112" s="412">
        <v>3.85</v>
      </c>
      <c r="J112" s="129">
        <v>111</v>
      </c>
      <c r="K112" s="128"/>
      <c r="L112" s="146"/>
      <c r="M112" s="412">
        <v>3.7</v>
      </c>
      <c r="N112" s="129">
        <v>110</v>
      </c>
      <c r="O112" s="128"/>
      <c r="P112" s="146"/>
      <c r="Q112" s="138">
        <v>3.61</v>
      </c>
      <c r="R112" s="129">
        <v>110</v>
      </c>
      <c r="S112" s="128"/>
      <c r="T112" s="146"/>
      <c r="U112" s="138">
        <v>3.43</v>
      </c>
      <c r="V112" s="129">
        <v>108</v>
      </c>
      <c r="W112" s="333">
        <f t="shared" si="6"/>
        <v>523</v>
      </c>
      <c r="Y112" s="103"/>
      <c r="Z112" s="103"/>
      <c r="AB112" s="103"/>
    </row>
    <row r="113" spans="1:28" ht="15.75" thickBot="1" x14ac:dyDescent="0.3">
      <c r="A113" s="118"/>
      <c r="B113" s="108" t="s">
        <v>123</v>
      </c>
      <c r="C113" s="109">
        <f>SUM(C114:C122)</f>
        <v>1069</v>
      </c>
      <c r="D113" s="98">
        <f>AVERAGE(D114:D122)</f>
        <v>3.9147311759985439</v>
      </c>
      <c r="E113" s="410">
        <v>3.79</v>
      </c>
      <c r="F113" s="100"/>
      <c r="G113" s="109">
        <f>SUM(G114:G122)</f>
        <v>975</v>
      </c>
      <c r="H113" s="98">
        <f>AVERAGE(H114:H122)</f>
        <v>3.9052271538084793</v>
      </c>
      <c r="I113" s="410">
        <v>3.85</v>
      </c>
      <c r="J113" s="100"/>
      <c r="K113" s="109">
        <f>SUM(K114:K122)</f>
        <v>756</v>
      </c>
      <c r="L113" s="98">
        <f>AVERAGE(L114:L122)</f>
        <v>3.7308470082005627</v>
      </c>
      <c r="M113" s="410">
        <v>3.7</v>
      </c>
      <c r="N113" s="100"/>
      <c r="O113" s="109">
        <f>SUM(O114:O122)</f>
        <v>762</v>
      </c>
      <c r="P113" s="98">
        <f>AVERAGE(P114:P122)</f>
        <v>3.730990933327202</v>
      </c>
      <c r="Q113" s="99">
        <v>3.61</v>
      </c>
      <c r="R113" s="100"/>
      <c r="S113" s="109">
        <f>SUM(S114:S122)</f>
        <v>793</v>
      </c>
      <c r="T113" s="98">
        <f>AVERAGE(T114:T122)</f>
        <v>3.5165994664574427</v>
      </c>
      <c r="U113" s="99">
        <v>3.43</v>
      </c>
      <c r="V113" s="100"/>
      <c r="W113" s="336"/>
      <c r="Y113" s="103"/>
      <c r="Z113" s="103"/>
      <c r="AB113" s="103"/>
    </row>
    <row r="114" spans="1:28" x14ac:dyDescent="0.25">
      <c r="A114" s="101">
        <v>1</v>
      </c>
      <c r="B114" s="37" t="s">
        <v>70</v>
      </c>
      <c r="C114" s="132">
        <v>104</v>
      </c>
      <c r="D114" s="151">
        <v>4.240384615384615</v>
      </c>
      <c r="E114" s="415">
        <v>3.79</v>
      </c>
      <c r="F114" s="133">
        <v>1</v>
      </c>
      <c r="G114" s="132">
        <v>101</v>
      </c>
      <c r="H114" s="151">
        <v>4.1386138613861387</v>
      </c>
      <c r="I114" s="415">
        <v>3.85</v>
      </c>
      <c r="J114" s="133">
        <v>7</v>
      </c>
      <c r="K114" s="132">
        <v>68</v>
      </c>
      <c r="L114" s="151">
        <v>4.0441176470588234</v>
      </c>
      <c r="M114" s="415">
        <v>3.7</v>
      </c>
      <c r="N114" s="133">
        <v>4</v>
      </c>
      <c r="O114" s="132">
        <v>102</v>
      </c>
      <c r="P114" s="151">
        <v>4</v>
      </c>
      <c r="Q114" s="142">
        <v>3.61</v>
      </c>
      <c r="R114" s="133">
        <v>2</v>
      </c>
      <c r="S114" s="132">
        <v>84</v>
      </c>
      <c r="T114" s="151">
        <v>3.75</v>
      </c>
      <c r="U114" s="142">
        <v>3.43</v>
      </c>
      <c r="V114" s="133">
        <v>9</v>
      </c>
      <c r="W114" s="338">
        <f>J114+N114+R114+V114+F114</f>
        <v>23</v>
      </c>
      <c r="Y114" s="103"/>
      <c r="Z114" s="103"/>
      <c r="AB114" s="103"/>
    </row>
    <row r="115" spans="1:28" ht="15" customHeight="1" x14ac:dyDescent="0.25">
      <c r="A115" s="104">
        <v>2</v>
      </c>
      <c r="B115" s="38" t="s">
        <v>109</v>
      </c>
      <c r="C115" s="128">
        <v>78</v>
      </c>
      <c r="D115" s="146">
        <v>3.8846153846153846</v>
      </c>
      <c r="E115" s="412">
        <v>3.79</v>
      </c>
      <c r="F115" s="129">
        <v>29</v>
      </c>
      <c r="G115" s="128">
        <v>83</v>
      </c>
      <c r="H115" s="146">
        <v>4.2530120481927707</v>
      </c>
      <c r="I115" s="412">
        <v>3.85</v>
      </c>
      <c r="J115" s="129">
        <v>1</v>
      </c>
      <c r="K115" s="128">
        <v>82</v>
      </c>
      <c r="L115" s="146">
        <v>3.8292682926829267</v>
      </c>
      <c r="M115" s="412">
        <v>3.7</v>
      </c>
      <c r="N115" s="129">
        <v>20</v>
      </c>
      <c r="O115" s="128">
        <v>73</v>
      </c>
      <c r="P115" s="146">
        <v>3.7534246575342465</v>
      </c>
      <c r="Q115" s="138">
        <v>3.61</v>
      </c>
      <c r="R115" s="129">
        <v>14</v>
      </c>
      <c r="S115" s="128">
        <v>103</v>
      </c>
      <c r="T115" s="146">
        <v>3.592233009708738</v>
      </c>
      <c r="U115" s="138">
        <v>3.43</v>
      </c>
      <c r="V115" s="129">
        <v>24</v>
      </c>
      <c r="W115" s="333">
        <f t="shared" ref="W115:W121" si="7">J115+N115+R115+V115+F115</f>
        <v>88</v>
      </c>
      <c r="Y115" s="103"/>
      <c r="Z115" s="103"/>
      <c r="AB115" s="103"/>
    </row>
    <row r="116" spans="1:28" x14ac:dyDescent="0.25">
      <c r="A116" s="117">
        <v>3</v>
      </c>
      <c r="B116" s="38" t="s">
        <v>69</v>
      </c>
      <c r="C116" s="128">
        <v>85</v>
      </c>
      <c r="D116" s="146">
        <v>4.0235294117647058</v>
      </c>
      <c r="E116" s="412">
        <v>3.79</v>
      </c>
      <c r="F116" s="129">
        <v>13</v>
      </c>
      <c r="G116" s="128">
        <v>76</v>
      </c>
      <c r="H116" s="146">
        <v>4.1052631578947372</v>
      </c>
      <c r="I116" s="412">
        <v>3.85</v>
      </c>
      <c r="J116" s="129">
        <v>9</v>
      </c>
      <c r="K116" s="128">
        <v>71</v>
      </c>
      <c r="L116" s="146">
        <v>3.9859154929577465</v>
      </c>
      <c r="M116" s="412">
        <v>3.7</v>
      </c>
      <c r="N116" s="129">
        <v>6</v>
      </c>
      <c r="O116" s="128">
        <v>101</v>
      </c>
      <c r="P116" s="146">
        <v>3.9603960396039604</v>
      </c>
      <c r="Q116" s="138">
        <v>3.61</v>
      </c>
      <c r="R116" s="129">
        <v>4</v>
      </c>
      <c r="S116" s="128">
        <v>76</v>
      </c>
      <c r="T116" s="146">
        <v>3.6578947368421053</v>
      </c>
      <c r="U116" s="138">
        <v>3.43</v>
      </c>
      <c r="V116" s="129">
        <v>16</v>
      </c>
      <c r="W116" s="333">
        <f t="shared" si="7"/>
        <v>48</v>
      </c>
      <c r="Y116" s="103"/>
      <c r="Z116" s="103"/>
      <c r="AB116" s="103"/>
    </row>
    <row r="117" spans="1:28" x14ac:dyDescent="0.25">
      <c r="A117" s="117">
        <v>4</v>
      </c>
      <c r="B117" s="38" t="s">
        <v>86</v>
      </c>
      <c r="C117" s="128">
        <v>71</v>
      </c>
      <c r="D117" s="146">
        <v>3.7746478873239435</v>
      </c>
      <c r="E117" s="412">
        <v>3.79</v>
      </c>
      <c r="F117" s="129">
        <v>49</v>
      </c>
      <c r="G117" s="128">
        <v>52</v>
      </c>
      <c r="H117" s="146">
        <v>4</v>
      </c>
      <c r="I117" s="412">
        <v>3.85</v>
      </c>
      <c r="J117" s="129">
        <v>18</v>
      </c>
      <c r="K117" s="128">
        <v>27</v>
      </c>
      <c r="L117" s="146">
        <v>3.6296296296296298</v>
      </c>
      <c r="M117" s="412">
        <v>3.7</v>
      </c>
      <c r="N117" s="129">
        <v>63</v>
      </c>
      <c r="O117" s="128">
        <v>43</v>
      </c>
      <c r="P117" s="146">
        <v>3.5116279069767442</v>
      </c>
      <c r="Q117" s="138">
        <v>3.61</v>
      </c>
      <c r="R117" s="129">
        <v>66</v>
      </c>
      <c r="S117" s="128">
        <v>50</v>
      </c>
      <c r="T117" s="146">
        <v>3.5</v>
      </c>
      <c r="U117" s="138">
        <v>3.43</v>
      </c>
      <c r="V117" s="129">
        <v>39</v>
      </c>
      <c r="W117" s="333">
        <f t="shared" si="7"/>
        <v>235</v>
      </c>
      <c r="Y117" s="103"/>
      <c r="Z117" s="103"/>
      <c r="AB117" s="103"/>
    </row>
    <row r="118" spans="1:28" x14ac:dyDescent="0.25">
      <c r="A118" s="117">
        <v>5</v>
      </c>
      <c r="B118" s="38" t="s">
        <v>127</v>
      </c>
      <c r="C118" s="128">
        <v>81</v>
      </c>
      <c r="D118" s="146">
        <v>4.2345679012345681</v>
      </c>
      <c r="E118" s="412">
        <v>3.79</v>
      </c>
      <c r="F118" s="129">
        <v>2</v>
      </c>
      <c r="G118" s="128">
        <v>106</v>
      </c>
      <c r="H118" s="146">
        <v>4.0566037735849054</v>
      </c>
      <c r="I118" s="412">
        <v>3.85</v>
      </c>
      <c r="J118" s="129">
        <v>11</v>
      </c>
      <c r="K118" s="128">
        <v>104</v>
      </c>
      <c r="L118" s="146">
        <v>3.9326923076923075</v>
      </c>
      <c r="M118" s="412">
        <v>3.7</v>
      </c>
      <c r="N118" s="129">
        <v>12</v>
      </c>
      <c r="O118" s="128">
        <v>81</v>
      </c>
      <c r="P118" s="146">
        <v>4.1481481481481479</v>
      </c>
      <c r="Q118" s="138">
        <v>3.61</v>
      </c>
      <c r="R118" s="129">
        <v>1</v>
      </c>
      <c r="S118" s="128">
        <v>104</v>
      </c>
      <c r="T118" s="146">
        <v>3.6634615384615383</v>
      </c>
      <c r="U118" s="138">
        <v>3.43</v>
      </c>
      <c r="V118" s="129">
        <v>15</v>
      </c>
      <c r="W118" s="335">
        <f t="shared" si="7"/>
        <v>41</v>
      </c>
      <c r="Y118" s="103"/>
      <c r="Z118" s="103"/>
      <c r="AB118" s="103"/>
    </row>
    <row r="119" spans="1:28" x14ac:dyDescent="0.25">
      <c r="A119" s="117">
        <v>6</v>
      </c>
      <c r="B119" s="38" t="s">
        <v>84</v>
      </c>
      <c r="C119" s="128">
        <v>88</v>
      </c>
      <c r="D119" s="146">
        <v>3.7159090909090908</v>
      </c>
      <c r="E119" s="412">
        <v>3.79</v>
      </c>
      <c r="F119" s="129">
        <v>65</v>
      </c>
      <c r="G119" s="128">
        <v>86</v>
      </c>
      <c r="H119" s="146">
        <v>3.3720930232558142</v>
      </c>
      <c r="I119" s="412">
        <v>3.85</v>
      </c>
      <c r="J119" s="129">
        <v>110</v>
      </c>
      <c r="K119" s="128">
        <v>53</v>
      </c>
      <c r="L119" s="146">
        <v>3.5094339622641511</v>
      </c>
      <c r="M119" s="412">
        <v>3.7</v>
      </c>
      <c r="N119" s="129">
        <v>84</v>
      </c>
      <c r="O119" s="128">
        <v>46</v>
      </c>
      <c r="P119" s="146">
        <v>3.6739130434782608</v>
      </c>
      <c r="Q119" s="138">
        <v>3.61</v>
      </c>
      <c r="R119" s="129">
        <v>34</v>
      </c>
      <c r="S119" s="128">
        <v>51</v>
      </c>
      <c r="T119" s="146">
        <v>3.5098039215686274</v>
      </c>
      <c r="U119" s="138">
        <v>3.43</v>
      </c>
      <c r="V119" s="129">
        <v>34</v>
      </c>
      <c r="W119" s="333">
        <f t="shared" si="7"/>
        <v>327</v>
      </c>
      <c r="Y119" s="103"/>
      <c r="Z119" s="103"/>
      <c r="AB119" s="103"/>
    </row>
    <row r="120" spans="1:28" x14ac:dyDescent="0.25">
      <c r="A120" s="117">
        <v>7</v>
      </c>
      <c r="B120" s="38" t="s">
        <v>94</v>
      </c>
      <c r="C120" s="128">
        <v>41</v>
      </c>
      <c r="D120" s="146">
        <v>3.75609756097561</v>
      </c>
      <c r="E120" s="412">
        <v>3.79</v>
      </c>
      <c r="F120" s="129">
        <v>54</v>
      </c>
      <c r="G120" s="128">
        <v>41</v>
      </c>
      <c r="H120" s="146">
        <v>3.5365853658536586</v>
      </c>
      <c r="I120" s="412">
        <v>3.85</v>
      </c>
      <c r="J120" s="129">
        <v>104</v>
      </c>
      <c r="K120" s="128">
        <v>30</v>
      </c>
      <c r="L120" s="146">
        <v>3.3666666666666667</v>
      </c>
      <c r="M120" s="412">
        <v>3.7</v>
      </c>
      <c r="N120" s="129">
        <v>104</v>
      </c>
      <c r="O120" s="128">
        <v>41</v>
      </c>
      <c r="P120" s="146">
        <v>3.4390243902439024</v>
      </c>
      <c r="Q120" s="138">
        <v>3.61</v>
      </c>
      <c r="R120" s="129">
        <v>83</v>
      </c>
      <c r="S120" s="128">
        <v>39</v>
      </c>
      <c r="T120" s="146">
        <v>3.2051282051282053</v>
      </c>
      <c r="U120" s="138">
        <v>3.43</v>
      </c>
      <c r="V120" s="129">
        <v>80</v>
      </c>
      <c r="W120" s="333">
        <f t="shared" si="7"/>
        <v>425</v>
      </c>
      <c r="Y120" s="103"/>
      <c r="Z120" s="103"/>
      <c r="AB120" s="103"/>
    </row>
    <row r="121" spans="1:28" x14ac:dyDescent="0.25">
      <c r="A121" s="117">
        <v>8</v>
      </c>
      <c r="B121" s="38" t="s">
        <v>137</v>
      </c>
      <c r="C121" s="128">
        <v>382</v>
      </c>
      <c r="D121" s="146">
        <v>3.7251308900523559</v>
      </c>
      <c r="E121" s="412">
        <v>3.79</v>
      </c>
      <c r="F121" s="129">
        <v>62</v>
      </c>
      <c r="G121" s="128">
        <v>278</v>
      </c>
      <c r="H121" s="146">
        <v>3.7769784172661871</v>
      </c>
      <c r="I121" s="412">
        <v>3.85</v>
      </c>
      <c r="J121" s="129">
        <v>65</v>
      </c>
      <c r="K121" s="128">
        <v>205</v>
      </c>
      <c r="L121" s="146">
        <v>3.5902439024390245</v>
      </c>
      <c r="M121" s="412">
        <v>3.7</v>
      </c>
      <c r="N121" s="129">
        <v>70</v>
      </c>
      <c r="O121" s="128">
        <v>219</v>
      </c>
      <c r="P121" s="146">
        <v>3.5388127853881279</v>
      </c>
      <c r="Q121" s="138">
        <v>3.61</v>
      </c>
      <c r="R121" s="129">
        <v>62</v>
      </c>
      <c r="S121" s="128">
        <v>206</v>
      </c>
      <c r="T121" s="146">
        <v>3.470873786407767</v>
      </c>
      <c r="U121" s="138">
        <v>3.43</v>
      </c>
      <c r="V121" s="129">
        <v>43</v>
      </c>
      <c r="W121" s="333">
        <f t="shared" si="7"/>
        <v>302</v>
      </c>
      <c r="Z121" s="103"/>
    </row>
    <row r="122" spans="1:28" ht="15.75" thickBot="1" x14ac:dyDescent="0.3">
      <c r="A122" s="116">
        <v>9</v>
      </c>
      <c r="B122" s="42" t="s">
        <v>147</v>
      </c>
      <c r="C122" s="341">
        <v>139</v>
      </c>
      <c r="D122" s="342">
        <v>3.8776978417266186</v>
      </c>
      <c r="E122" s="419">
        <v>3.79</v>
      </c>
      <c r="F122" s="344">
        <v>30</v>
      </c>
      <c r="G122" s="341">
        <v>152</v>
      </c>
      <c r="H122" s="342">
        <v>3.9078947368421053</v>
      </c>
      <c r="I122" s="419">
        <v>3.85</v>
      </c>
      <c r="J122" s="344">
        <v>31</v>
      </c>
      <c r="K122" s="341">
        <v>116</v>
      </c>
      <c r="L122" s="342">
        <v>3.6896551724137931</v>
      </c>
      <c r="M122" s="419">
        <v>3.7</v>
      </c>
      <c r="N122" s="344">
        <v>45</v>
      </c>
      <c r="O122" s="341">
        <v>56</v>
      </c>
      <c r="P122" s="342">
        <v>3.5535714285714284</v>
      </c>
      <c r="Q122" s="343">
        <v>3.61</v>
      </c>
      <c r="R122" s="344">
        <v>60</v>
      </c>
      <c r="S122" s="341">
        <v>80</v>
      </c>
      <c r="T122" s="342">
        <v>3.3</v>
      </c>
      <c r="U122" s="343">
        <v>3.43</v>
      </c>
      <c r="V122" s="344">
        <v>67</v>
      </c>
      <c r="W122" s="345">
        <f>J122+N122+R122+V122+F122</f>
        <v>233</v>
      </c>
      <c r="Z122" s="103"/>
    </row>
    <row r="123" spans="1:28" x14ac:dyDescent="0.25">
      <c r="A123" s="119" t="s">
        <v>144</v>
      </c>
      <c r="B123" s="120"/>
      <c r="C123" s="120"/>
      <c r="D123" s="121">
        <f>$D$4</f>
        <v>3.7651418561636918</v>
      </c>
      <c r="E123" s="120"/>
      <c r="F123" s="120"/>
      <c r="G123" s="120"/>
      <c r="H123" s="121">
        <f>$H$4</f>
        <v>3.8280092341218643</v>
      </c>
      <c r="I123" s="120"/>
      <c r="J123" s="120"/>
      <c r="K123" s="120"/>
      <c r="L123" s="121">
        <f>$L$4</f>
        <v>3.6644702310900716</v>
      </c>
      <c r="M123" s="120"/>
      <c r="N123" s="120"/>
      <c r="O123" s="120"/>
      <c r="P123" s="121">
        <f>$P$4</f>
        <v>3.5753667113633099</v>
      </c>
      <c r="Q123" s="120"/>
      <c r="R123" s="120"/>
      <c r="S123" s="120"/>
      <c r="T123" s="121">
        <f>$T$4</f>
        <v>3.3838493619302046</v>
      </c>
      <c r="U123" s="120"/>
      <c r="V123" s="120"/>
    </row>
    <row r="124" spans="1:28" x14ac:dyDescent="0.25">
      <c r="A124" s="122" t="s">
        <v>145</v>
      </c>
      <c r="D124" s="123">
        <v>3.79</v>
      </c>
      <c r="H124" s="404">
        <v>3.85</v>
      </c>
      <c r="L124" s="404">
        <v>3.7</v>
      </c>
      <c r="P124" s="123">
        <v>3.61</v>
      </c>
      <c r="T124" s="123">
        <v>3.43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4">
    <cfRule type="containsBlanks" dxfId="135" priority="26">
      <formula>LEN(TRIM(T4))=0</formula>
    </cfRule>
    <cfRule type="cellIs" dxfId="134" priority="27" operator="lessThan">
      <formula>3.5</formula>
    </cfRule>
    <cfRule type="cellIs" dxfId="133" priority="28" operator="between">
      <formula>3.5</formula>
      <formula>3.504</formula>
    </cfRule>
    <cfRule type="cellIs" dxfId="132" priority="29" operator="between">
      <formula>4.5</formula>
      <formula>3.5</formula>
    </cfRule>
    <cfRule type="cellIs" dxfId="131" priority="31" operator="greaterThanOrEqual">
      <formula>4.5</formula>
    </cfRule>
  </conditionalFormatting>
  <conditionalFormatting sqref="L4:L124">
    <cfRule type="cellIs" dxfId="130" priority="19" operator="between">
      <formula>$L$123</formula>
      <formula>3.656</formula>
    </cfRule>
    <cfRule type="containsBlanks" dxfId="129" priority="20">
      <formula>LEN(TRIM(L4))=0</formula>
    </cfRule>
    <cfRule type="cellIs" dxfId="128" priority="21" operator="lessThan">
      <formula>3.5</formula>
    </cfRule>
    <cfRule type="cellIs" dxfId="127" priority="22" operator="between">
      <formula>$L$123</formula>
      <formula>3.5</formula>
    </cfRule>
    <cfRule type="cellIs" dxfId="126" priority="23" operator="between">
      <formula>4.5</formula>
      <formula>$L$123</formula>
    </cfRule>
    <cfRule type="cellIs" dxfId="125" priority="24" operator="greaterThanOrEqual">
      <formula>4.5</formula>
    </cfRule>
  </conditionalFormatting>
  <conditionalFormatting sqref="P4:P124">
    <cfRule type="cellIs" dxfId="124" priority="13" operator="between">
      <formula>$P$123</formula>
      <formula>"3.576"</formula>
    </cfRule>
    <cfRule type="containsBlanks" dxfId="123" priority="14">
      <formula>LEN(TRIM(P4))=0</formula>
    </cfRule>
    <cfRule type="cellIs" dxfId="122" priority="15" operator="lessThan">
      <formula>3.5</formula>
    </cfRule>
    <cfRule type="cellIs" dxfId="121" priority="16" operator="between">
      <formula>$P$123</formula>
      <formula>3.5</formula>
    </cfRule>
    <cfRule type="cellIs" dxfId="120" priority="17" operator="between">
      <formula>4.5</formula>
      <formula>$P$123</formula>
    </cfRule>
    <cfRule type="cellIs" dxfId="119" priority="18" operator="greaterThanOrEqual">
      <formula>4.5</formula>
    </cfRule>
  </conditionalFormatting>
  <conditionalFormatting sqref="H4:H124">
    <cfRule type="cellIs" dxfId="118" priority="7" operator="between">
      <formula>$H$123</formula>
      <formula>3.825</formula>
    </cfRule>
    <cfRule type="containsBlanks" dxfId="117" priority="8">
      <formula>LEN(TRIM(H4))=0</formula>
    </cfRule>
    <cfRule type="cellIs" dxfId="116" priority="9" operator="lessThan">
      <formula>3.5</formula>
    </cfRule>
    <cfRule type="cellIs" dxfId="115" priority="10" operator="between">
      <formula>$H$123</formula>
      <formula>3.5</formula>
    </cfRule>
    <cfRule type="cellIs" dxfId="114" priority="11" operator="between">
      <formula>4.5</formula>
      <formula>$H$123</formula>
    </cfRule>
    <cfRule type="cellIs" dxfId="113" priority="12" operator="greaterThanOrEqual">
      <formula>4.5</formula>
    </cfRule>
  </conditionalFormatting>
  <conditionalFormatting sqref="D4:D124">
    <cfRule type="cellIs" dxfId="112" priority="6" operator="greaterThanOrEqual">
      <formula>4.5</formula>
    </cfRule>
    <cfRule type="cellIs" dxfId="111" priority="5" operator="between">
      <formula>4.5</formula>
      <formula>$D$123</formula>
    </cfRule>
    <cfRule type="cellIs" dxfId="110" priority="4" operator="between">
      <formula>$D$123</formula>
      <formula>3.5</formula>
    </cfRule>
    <cfRule type="cellIs" dxfId="109" priority="3" operator="lessThan">
      <formula>3.5</formula>
    </cfRule>
    <cfRule type="containsBlanks" dxfId="108" priority="2">
      <formula>LEN(TRIM(D4))=0</formula>
    </cfRule>
    <cfRule type="cellIs" dxfId="107" priority="1" operator="between">
      <formula>$D$123</formula>
      <formula>3.765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2"/>
  <sheetViews>
    <sheetView zoomScale="90" zoomScaleNormal="90" workbookViewId="0">
      <pane xSplit="3" ySplit="5" topLeftCell="D115" activePane="bottomRight" state="frozen"/>
      <selection pane="topRight" activeCell="D1" sqref="D1"/>
      <selection pane="bottomLeft" activeCell="A5" sqref="A5"/>
      <selection pane="bottomRight" activeCell="C121" sqref="C121:W129"/>
    </sheetView>
  </sheetViews>
  <sheetFormatPr defaultColWidth="9.140625" defaultRowHeight="15" x14ac:dyDescent="0.25"/>
  <cols>
    <col min="1" max="1" width="4.7109375" style="1" customWidth="1"/>
    <col min="2" max="2" width="18.7109375" style="1" customWidth="1"/>
    <col min="3" max="3" width="27.140625" style="1" customWidth="1"/>
    <col min="4" max="19" width="7.7109375" style="1" customWidth="1"/>
    <col min="20" max="23" width="6.7109375" style="1" customWidth="1"/>
    <col min="24" max="24" width="7.7109375" style="1" customWidth="1"/>
    <col min="25" max="16384" width="9.140625" style="1"/>
  </cols>
  <sheetData>
    <row r="1" spans="1:26" x14ac:dyDescent="0.25">
      <c r="Y1" s="80"/>
      <c r="Z1" s="9" t="s">
        <v>100</v>
      </c>
    </row>
    <row r="2" spans="1:26" ht="15.75" x14ac:dyDescent="0.25">
      <c r="C2" s="207" t="s">
        <v>136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Y2" s="71"/>
      <c r="Z2" s="9" t="s">
        <v>101</v>
      </c>
    </row>
    <row r="3" spans="1:26" ht="15.75" thickBot="1" x14ac:dyDescent="0.3">
      <c r="Y3" s="389"/>
      <c r="Z3" s="9" t="s">
        <v>102</v>
      </c>
    </row>
    <row r="4" spans="1:26" ht="15" customHeight="1" thickBot="1" x14ac:dyDescent="0.3">
      <c r="A4" s="601" t="s">
        <v>64</v>
      </c>
      <c r="B4" s="614" t="s">
        <v>65</v>
      </c>
      <c r="C4" s="616" t="s">
        <v>96</v>
      </c>
      <c r="D4" s="607">
        <v>2025</v>
      </c>
      <c r="E4" s="608"/>
      <c r="F4" s="608"/>
      <c r="G4" s="609"/>
      <c r="H4" s="607">
        <v>2024</v>
      </c>
      <c r="I4" s="608"/>
      <c r="J4" s="608"/>
      <c r="K4" s="609"/>
      <c r="L4" s="607">
        <v>2023</v>
      </c>
      <c r="M4" s="608"/>
      <c r="N4" s="608"/>
      <c r="O4" s="609"/>
      <c r="P4" s="610">
        <v>2022</v>
      </c>
      <c r="Q4" s="611"/>
      <c r="R4" s="611"/>
      <c r="S4" s="611"/>
      <c r="T4" s="612">
        <v>2021</v>
      </c>
      <c r="U4" s="612"/>
      <c r="V4" s="612"/>
      <c r="W4" s="613"/>
      <c r="Y4" s="24"/>
      <c r="Z4" s="9" t="s">
        <v>103</v>
      </c>
    </row>
    <row r="5" spans="1:26" ht="37.5" customHeight="1" thickBot="1" x14ac:dyDescent="0.3">
      <c r="A5" s="602"/>
      <c r="B5" s="615"/>
      <c r="C5" s="617"/>
      <c r="D5" s="355" t="s">
        <v>115</v>
      </c>
      <c r="E5" s="596" t="s">
        <v>114</v>
      </c>
      <c r="F5" s="356" t="s">
        <v>113</v>
      </c>
      <c r="G5" s="597">
        <v>2025</v>
      </c>
      <c r="H5" s="355" t="s">
        <v>115</v>
      </c>
      <c r="I5" s="596" t="s">
        <v>114</v>
      </c>
      <c r="J5" s="356" t="s">
        <v>113</v>
      </c>
      <c r="K5" s="598">
        <v>2024</v>
      </c>
      <c r="L5" s="297" t="s">
        <v>115</v>
      </c>
      <c r="M5" s="596" t="s">
        <v>114</v>
      </c>
      <c r="N5" s="297" t="s">
        <v>113</v>
      </c>
      <c r="O5" s="438">
        <v>2023</v>
      </c>
      <c r="P5" s="355" t="s">
        <v>115</v>
      </c>
      <c r="Q5" s="92" t="s">
        <v>114</v>
      </c>
      <c r="R5" s="356" t="s">
        <v>113</v>
      </c>
      <c r="S5" s="390">
        <v>2022</v>
      </c>
      <c r="T5" s="355" t="s">
        <v>115</v>
      </c>
      <c r="U5" s="92" t="s">
        <v>114</v>
      </c>
      <c r="V5" s="297" t="s">
        <v>113</v>
      </c>
      <c r="W5" s="512">
        <v>2021</v>
      </c>
    </row>
    <row r="6" spans="1:26" ht="18" customHeight="1" thickBot="1" x14ac:dyDescent="0.3">
      <c r="A6" s="539"/>
      <c r="B6" s="540"/>
      <c r="C6" s="541"/>
      <c r="D6" s="542"/>
      <c r="E6" s="543"/>
      <c r="F6" s="544"/>
      <c r="G6" s="549"/>
      <c r="H6" s="542"/>
      <c r="I6" s="543"/>
      <c r="J6" s="544"/>
      <c r="K6" s="550"/>
      <c r="L6" s="545"/>
      <c r="M6" s="546"/>
      <c r="N6" s="545"/>
      <c r="O6" s="551"/>
      <c r="P6" s="547"/>
      <c r="Q6" s="546"/>
      <c r="R6" s="548"/>
      <c r="S6" s="552"/>
      <c r="T6" s="547"/>
      <c r="U6" s="546"/>
      <c r="V6" s="545"/>
      <c r="W6" s="553"/>
    </row>
    <row r="7" spans="1:26" ht="15" customHeight="1" x14ac:dyDescent="0.25">
      <c r="A7" s="20">
        <v>1</v>
      </c>
      <c r="B7" s="35" t="s">
        <v>57</v>
      </c>
      <c r="C7" s="573" t="s">
        <v>153</v>
      </c>
      <c r="D7" s="169">
        <v>109</v>
      </c>
      <c r="E7" s="170">
        <v>3.7247706422018347</v>
      </c>
      <c r="F7" s="560">
        <v>3.79</v>
      </c>
      <c r="G7" s="577">
        <v>63</v>
      </c>
      <c r="H7" s="169">
        <v>110</v>
      </c>
      <c r="I7" s="170">
        <v>3.6363636363636362</v>
      </c>
      <c r="J7" s="560">
        <v>3.85</v>
      </c>
      <c r="K7" s="579">
        <v>97</v>
      </c>
      <c r="L7" s="562">
        <v>107</v>
      </c>
      <c r="M7" s="170">
        <v>3.5233644859813085</v>
      </c>
      <c r="N7" s="565">
        <v>3.7</v>
      </c>
      <c r="O7" s="439">
        <v>82</v>
      </c>
      <c r="P7" s="169">
        <v>107</v>
      </c>
      <c r="Q7" s="170">
        <v>3.5887850467289719</v>
      </c>
      <c r="R7" s="190">
        <v>3.61</v>
      </c>
      <c r="S7" s="377">
        <v>51</v>
      </c>
      <c r="T7" s="169">
        <v>112</v>
      </c>
      <c r="U7" s="170">
        <v>3.5535714285714284</v>
      </c>
      <c r="V7" s="562">
        <v>3.43</v>
      </c>
      <c r="W7" s="397">
        <v>26</v>
      </c>
    </row>
    <row r="8" spans="1:26" ht="15" customHeight="1" x14ac:dyDescent="0.25">
      <c r="A8" s="14">
        <v>2</v>
      </c>
      <c r="B8" s="33" t="s">
        <v>57</v>
      </c>
      <c r="C8" s="454" t="s">
        <v>76</v>
      </c>
      <c r="D8" s="456">
        <v>166</v>
      </c>
      <c r="E8" s="318">
        <v>3.7349397590361444</v>
      </c>
      <c r="F8" s="457">
        <v>3.79</v>
      </c>
      <c r="G8" s="530">
        <v>57</v>
      </c>
      <c r="H8" s="456">
        <v>143</v>
      </c>
      <c r="I8" s="318">
        <v>3.7832167832167833</v>
      </c>
      <c r="J8" s="457">
        <v>3.85</v>
      </c>
      <c r="K8" s="517">
        <v>63</v>
      </c>
      <c r="L8" s="437">
        <v>147</v>
      </c>
      <c r="M8" s="318">
        <v>3.7619047619047619</v>
      </c>
      <c r="N8" s="458">
        <v>3.7</v>
      </c>
      <c r="O8" s="440">
        <v>34</v>
      </c>
      <c r="P8" s="456">
        <v>148</v>
      </c>
      <c r="Q8" s="318">
        <v>3.7297297297297298</v>
      </c>
      <c r="R8" s="459">
        <v>3.61</v>
      </c>
      <c r="S8" s="378">
        <v>17</v>
      </c>
      <c r="T8" s="456">
        <v>144</v>
      </c>
      <c r="U8" s="318">
        <v>3.51</v>
      </c>
      <c r="V8" s="437">
        <v>3.43</v>
      </c>
      <c r="W8" s="398">
        <v>33</v>
      </c>
    </row>
    <row r="9" spans="1:26" ht="15" customHeight="1" x14ac:dyDescent="0.25">
      <c r="A9" s="14">
        <v>3</v>
      </c>
      <c r="B9" s="33" t="s">
        <v>57</v>
      </c>
      <c r="C9" s="480" t="s">
        <v>67</v>
      </c>
      <c r="D9" s="481">
        <v>169</v>
      </c>
      <c r="E9" s="482">
        <v>4.1242603550295858</v>
      </c>
      <c r="F9" s="483">
        <v>3.79</v>
      </c>
      <c r="G9" s="528">
        <v>3</v>
      </c>
      <c r="H9" s="481">
        <v>177</v>
      </c>
      <c r="I9" s="482">
        <v>4.2259887005649714</v>
      </c>
      <c r="J9" s="483">
        <v>3.85</v>
      </c>
      <c r="K9" s="515">
        <v>4</v>
      </c>
      <c r="L9" s="484">
        <v>116</v>
      </c>
      <c r="M9" s="482">
        <v>4</v>
      </c>
      <c r="N9" s="485">
        <v>3.7</v>
      </c>
      <c r="O9" s="440">
        <v>5</v>
      </c>
      <c r="P9" s="481">
        <v>121</v>
      </c>
      <c r="Q9" s="482">
        <v>3.8181818181818183</v>
      </c>
      <c r="R9" s="486">
        <v>3.61</v>
      </c>
      <c r="S9" s="378">
        <v>13</v>
      </c>
      <c r="T9" s="481">
        <v>109</v>
      </c>
      <c r="U9" s="482">
        <v>3.88</v>
      </c>
      <c r="V9" s="484">
        <v>3.43</v>
      </c>
      <c r="W9" s="398">
        <v>3</v>
      </c>
    </row>
    <row r="10" spans="1:26" ht="15" customHeight="1" x14ac:dyDescent="0.25">
      <c r="A10" s="14">
        <v>4</v>
      </c>
      <c r="B10" s="33" t="s">
        <v>57</v>
      </c>
      <c r="C10" s="472" t="s">
        <v>192</v>
      </c>
      <c r="D10" s="191">
        <v>81</v>
      </c>
      <c r="E10" s="173">
        <v>3.925925925925926</v>
      </c>
      <c r="F10" s="431">
        <v>3.79</v>
      </c>
      <c r="G10" s="530">
        <v>25</v>
      </c>
      <c r="H10" s="191">
        <v>54</v>
      </c>
      <c r="I10" s="173">
        <v>3.9814814814814814</v>
      </c>
      <c r="J10" s="431">
        <v>3.85</v>
      </c>
      <c r="K10" s="517">
        <v>21</v>
      </c>
      <c r="L10" s="313">
        <v>55</v>
      </c>
      <c r="M10" s="173">
        <v>3.8181818181818183</v>
      </c>
      <c r="N10" s="372">
        <v>3.7</v>
      </c>
      <c r="O10" s="440">
        <v>22</v>
      </c>
      <c r="P10" s="191">
        <v>62</v>
      </c>
      <c r="Q10" s="173">
        <v>3.7096774193548385</v>
      </c>
      <c r="R10" s="192">
        <v>3.61</v>
      </c>
      <c r="S10" s="378">
        <v>24</v>
      </c>
      <c r="T10" s="191">
        <v>73</v>
      </c>
      <c r="U10" s="173">
        <v>3.74</v>
      </c>
      <c r="V10" s="313">
        <v>3.43</v>
      </c>
      <c r="W10" s="398">
        <v>10</v>
      </c>
    </row>
    <row r="11" spans="1:26" ht="15" customHeight="1" x14ac:dyDescent="0.25">
      <c r="A11" s="14">
        <v>5</v>
      </c>
      <c r="B11" s="33" t="s">
        <v>57</v>
      </c>
      <c r="C11" s="281" t="s">
        <v>154</v>
      </c>
      <c r="D11" s="145">
        <v>101</v>
      </c>
      <c r="E11" s="148">
        <v>3.5643564356435644</v>
      </c>
      <c r="F11" s="396">
        <v>3.79</v>
      </c>
      <c r="G11" s="527">
        <v>96</v>
      </c>
      <c r="H11" s="145">
        <v>84</v>
      </c>
      <c r="I11" s="148">
        <v>3.6190476190476191</v>
      </c>
      <c r="J11" s="396">
        <v>3.85</v>
      </c>
      <c r="K11" s="143">
        <v>100</v>
      </c>
      <c r="L11" s="309">
        <v>73</v>
      </c>
      <c r="M11" s="148">
        <v>3.2602739726027399</v>
      </c>
      <c r="N11" s="369">
        <v>3.7</v>
      </c>
      <c r="O11" s="440">
        <v>107</v>
      </c>
      <c r="P11" s="145">
        <v>51</v>
      </c>
      <c r="Q11" s="148">
        <v>3.4117647058823528</v>
      </c>
      <c r="R11" s="160">
        <v>3.61</v>
      </c>
      <c r="S11" s="378">
        <v>90</v>
      </c>
      <c r="T11" s="145">
        <v>68</v>
      </c>
      <c r="U11" s="148">
        <v>3.1029411764705883</v>
      </c>
      <c r="V11" s="309">
        <v>3.43</v>
      </c>
      <c r="W11" s="398">
        <v>95</v>
      </c>
    </row>
    <row r="12" spans="1:26" ht="15" customHeight="1" x14ac:dyDescent="0.25">
      <c r="A12" s="14">
        <v>6</v>
      </c>
      <c r="B12" s="33" t="s">
        <v>57</v>
      </c>
      <c r="C12" s="281" t="s">
        <v>155</v>
      </c>
      <c r="D12" s="145">
        <v>116</v>
      </c>
      <c r="E12" s="148">
        <v>3.7758620689655173</v>
      </c>
      <c r="F12" s="396">
        <v>3.79</v>
      </c>
      <c r="G12" s="527">
        <v>48</v>
      </c>
      <c r="H12" s="145">
        <v>104</v>
      </c>
      <c r="I12" s="148">
        <v>3.6730769230769229</v>
      </c>
      <c r="J12" s="396">
        <v>3.85</v>
      </c>
      <c r="K12" s="143">
        <v>92</v>
      </c>
      <c r="L12" s="309">
        <v>109</v>
      </c>
      <c r="M12" s="148">
        <v>3.4862385321100917</v>
      </c>
      <c r="N12" s="369">
        <v>3.7</v>
      </c>
      <c r="O12" s="440">
        <v>90</v>
      </c>
      <c r="P12" s="145">
        <v>101</v>
      </c>
      <c r="Q12" s="148">
        <v>3.5940594059405941</v>
      </c>
      <c r="R12" s="160">
        <v>3.61</v>
      </c>
      <c r="S12" s="378">
        <v>48</v>
      </c>
      <c r="T12" s="145">
        <v>105</v>
      </c>
      <c r="U12" s="148">
        <v>3.3047619047619046</v>
      </c>
      <c r="V12" s="309">
        <v>3.43</v>
      </c>
      <c r="W12" s="398">
        <v>68</v>
      </c>
    </row>
    <row r="13" spans="1:26" ht="15" customHeight="1" x14ac:dyDescent="0.25">
      <c r="A13" s="14">
        <v>7</v>
      </c>
      <c r="B13" s="33" t="s">
        <v>57</v>
      </c>
      <c r="C13" s="281" t="s">
        <v>80</v>
      </c>
      <c r="D13" s="145">
        <v>102</v>
      </c>
      <c r="E13" s="148">
        <v>3.8431372549019609</v>
      </c>
      <c r="F13" s="396">
        <v>3.79</v>
      </c>
      <c r="G13" s="527">
        <v>39</v>
      </c>
      <c r="H13" s="145">
        <v>98</v>
      </c>
      <c r="I13" s="148">
        <v>3.7244897959183674</v>
      </c>
      <c r="J13" s="396">
        <v>3.85</v>
      </c>
      <c r="K13" s="143">
        <v>83</v>
      </c>
      <c r="L13" s="309">
        <v>69</v>
      </c>
      <c r="M13" s="148">
        <v>3.6231884057971016</v>
      </c>
      <c r="N13" s="369">
        <v>3.7</v>
      </c>
      <c r="O13" s="440">
        <v>66</v>
      </c>
      <c r="P13" s="145">
        <v>60</v>
      </c>
      <c r="Q13" s="148">
        <v>3.7</v>
      </c>
      <c r="R13" s="160">
        <v>3.61</v>
      </c>
      <c r="S13" s="378">
        <v>29</v>
      </c>
      <c r="T13" s="145">
        <v>45</v>
      </c>
      <c r="U13" s="148">
        <v>3.2</v>
      </c>
      <c r="V13" s="309">
        <v>3.43</v>
      </c>
      <c r="W13" s="398">
        <v>82</v>
      </c>
    </row>
    <row r="14" spans="1:26" ht="15" customHeight="1" x14ac:dyDescent="0.25">
      <c r="A14" s="14">
        <v>8</v>
      </c>
      <c r="B14" s="33" t="s">
        <v>57</v>
      </c>
      <c r="C14" s="281" t="s">
        <v>125</v>
      </c>
      <c r="D14" s="145">
        <v>57</v>
      </c>
      <c r="E14" s="148">
        <v>3.6315789473684212</v>
      </c>
      <c r="F14" s="396">
        <v>3.79</v>
      </c>
      <c r="G14" s="527">
        <v>85</v>
      </c>
      <c r="H14" s="145">
        <v>71</v>
      </c>
      <c r="I14" s="148">
        <v>3.676056338028169</v>
      </c>
      <c r="J14" s="396">
        <v>3.85</v>
      </c>
      <c r="K14" s="143">
        <v>91</v>
      </c>
      <c r="L14" s="309">
        <v>74</v>
      </c>
      <c r="M14" s="148">
        <v>3.6351351351351351</v>
      </c>
      <c r="N14" s="369">
        <v>3.7</v>
      </c>
      <c r="O14" s="440">
        <v>59</v>
      </c>
      <c r="P14" s="145">
        <v>76</v>
      </c>
      <c r="Q14" s="148">
        <v>3.5</v>
      </c>
      <c r="R14" s="160">
        <v>3.61</v>
      </c>
      <c r="S14" s="378">
        <v>68</v>
      </c>
      <c r="T14" s="145">
        <v>60</v>
      </c>
      <c r="U14" s="148">
        <v>3.3</v>
      </c>
      <c r="V14" s="309">
        <v>3.43</v>
      </c>
      <c r="W14" s="398">
        <v>66</v>
      </c>
    </row>
    <row r="15" spans="1:26" ht="15" customHeight="1" x14ac:dyDescent="0.25">
      <c r="A15" s="14"/>
      <c r="B15" s="33"/>
      <c r="C15" s="281"/>
      <c r="D15" s="145"/>
      <c r="E15" s="148"/>
      <c r="F15" s="396"/>
      <c r="G15" s="527"/>
      <c r="H15" s="145"/>
      <c r="I15" s="148"/>
      <c r="J15" s="396"/>
      <c r="K15" s="143"/>
      <c r="L15" s="309"/>
      <c r="M15" s="148"/>
      <c r="N15" s="369"/>
      <c r="O15" s="440"/>
      <c r="P15" s="145"/>
      <c r="Q15" s="148"/>
      <c r="R15" s="160"/>
      <c r="S15" s="378"/>
      <c r="T15" s="145"/>
      <c r="U15" s="148"/>
      <c r="V15" s="309"/>
      <c r="W15" s="398"/>
    </row>
    <row r="16" spans="1:26" ht="15" customHeight="1" x14ac:dyDescent="0.25">
      <c r="A16" s="14"/>
      <c r="B16" s="33"/>
      <c r="C16" s="281"/>
      <c r="D16" s="145"/>
      <c r="E16" s="148"/>
      <c r="F16" s="396"/>
      <c r="G16" s="527"/>
      <c r="H16" s="145"/>
      <c r="I16" s="148"/>
      <c r="J16" s="396"/>
      <c r="K16" s="143"/>
      <c r="L16" s="309"/>
      <c r="M16" s="148"/>
      <c r="N16" s="369"/>
      <c r="O16" s="440"/>
      <c r="P16" s="145"/>
      <c r="Q16" s="148"/>
      <c r="R16" s="160"/>
      <c r="S16" s="378"/>
      <c r="T16" s="145"/>
      <c r="U16" s="148"/>
      <c r="V16" s="309"/>
      <c r="W16" s="398"/>
    </row>
    <row r="17" spans="1:23" ht="15" customHeight="1" thickBot="1" x14ac:dyDescent="0.3">
      <c r="A17" s="14">
        <v>9</v>
      </c>
      <c r="B17" s="33" t="s">
        <v>59</v>
      </c>
      <c r="C17" s="306" t="s">
        <v>2</v>
      </c>
      <c r="D17" s="359">
        <v>80</v>
      </c>
      <c r="E17" s="312">
        <v>3.9375</v>
      </c>
      <c r="F17" s="432">
        <v>3.79</v>
      </c>
      <c r="G17" s="529">
        <v>21</v>
      </c>
      <c r="H17" s="359">
        <v>86</v>
      </c>
      <c r="I17" s="312">
        <v>4.0697674418604652</v>
      </c>
      <c r="J17" s="432">
        <v>3.85</v>
      </c>
      <c r="K17" s="516">
        <v>10</v>
      </c>
      <c r="L17" s="311">
        <v>83</v>
      </c>
      <c r="M17" s="312">
        <v>3.7349397590361444</v>
      </c>
      <c r="N17" s="371">
        <v>3.7</v>
      </c>
      <c r="O17" s="441">
        <v>40</v>
      </c>
      <c r="P17" s="359">
        <v>96</v>
      </c>
      <c r="Q17" s="312">
        <v>3.7291666666666665</v>
      </c>
      <c r="R17" s="360">
        <v>3.61</v>
      </c>
      <c r="S17" s="379">
        <v>18</v>
      </c>
      <c r="T17" s="359">
        <v>112</v>
      </c>
      <c r="U17" s="312">
        <v>3.4464285714285716</v>
      </c>
      <c r="V17" s="311">
        <v>3.43</v>
      </c>
      <c r="W17" s="513">
        <v>45</v>
      </c>
    </row>
    <row r="18" spans="1:23" ht="15" customHeight="1" thickBot="1" x14ac:dyDescent="0.3">
      <c r="A18" s="15">
        <v>10</v>
      </c>
      <c r="B18" s="36" t="s">
        <v>59</v>
      </c>
      <c r="C18" s="455" t="s">
        <v>4</v>
      </c>
      <c r="D18" s="363">
        <v>70</v>
      </c>
      <c r="E18" s="320">
        <v>4.0428571428571427</v>
      </c>
      <c r="F18" s="402">
        <v>3.79</v>
      </c>
      <c r="G18" s="531">
        <v>11</v>
      </c>
      <c r="H18" s="363">
        <v>50</v>
      </c>
      <c r="I18" s="320">
        <v>3.94</v>
      </c>
      <c r="J18" s="402">
        <v>3.85</v>
      </c>
      <c r="K18" s="518">
        <v>29</v>
      </c>
      <c r="L18" s="427">
        <v>50</v>
      </c>
      <c r="M18" s="320">
        <v>3.88</v>
      </c>
      <c r="N18" s="564">
        <v>3.7</v>
      </c>
      <c r="O18" s="440">
        <v>17</v>
      </c>
      <c r="P18" s="363">
        <v>47</v>
      </c>
      <c r="Q18" s="320">
        <v>3.6808510638297873</v>
      </c>
      <c r="R18" s="364">
        <v>3.61</v>
      </c>
      <c r="S18" s="378">
        <v>32</v>
      </c>
      <c r="T18" s="363">
        <v>58</v>
      </c>
      <c r="U18" s="320">
        <v>3.5862068965517242</v>
      </c>
      <c r="V18" s="427">
        <v>3.43</v>
      </c>
      <c r="W18" s="398">
        <v>23</v>
      </c>
    </row>
    <row r="19" spans="1:23" ht="15" customHeight="1" x14ac:dyDescent="0.25">
      <c r="A19" s="20">
        <v>11</v>
      </c>
      <c r="B19" s="35" t="s">
        <v>59</v>
      </c>
      <c r="C19" s="287" t="s">
        <v>11</v>
      </c>
      <c r="D19" s="194">
        <v>78</v>
      </c>
      <c r="E19" s="168">
        <v>3.9358974358974357</v>
      </c>
      <c r="F19" s="400">
        <v>3.79</v>
      </c>
      <c r="G19" s="531">
        <v>22</v>
      </c>
      <c r="H19" s="194">
        <v>105</v>
      </c>
      <c r="I19" s="168">
        <v>3.8952380952380952</v>
      </c>
      <c r="J19" s="400">
        <v>3.85</v>
      </c>
      <c r="K19" s="518">
        <v>36</v>
      </c>
      <c r="L19" s="314">
        <v>94</v>
      </c>
      <c r="M19" s="168">
        <v>3.9255319148936172</v>
      </c>
      <c r="N19" s="373">
        <v>3.7</v>
      </c>
      <c r="O19" s="440">
        <v>14</v>
      </c>
      <c r="P19" s="194">
        <v>100</v>
      </c>
      <c r="Q19" s="168">
        <v>3.7</v>
      </c>
      <c r="R19" s="195">
        <v>3.61</v>
      </c>
      <c r="S19" s="378">
        <v>30</v>
      </c>
      <c r="T19" s="194">
        <v>78</v>
      </c>
      <c r="U19" s="168">
        <v>3.3846153846153846</v>
      </c>
      <c r="V19" s="314">
        <v>3.43</v>
      </c>
      <c r="W19" s="398">
        <v>54</v>
      </c>
    </row>
    <row r="20" spans="1:23" ht="15" customHeight="1" x14ac:dyDescent="0.25">
      <c r="A20" s="14">
        <v>12</v>
      </c>
      <c r="B20" s="33" t="s">
        <v>59</v>
      </c>
      <c r="C20" s="287" t="s">
        <v>3</v>
      </c>
      <c r="D20" s="194">
        <v>164</v>
      </c>
      <c r="E20" s="168">
        <v>3.8963414634146343</v>
      </c>
      <c r="F20" s="400">
        <v>3.79</v>
      </c>
      <c r="G20" s="531">
        <v>27</v>
      </c>
      <c r="H20" s="194">
        <v>155</v>
      </c>
      <c r="I20" s="168">
        <v>3.9612903225806453</v>
      </c>
      <c r="J20" s="400">
        <v>3.85</v>
      </c>
      <c r="K20" s="518">
        <v>24</v>
      </c>
      <c r="L20" s="314">
        <v>149</v>
      </c>
      <c r="M20" s="168">
        <v>3.9261744966442955</v>
      </c>
      <c r="N20" s="373">
        <v>3.7</v>
      </c>
      <c r="O20" s="440">
        <v>13</v>
      </c>
      <c r="P20" s="194">
        <v>153</v>
      </c>
      <c r="Q20" s="168">
        <v>3.8758169934640523</v>
      </c>
      <c r="R20" s="195">
        <v>3.61</v>
      </c>
      <c r="S20" s="378">
        <v>10</v>
      </c>
      <c r="T20" s="194">
        <v>155</v>
      </c>
      <c r="U20" s="168">
        <v>3.6709677419354838</v>
      </c>
      <c r="V20" s="314">
        <v>3.43</v>
      </c>
      <c r="W20" s="398">
        <v>14</v>
      </c>
    </row>
    <row r="21" spans="1:23" ht="15" customHeight="1" x14ac:dyDescent="0.25">
      <c r="A21" s="14">
        <v>13</v>
      </c>
      <c r="B21" s="33" t="s">
        <v>59</v>
      </c>
      <c r="C21" s="287" t="s">
        <v>5</v>
      </c>
      <c r="D21" s="194">
        <v>113</v>
      </c>
      <c r="E21" s="168">
        <v>3.7876106194690267</v>
      </c>
      <c r="F21" s="400">
        <v>3.79</v>
      </c>
      <c r="G21" s="531">
        <v>46</v>
      </c>
      <c r="H21" s="194">
        <v>103</v>
      </c>
      <c r="I21" s="168">
        <v>3.9029126213592233</v>
      </c>
      <c r="J21" s="400">
        <v>3.85</v>
      </c>
      <c r="K21" s="518">
        <v>33</v>
      </c>
      <c r="L21" s="314">
        <v>89</v>
      </c>
      <c r="M21" s="168">
        <v>3.6853932584269664</v>
      </c>
      <c r="N21" s="373">
        <v>3.7</v>
      </c>
      <c r="O21" s="440">
        <v>47</v>
      </c>
      <c r="P21" s="194">
        <v>127</v>
      </c>
      <c r="Q21" s="168">
        <v>3.7401574803149606</v>
      </c>
      <c r="R21" s="195">
        <v>3.61</v>
      </c>
      <c r="S21" s="378">
        <v>15</v>
      </c>
      <c r="T21" s="194">
        <v>122</v>
      </c>
      <c r="U21" s="168">
        <v>3.4344262295081966</v>
      </c>
      <c r="V21" s="314">
        <v>3.43</v>
      </c>
      <c r="W21" s="398">
        <v>47</v>
      </c>
    </row>
    <row r="22" spans="1:23" ht="15" customHeight="1" x14ac:dyDescent="0.25">
      <c r="A22" s="14">
        <v>14</v>
      </c>
      <c r="B22" s="33" t="s">
        <v>59</v>
      </c>
      <c r="C22" s="281" t="s">
        <v>158</v>
      </c>
      <c r="D22" s="145">
        <v>76</v>
      </c>
      <c r="E22" s="148">
        <v>3.6710526315789473</v>
      </c>
      <c r="F22" s="396">
        <v>3.79</v>
      </c>
      <c r="G22" s="527">
        <v>74</v>
      </c>
      <c r="H22" s="145">
        <v>93</v>
      </c>
      <c r="I22" s="148">
        <v>3.806451612903226</v>
      </c>
      <c r="J22" s="396">
        <v>3.85</v>
      </c>
      <c r="K22" s="143">
        <v>58</v>
      </c>
      <c r="L22" s="309">
        <v>73</v>
      </c>
      <c r="M22" s="148">
        <v>3.5616438356164384</v>
      </c>
      <c r="N22" s="369">
        <v>3.7</v>
      </c>
      <c r="O22" s="440">
        <v>76</v>
      </c>
      <c r="P22" s="145">
        <v>72</v>
      </c>
      <c r="Q22" s="148">
        <v>3.5555555555555554</v>
      </c>
      <c r="R22" s="160">
        <v>3.61</v>
      </c>
      <c r="S22" s="378">
        <v>59</v>
      </c>
      <c r="T22" s="145"/>
      <c r="U22" s="148"/>
      <c r="V22" s="309">
        <v>3.43</v>
      </c>
      <c r="W22" s="398">
        <v>108</v>
      </c>
    </row>
    <row r="23" spans="1:23" ht="15" customHeight="1" x14ac:dyDescent="0.25">
      <c r="A23" s="14">
        <v>15</v>
      </c>
      <c r="B23" s="33" t="s">
        <v>59</v>
      </c>
      <c r="C23" s="393" t="s">
        <v>157</v>
      </c>
      <c r="D23" s="194">
        <v>110</v>
      </c>
      <c r="E23" s="168">
        <v>3.8363636363636364</v>
      </c>
      <c r="F23" s="400">
        <v>3.79</v>
      </c>
      <c r="G23" s="531">
        <v>40</v>
      </c>
      <c r="H23" s="194">
        <v>85</v>
      </c>
      <c r="I23" s="168">
        <v>3.7647058823529411</v>
      </c>
      <c r="J23" s="400">
        <v>3.85</v>
      </c>
      <c r="K23" s="518">
        <v>69</v>
      </c>
      <c r="L23" s="314">
        <v>77</v>
      </c>
      <c r="M23" s="168">
        <v>3.7532467532467533</v>
      </c>
      <c r="N23" s="373">
        <v>3.7</v>
      </c>
      <c r="O23" s="440">
        <v>36</v>
      </c>
      <c r="P23" s="194">
        <v>78</v>
      </c>
      <c r="Q23" s="168">
        <v>3.5769230769230771</v>
      </c>
      <c r="R23" s="195">
        <v>3.61</v>
      </c>
      <c r="S23" s="378">
        <v>55</v>
      </c>
      <c r="T23" s="194">
        <v>80</v>
      </c>
      <c r="U23" s="168">
        <v>3.2749999999999999</v>
      </c>
      <c r="V23" s="314">
        <v>3.43</v>
      </c>
      <c r="W23" s="398">
        <v>70</v>
      </c>
    </row>
    <row r="24" spans="1:23" ht="15" customHeight="1" x14ac:dyDescent="0.25">
      <c r="A24" s="14">
        <v>16</v>
      </c>
      <c r="B24" s="33" t="s">
        <v>59</v>
      </c>
      <c r="C24" s="287" t="s">
        <v>7</v>
      </c>
      <c r="D24" s="194">
        <v>46</v>
      </c>
      <c r="E24" s="168">
        <v>3.7608695652173911</v>
      </c>
      <c r="F24" s="400">
        <v>3.79</v>
      </c>
      <c r="G24" s="531">
        <v>53</v>
      </c>
      <c r="H24" s="194">
        <v>55</v>
      </c>
      <c r="I24" s="168">
        <v>3.7272727272727271</v>
      </c>
      <c r="J24" s="400">
        <v>3.85</v>
      </c>
      <c r="K24" s="518">
        <v>81</v>
      </c>
      <c r="L24" s="314">
        <v>58</v>
      </c>
      <c r="M24" s="168">
        <v>3.4482758620689653</v>
      </c>
      <c r="N24" s="373">
        <v>3.7</v>
      </c>
      <c r="O24" s="440">
        <v>98</v>
      </c>
      <c r="P24" s="194">
        <v>42</v>
      </c>
      <c r="Q24" s="168">
        <v>3.3333333333333335</v>
      </c>
      <c r="R24" s="195">
        <v>3.61</v>
      </c>
      <c r="S24" s="378">
        <v>98</v>
      </c>
      <c r="T24" s="194">
        <v>51</v>
      </c>
      <c r="U24" s="168">
        <v>3.0588235294117645</v>
      </c>
      <c r="V24" s="314">
        <v>3.43</v>
      </c>
      <c r="W24" s="398">
        <v>98</v>
      </c>
    </row>
    <row r="25" spans="1:23" ht="15" customHeight="1" x14ac:dyDescent="0.25">
      <c r="A25" s="14">
        <v>17</v>
      </c>
      <c r="B25" s="33" t="s">
        <v>59</v>
      </c>
      <c r="C25" s="460" t="s">
        <v>193</v>
      </c>
      <c r="D25" s="194">
        <v>95</v>
      </c>
      <c r="E25" s="168">
        <v>3.6736842105263157</v>
      </c>
      <c r="F25" s="400">
        <v>3.79</v>
      </c>
      <c r="G25" s="531">
        <v>73</v>
      </c>
      <c r="H25" s="194">
        <v>74</v>
      </c>
      <c r="I25" s="168">
        <v>3.7567567567567566</v>
      </c>
      <c r="J25" s="400">
        <v>3.85</v>
      </c>
      <c r="K25" s="518">
        <v>72</v>
      </c>
      <c r="L25" s="314">
        <v>59</v>
      </c>
      <c r="M25" s="168">
        <v>3.5084745762711864</v>
      </c>
      <c r="N25" s="373">
        <v>3.7</v>
      </c>
      <c r="O25" s="440">
        <v>85</v>
      </c>
      <c r="P25" s="194">
        <v>58</v>
      </c>
      <c r="Q25" s="168">
        <v>3.4310344827586206</v>
      </c>
      <c r="R25" s="195">
        <v>3.61</v>
      </c>
      <c r="S25" s="378">
        <v>87</v>
      </c>
      <c r="T25" s="194">
        <v>54</v>
      </c>
      <c r="U25" s="168">
        <v>3.5</v>
      </c>
      <c r="V25" s="314">
        <v>3.43</v>
      </c>
      <c r="W25" s="398">
        <v>40</v>
      </c>
    </row>
    <row r="26" spans="1:23" ht="15" customHeight="1" x14ac:dyDescent="0.25">
      <c r="A26" s="14">
        <v>18</v>
      </c>
      <c r="B26" s="33" t="s">
        <v>59</v>
      </c>
      <c r="C26" s="393" t="s">
        <v>159</v>
      </c>
      <c r="D26" s="194">
        <v>66</v>
      </c>
      <c r="E26" s="168">
        <v>3.4242424242424243</v>
      </c>
      <c r="F26" s="400">
        <v>3.79</v>
      </c>
      <c r="G26" s="531">
        <v>108</v>
      </c>
      <c r="H26" s="194">
        <v>92</v>
      </c>
      <c r="I26" s="168">
        <v>3.7608695652173911</v>
      </c>
      <c r="J26" s="400">
        <v>3.85</v>
      </c>
      <c r="K26" s="518">
        <v>70</v>
      </c>
      <c r="L26" s="314">
        <v>70</v>
      </c>
      <c r="M26" s="168">
        <v>3.3285714285714287</v>
      </c>
      <c r="N26" s="373">
        <v>3.7</v>
      </c>
      <c r="O26" s="440">
        <v>105</v>
      </c>
      <c r="P26" s="194">
        <v>51</v>
      </c>
      <c r="Q26" s="168">
        <v>3.3137254901960786</v>
      </c>
      <c r="R26" s="195">
        <v>3.61</v>
      </c>
      <c r="S26" s="378">
        <v>99</v>
      </c>
      <c r="T26" s="194">
        <v>80</v>
      </c>
      <c r="U26" s="168">
        <v>2.8374999999999999</v>
      </c>
      <c r="V26" s="314">
        <v>3.43</v>
      </c>
      <c r="W26" s="398">
        <v>107</v>
      </c>
    </row>
    <row r="27" spans="1:23" ht="15" customHeight="1" thickBot="1" x14ac:dyDescent="0.3">
      <c r="A27" s="14">
        <v>19</v>
      </c>
      <c r="B27" s="33" t="s">
        <v>59</v>
      </c>
      <c r="C27" s="394" t="s">
        <v>160</v>
      </c>
      <c r="D27" s="387">
        <v>149</v>
      </c>
      <c r="E27" s="386">
        <v>3.5570469798657718</v>
      </c>
      <c r="F27" s="403">
        <v>3.79</v>
      </c>
      <c r="G27" s="536">
        <v>99</v>
      </c>
      <c r="H27" s="387">
        <v>134</v>
      </c>
      <c r="I27" s="386">
        <v>3.6940298507462686</v>
      </c>
      <c r="J27" s="403">
        <v>3.85</v>
      </c>
      <c r="K27" s="522">
        <v>89</v>
      </c>
      <c r="L27" s="385">
        <v>134</v>
      </c>
      <c r="M27" s="386">
        <v>3.6044776119402986</v>
      </c>
      <c r="N27" s="575">
        <v>3.7</v>
      </c>
      <c r="O27" s="442">
        <v>69</v>
      </c>
      <c r="P27" s="387">
        <v>105</v>
      </c>
      <c r="Q27" s="386">
        <v>3.4666666666666668</v>
      </c>
      <c r="R27" s="388">
        <v>3.61</v>
      </c>
      <c r="S27" s="380">
        <v>76</v>
      </c>
      <c r="T27" s="387">
        <v>123</v>
      </c>
      <c r="U27" s="386">
        <v>3.1138211382113821</v>
      </c>
      <c r="V27" s="385">
        <v>3.43</v>
      </c>
      <c r="W27" s="487">
        <v>93</v>
      </c>
    </row>
    <row r="28" spans="1:23" ht="15" customHeight="1" thickBot="1" x14ac:dyDescent="0.3">
      <c r="A28" s="15">
        <v>20</v>
      </c>
      <c r="B28" s="36" t="s">
        <v>59</v>
      </c>
      <c r="C28" s="393" t="s">
        <v>156</v>
      </c>
      <c r="D28" s="194">
        <v>64</v>
      </c>
      <c r="E28" s="168">
        <v>3.703125</v>
      </c>
      <c r="F28" s="400">
        <v>3.79</v>
      </c>
      <c r="G28" s="531">
        <v>67</v>
      </c>
      <c r="H28" s="194">
        <v>73</v>
      </c>
      <c r="I28" s="168">
        <v>3.8904109589041096</v>
      </c>
      <c r="J28" s="400">
        <v>3.85</v>
      </c>
      <c r="K28" s="518">
        <v>37</v>
      </c>
      <c r="L28" s="314">
        <v>44</v>
      </c>
      <c r="M28" s="168">
        <v>3.7045454545454546</v>
      </c>
      <c r="N28" s="373">
        <v>3.7</v>
      </c>
      <c r="O28" s="440">
        <v>42</v>
      </c>
      <c r="P28" s="194">
        <v>60</v>
      </c>
      <c r="Q28" s="168">
        <v>3.4333333333333331</v>
      </c>
      <c r="R28" s="195">
        <v>3.61</v>
      </c>
      <c r="S28" s="378">
        <v>86</v>
      </c>
      <c r="T28" s="194">
        <v>46</v>
      </c>
      <c r="U28" s="168">
        <v>3.2391304347826089</v>
      </c>
      <c r="V28" s="314">
        <v>3.43</v>
      </c>
      <c r="W28" s="398">
        <v>76</v>
      </c>
    </row>
    <row r="29" spans="1:23" ht="15" customHeight="1" x14ac:dyDescent="0.25">
      <c r="A29" s="18"/>
      <c r="B29" s="586"/>
      <c r="C29" s="587"/>
      <c r="D29" s="588"/>
      <c r="E29" s="589"/>
      <c r="F29" s="590"/>
      <c r="G29" s="536"/>
      <c r="H29" s="588"/>
      <c r="I29" s="589"/>
      <c r="J29" s="590"/>
      <c r="K29" s="522"/>
      <c r="L29" s="510"/>
      <c r="M29" s="589"/>
      <c r="N29" s="591"/>
      <c r="O29" s="442"/>
      <c r="P29" s="588"/>
      <c r="Q29" s="589"/>
      <c r="R29" s="592"/>
      <c r="S29" s="380"/>
      <c r="T29" s="588"/>
      <c r="U29" s="589"/>
      <c r="V29" s="510"/>
      <c r="W29" s="487"/>
    </row>
    <row r="30" spans="1:23" ht="15" customHeight="1" thickBot="1" x14ac:dyDescent="0.3">
      <c r="A30" s="18"/>
      <c r="B30" s="586"/>
      <c r="C30" s="587"/>
      <c r="D30" s="588"/>
      <c r="E30" s="589"/>
      <c r="F30" s="590"/>
      <c r="G30" s="536"/>
      <c r="H30" s="588"/>
      <c r="I30" s="589"/>
      <c r="J30" s="590"/>
      <c r="K30" s="522"/>
      <c r="L30" s="510"/>
      <c r="M30" s="589"/>
      <c r="N30" s="591"/>
      <c r="O30" s="442"/>
      <c r="P30" s="588"/>
      <c r="Q30" s="589"/>
      <c r="R30" s="592"/>
      <c r="S30" s="380"/>
      <c r="T30" s="588"/>
      <c r="U30" s="589"/>
      <c r="V30" s="510"/>
      <c r="W30" s="487"/>
    </row>
    <row r="31" spans="1:23" ht="15" customHeight="1" thickBot="1" x14ac:dyDescent="0.3">
      <c r="A31" s="20">
        <v>21</v>
      </c>
      <c r="B31" s="35" t="s">
        <v>60</v>
      </c>
      <c r="C31" s="284" t="s">
        <v>74</v>
      </c>
      <c r="D31" s="198">
        <v>121</v>
      </c>
      <c r="E31" s="153">
        <v>3.9421487603305785</v>
      </c>
      <c r="F31" s="428">
        <v>3.79</v>
      </c>
      <c r="G31" s="526">
        <v>20</v>
      </c>
      <c r="H31" s="198">
        <v>136</v>
      </c>
      <c r="I31" s="153">
        <v>3.8897058823529411</v>
      </c>
      <c r="J31" s="428">
        <v>3.85</v>
      </c>
      <c r="K31" s="142">
        <v>38</v>
      </c>
      <c r="L31" s="307">
        <v>119</v>
      </c>
      <c r="M31" s="153">
        <v>3.9495798319327733</v>
      </c>
      <c r="N31" s="367">
        <v>3.7</v>
      </c>
      <c r="O31" s="439">
        <v>7</v>
      </c>
      <c r="P31" s="198">
        <v>122</v>
      </c>
      <c r="Q31" s="153">
        <v>3.7049180327868854</v>
      </c>
      <c r="R31" s="163">
        <v>3.61</v>
      </c>
      <c r="S31" s="377">
        <v>25</v>
      </c>
      <c r="T31" s="198">
        <v>119</v>
      </c>
      <c r="U31" s="153">
        <v>3.5210084033613445</v>
      </c>
      <c r="V31" s="307">
        <v>3.43</v>
      </c>
      <c r="W31" s="397">
        <v>32</v>
      </c>
    </row>
    <row r="32" spans="1:23" ht="15" customHeight="1" x14ac:dyDescent="0.25">
      <c r="A32" s="14">
        <v>22</v>
      </c>
      <c r="B32" s="33" t="s">
        <v>60</v>
      </c>
      <c r="C32" s="284" t="s">
        <v>128</v>
      </c>
      <c r="D32" s="198">
        <v>113</v>
      </c>
      <c r="E32" s="153">
        <v>3.8495575221238938</v>
      </c>
      <c r="F32" s="428">
        <v>3.79</v>
      </c>
      <c r="G32" s="526">
        <v>37</v>
      </c>
      <c r="H32" s="198">
        <v>137</v>
      </c>
      <c r="I32" s="153">
        <v>3.948905109489051</v>
      </c>
      <c r="J32" s="428">
        <v>3.85</v>
      </c>
      <c r="K32" s="142">
        <v>27</v>
      </c>
      <c r="L32" s="307">
        <v>77</v>
      </c>
      <c r="M32" s="153">
        <v>3.6493506493506493</v>
      </c>
      <c r="N32" s="367">
        <v>3.7</v>
      </c>
      <c r="O32" s="439">
        <v>55</v>
      </c>
      <c r="P32" s="198">
        <v>84</v>
      </c>
      <c r="Q32" s="153">
        <v>3.7023809523809526</v>
      </c>
      <c r="R32" s="163">
        <v>3.61</v>
      </c>
      <c r="S32" s="377">
        <v>27</v>
      </c>
      <c r="T32" s="198">
        <v>92</v>
      </c>
      <c r="U32" s="153">
        <v>3.6086956521739131</v>
      </c>
      <c r="V32" s="307">
        <v>3.43</v>
      </c>
      <c r="W32" s="397">
        <v>20</v>
      </c>
    </row>
    <row r="33" spans="1:23" ht="15" customHeight="1" x14ac:dyDescent="0.25">
      <c r="A33" s="14">
        <v>23</v>
      </c>
      <c r="B33" s="33" t="s">
        <v>60</v>
      </c>
      <c r="C33" s="286" t="s">
        <v>92</v>
      </c>
      <c r="D33" s="199">
        <v>126</v>
      </c>
      <c r="E33" s="154">
        <v>3.746031746031746</v>
      </c>
      <c r="F33" s="429">
        <v>3.79</v>
      </c>
      <c r="G33" s="527">
        <v>56</v>
      </c>
      <c r="H33" s="199">
        <v>114</v>
      </c>
      <c r="I33" s="154">
        <v>3.8596491228070176</v>
      </c>
      <c r="J33" s="429">
        <v>3.85</v>
      </c>
      <c r="K33" s="143">
        <v>45</v>
      </c>
      <c r="L33" s="308">
        <v>102</v>
      </c>
      <c r="M33" s="154">
        <v>3.6862745098039214</v>
      </c>
      <c r="N33" s="368">
        <v>3.7</v>
      </c>
      <c r="O33" s="440">
        <v>46</v>
      </c>
      <c r="P33" s="199">
        <v>100</v>
      </c>
      <c r="Q33" s="154">
        <v>3.58</v>
      </c>
      <c r="R33" s="164">
        <v>3.61</v>
      </c>
      <c r="S33" s="378">
        <v>53</v>
      </c>
      <c r="T33" s="199">
        <v>101</v>
      </c>
      <c r="U33" s="154">
        <v>3.1485148514851486</v>
      </c>
      <c r="V33" s="308">
        <v>3.43</v>
      </c>
      <c r="W33" s="398">
        <v>89</v>
      </c>
    </row>
    <row r="34" spans="1:23" ht="15" customHeight="1" x14ac:dyDescent="0.25">
      <c r="A34" s="14">
        <v>24</v>
      </c>
      <c r="B34" s="33" t="s">
        <v>60</v>
      </c>
      <c r="C34" s="281" t="s">
        <v>161</v>
      </c>
      <c r="D34" s="145">
        <v>79</v>
      </c>
      <c r="E34" s="148">
        <v>3.7721518987341773</v>
      </c>
      <c r="F34" s="396">
        <v>3.79</v>
      </c>
      <c r="G34" s="527">
        <v>50</v>
      </c>
      <c r="H34" s="145">
        <v>98</v>
      </c>
      <c r="I34" s="148">
        <v>3.9795918367346941</v>
      </c>
      <c r="J34" s="396">
        <v>3.85</v>
      </c>
      <c r="K34" s="143">
        <v>22</v>
      </c>
      <c r="L34" s="309">
        <v>79</v>
      </c>
      <c r="M34" s="148">
        <v>3.8607594936708862</v>
      </c>
      <c r="N34" s="369">
        <v>3.7</v>
      </c>
      <c r="O34" s="440">
        <v>19</v>
      </c>
      <c r="P34" s="145">
        <v>82</v>
      </c>
      <c r="Q34" s="148">
        <v>3.7195121951219514</v>
      </c>
      <c r="R34" s="160">
        <v>3.61</v>
      </c>
      <c r="S34" s="378">
        <v>22</v>
      </c>
      <c r="T34" s="145">
        <v>75</v>
      </c>
      <c r="U34" s="148">
        <v>3.5333333333333332</v>
      </c>
      <c r="V34" s="309">
        <v>3.43</v>
      </c>
      <c r="W34" s="398">
        <v>29</v>
      </c>
    </row>
    <row r="35" spans="1:23" ht="15" customHeight="1" x14ac:dyDescent="0.25">
      <c r="A35" s="14">
        <v>25</v>
      </c>
      <c r="B35" s="33" t="s">
        <v>60</v>
      </c>
      <c r="C35" s="287" t="s">
        <v>81</v>
      </c>
      <c r="D35" s="194">
        <v>99</v>
      </c>
      <c r="E35" s="168">
        <v>3.7474747474747474</v>
      </c>
      <c r="F35" s="400">
        <v>3.79</v>
      </c>
      <c r="G35" s="531">
        <v>55</v>
      </c>
      <c r="H35" s="194">
        <v>101</v>
      </c>
      <c r="I35" s="168">
        <v>3.7920792079207919</v>
      </c>
      <c r="J35" s="400">
        <v>3.85</v>
      </c>
      <c r="K35" s="518">
        <v>62</v>
      </c>
      <c r="L35" s="314">
        <v>101</v>
      </c>
      <c r="M35" s="168">
        <v>3.613861386138614</v>
      </c>
      <c r="N35" s="373">
        <v>3.7</v>
      </c>
      <c r="O35" s="440">
        <v>67</v>
      </c>
      <c r="P35" s="194">
        <v>87</v>
      </c>
      <c r="Q35" s="168">
        <v>3.5517241379310347</v>
      </c>
      <c r="R35" s="195">
        <v>3.61</v>
      </c>
      <c r="S35" s="378">
        <v>61</v>
      </c>
      <c r="T35" s="194">
        <v>104</v>
      </c>
      <c r="U35" s="168">
        <v>3.2307692307692308</v>
      </c>
      <c r="V35" s="314">
        <v>3.43</v>
      </c>
      <c r="W35" s="398">
        <v>77</v>
      </c>
    </row>
    <row r="36" spans="1:23" ht="15" customHeight="1" x14ac:dyDescent="0.25">
      <c r="A36" s="14">
        <v>26</v>
      </c>
      <c r="B36" s="33" t="s">
        <v>60</v>
      </c>
      <c r="C36" s="281" t="s">
        <v>13</v>
      </c>
      <c r="D36" s="145">
        <v>47</v>
      </c>
      <c r="E36" s="148">
        <v>3.5744680851063828</v>
      </c>
      <c r="F36" s="396">
        <v>3.79</v>
      </c>
      <c r="G36" s="527">
        <v>93</v>
      </c>
      <c r="H36" s="145">
        <v>44</v>
      </c>
      <c r="I36" s="148">
        <v>3.5227272727272729</v>
      </c>
      <c r="J36" s="396">
        <v>3.85</v>
      </c>
      <c r="K36" s="143">
        <v>106</v>
      </c>
      <c r="L36" s="309">
        <v>46</v>
      </c>
      <c r="M36" s="148">
        <v>3.3913043478260869</v>
      </c>
      <c r="N36" s="369">
        <v>3.7</v>
      </c>
      <c r="O36" s="440">
        <v>102</v>
      </c>
      <c r="P36" s="145">
        <v>49</v>
      </c>
      <c r="Q36" s="148">
        <v>3.2653061224489797</v>
      </c>
      <c r="R36" s="160">
        <v>3.61</v>
      </c>
      <c r="S36" s="378">
        <v>106</v>
      </c>
      <c r="T36" s="145">
        <v>26</v>
      </c>
      <c r="U36" s="148">
        <v>3.3846153846153846</v>
      </c>
      <c r="V36" s="309">
        <v>3.43</v>
      </c>
      <c r="W36" s="398">
        <v>52</v>
      </c>
    </row>
    <row r="37" spans="1:23" ht="15" customHeight="1" x14ac:dyDescent="0.25">
      <c r="A37" s="14">
        <v>27</v>
      </c>
      <c r="B37" s="33" t="s">
        <v>60</v>
      </c>
      <c r="C37" s="286" t="s">
        <v>162</v>
      </c>
      <c r="D37" s="199">
        <v>131</v>
      </c>
      <c r="E37" s="154">
        <v>3.6106870229007635</v>
      </c>
      <c r="F37" s="429">
        <v>3.79</v>
      </c>
      <c r="G37" s="527">
        <v>87</v>
      </c>
      <c r="H37" s="199">
        <v>91</v>
      </c>
      <c r="I37" s="154">
        <v>3.8241758241758244</v>
      </c>
      <c r="J37" s="429">
        <v>3.85</v>
      </c>
      <c r="K37" s="143">
        <v>53</v>
      </c>
      <c r="L37" s="308">
        <v>94</v>
      </c>
      <c r="M37" s="154">
        <v>3.7978723404255321</v>
      </c>
      <c r="N37" s="368">
        <v>3.7</v>
      </c>
      <c r="O37" s="440">
        <v>26</v>
      </c>
      <c r="P37" s="199">
        <v>75</v>
      </c>
      <c r="Q37" s="154">
        <v>3.48</v>
      </c>
      <c r="R37" s="164">
        <v>3.61</v>
      </c>
      <c r="S37" s="378">
        <v>74</v>
      </c>
      <c r="T37" s="199">
        <v>72</v>
      </c>
      <c r="U37" s="154">
        <v>3.1805555555555554</v>
      </c>
      <c r="V37" s="308">
        <v>3.43</v>
      </c>
      <c r="W37" s="398">
        <v>86</v>
      </c>
    </row>
    <row r="38" spans="1:23" ht="15" customHeight="1" x14ac:dyDescent="0.25">
      <c r="A38" s="13">
        <v>28</v>
      </c>
      <c r="B38" s="33" t="s">
        <v>60</v>
      </c>
      <c r="C38" s="281" t="s">
        <v>15</v>
      </c>
      <c r="D38" s="145">
        <v>77</v>
      </c>
      <c r="E38" s="148">
        <v>3.5974025974025974</v>
      </c>
      <c r="F38" s="396">
        <v>3.79</v>
      </c>
      <c r="G38" s="527">
        <v>89</v>
      </c>
      <c r="H38" s="145">
        <v>71</v>
      </c>
      <c r="I38" s="148">
        <v>3.535211267605634</v>
      </c>
      <c r="J38" s="396">
        <v>3.85</v>
      </c>
      <c r="K38" s="143">
        <v>105</v>
      </c>
      <c r="L38" s="309">
        <v>54</v>
      </c>
      <c r="M38" s="148">
        <v>3.4814814814814814</v>
      </c>
      <c r="N38" s="369">
        <v>3.7</v>
      </c>
      <c r="O38" s="440">
        <v>93</v>
      </c>
      <c r="P38" s="145">
        <v>52</v>
      </c>
      <c r="Q38" s="148">
        <v>3.2884615384615383</v>
      </c>
      <c r="R38" s="160">
        <v>3.61</v>
      </c>
      <c r="S38" s="378">
        <v>102</v>
      </c>
      <c r="T38" s="145">
        <v>45</v>
      </c>
      <c r="U38" s="148">
        <v>2.8888888888888888</v>
      </c>
      <c r="V38" s="309">
        <v>3.43</v>
      </c>
      <c r="W38" s="398">
        <v>105</v>
      </c>
    </row>
    <row r="39" spans="1:23" ht="15" customHeight="1" x14ac:dyDescent="0.25">
      <c r="A39" s="14">
        <v>29</v>
      </c>
      <c r="B39" s="33" t="s">
        <v>60</v>
      </c>
      <c r="C39" s="286" t="s">
        <v>16</v>
      </c>
      <c r="D39" s="199">
        <v>93</v>
      </c>
      <c r="E39" s="154">
        <v>3.3333333333333335</v>
      </c>
      <c r="F39" s="429">
        <v>3.79</v>
      </c>
      <c r="G39" s="527">
        <v>111</v>
      </c>
      <c r="H39" s="199">
        <v>69</v>
      </c>
      <c r="I39" s="154">
        <v>3.4202898550724639</v>
      </c>
      <c r="J39" s="429">
        <v>3.85</v>
      </c>
      <c r="K39" s="143">
        <v>109</v>
      </c>
      <c r="L39" s="308">
        <v>46</v>
      </c>
      <c r="M39" s="154">
        <v>3.3043478260869565</v>
      </c>
      <c r="N39" s="368">
        <v>3.7</v>
      </c>
      <c r="O39" s="440">
        <v>106</v>
      </c>
      <c r="P39" s="199">
        <v>65</v>
      </c>
      <c r="Q39" s="154">
        <v>3.4153846153846152</v>
      </c>
      <c r="R39" s="164">
        <v>3.61</v>
      </c>
      <c r="S39" s="378">
        <v>89</v>
      </c>
      <c r="T39" s="199">
        <v>70</v>
      </c>
      <c r="U39" s="154">
        <v>2.9285714285714284</v>
      </c>
      <c r="V39" s="308">
        <v>3.43</v>
      </c>
      <c r="W39" s="398">
        <v>103</v>
      </c>
    </row>
    <row r="40" spans="1:23" ht="15" customHeight="1" thickBot="1" x14ac:dyDescent="0.3">
      <c r="A40" s="15">
        <v>30</v>
      </c>
      <c r="B40" s="83" t="s">
        <v>60</v>
      </c>
      <c r="C40" s="393" t="s">
        <v>163</v>
      </c>
      <c r="D40" s="194">
        <v>32</v>
      </c>
      <c r="E40" s="168">
        <v>3.5625</v>
      </c>
      <c r="F40" s="400">
        <v>3.79</v>
      </c>
      <c r="G40" s="531">
        <v>97</v>
      </c>
      <c r="H40" s="194">
        <v>28</v>
      </c>
      <c r="I40" s="168">
        <v>3.6428571428571428</v>
      </c>
      <c r="J40" s="400">
        <v>3.85</v>
      </c>
      <c r="K40" s="518">
        <v>95</v>
      </c>
      <c r="L40" s="314">
        <v>29</v>
      </c>
      <c r="M40" s="168">
        <v>3.5862068965517242</v>
      </c>
      <c r="N40" s="373">
        <v>3.7</v>
      </c>
      <c r="O40" s="440">
        <v>72</v>
      </c>
      <c r="P40" s="194">
        <v>28</v>
      </c>
      <c r="Q40" s="168">
        <v>3.2857142857142856</v>
      </c>
      <c r="R40" s="195">
        <v>3.61</v>
      </c>
      <c r="S40" s="378">
        <v>103</v>
      </c>
      <c r="T40" s="194">
        <v>35</v>
      </c>
      <c r="U40" s="168">
        <v>3.0857142857142859</v>
      </c>
      <c r="V40" s="314">
        <v>3.43</v>
      </c>
      <c r="W40" s="398">
        <v>96</v>
      </c>
    </row>
    <row r="41" spans="1:23" ht="15" customHeight="1" x14ac:dyDescent="0.25">
      <c r="A41" s="20">
        <v>31</v>
      </c>
      <c r="B41" s="35" t="s">
        <v>60</v>
      </c>
      <c r="C41" s="393" t="s">
        <v>164</v>
      </c>
      <c r="D41" s="194">
        <v>160</v>
      </c>
      <c r="E41" s="168">
        <v>3.59375</v>
      </c>
      <c r="F41" s="400">
        <v>3.79</v>
      </c>
      <c r="G41" s="537">
        <v>91</v>
      </c>
      <c r="H41" s="194">
        <v>157</v>
      </c>
      <c r="I41" s="168">
        <v>3.6369426751592355</v>
      </c>
      <c r="J41" s="400">
        <v>3.85</v>
      </c>
      <c r="K41" s="523">
        <v>96</v>
      </c>
      <c r="L41" s="314">
        <v>135</v>
      </c>
      <c r="M41" s="168">
        <v>3.6962962962962962</v>
      </c>
      <c r="N41" s="373">
        <v>3.7</v>
      </c>
      <c r="O41" s="443">
        <v>43</v>
      </c>
      <c r="P41" s="194">
        <v>122</v>
      </c>
      <c r="Q41" s="168">
        <v>3.622950819672131</v>
      </c>
      <c r="R41" s="195">
        <v>3.61</v>
      </c>
      <c r="S41" s="381">
        <v>45</v>
      </c>
      <c r="T41" s="194">
        <v>97</v>
      </c>
      <c r="U41" s="168">
        <v>3.2061855670103094</v>
      </c>
      <c r="V41" s="314">
        <v>3.43</v>
      </c>
      <c r="W41" s="511">
        <v>81</v>
      </c>
    </row>
    <row r="42" spans="1:23" ht="15" customHeight="1" x14ac:dyDescent="0.25">
      <c r="A42" s="14">
        <v>32</v>
      </c>
      <c r="B42" s="33" t="s">
        <v>60</v>
      </c>
      <c r="C42" s="287" t="s">
        <v>19</v>
      </c>
      <c r="D42" s="194">
        <v>78</v>
      </c>
      <c r="E42" s="168">
        <v>3.5384615384615383</v>
      </c>
      <c r="F42" s="400">
        <v>3.79</v>
      </c>
      <c r="G42" s="531">
        <v>101</v>
      </c>
      <c r="H42" s="194">
        <v>105</v>
      </c>
      <c r="I42" s="168">
        <v>3.9333333333333331</v>
      </c>
      <c r="J42" s="400">
        <v>3.85</v>
      </c>
      <c r="K42" s="518">
        <v>30</v>
      </c>
      <c r="L42" s="314">
        <v>98</v>
      </c>
      <c r="M42" s="168">
        <v>3.6530612244897958</v>
      </c>
      <c r="N42" s="373">
        <v>3.7</v>
      </c>
      <c r="O42" s="440">
        <v>54</v>
      </c>
      <c r="P42" s="194">
        <v>74</v>
      </c>
      <c r="Q42" s="168">
        <v>3.7027027027027026</v>
      </c>
      <c r="R42" s="195">
        <v>3.61</v>
      </c>
      <c r="S42" s="378">
        <v>26</v>
      </c>
      <c r="T42" s="194">
        <v>76</v>
      </c>
      <c r="U42" s="168">
        <v>3.1447368421052633</v>
      </c>
      <c r="V42" s="314">
        <v>3.43</v>
      </c>
      <c r="W42" s="398">
        <v>90</v>
      </c>
    </row>
    <row r="43" spans="1:23" ht="15" customHeight="1" x14ac:dyDescent="0.25">
      <c r="A43" s="14">
        <v>33</v>
      </c>
      <c r="B43" s="33" t="s">
        <v>60</v>
      </c>
      <c r="C43" s="393" t="s">
        <v>165</v>
      </c>
      <c r="D43" s="194">
        <v>75</v>
      </c>
      <c r="E43" s="168">
        <v>3.64</v>
      </c>
      <c r="F43" s="400">
        <v>3.79</v>
      </c>
      <c r="G43" s="531">
        <v>81</v>
      </c>
      <c r="H43" s="194">
        <v>106</v>
      </c>
      <c r="I43" s="168">
        <v>3.5</v>
      </c>
      <c r="J43" s="400">
        <v>3.85</v>
      </c>
      <c r="K43" s="518">
        <v>107</v>
      </c>
      <c r="L43" s="314">
        <v>56</v>
      </c>
      <c r="M43" s="168">
        <v>3.4821428571428572</v>
      </c>
      <c r="N43" s="373">
        <v>3.7</v>
      </c>
      <c r="O43" s="440">
        <v>92</v>
      </c>
      <c r="P43" s="194">
        <v>54</v>
      </c>
      <c r="Q43" s="168">
        <v>3.2777777777777777</v>
      </c>
      <c r="R43" s="195">
        <v>3.61</v>
      </c>
      <c r="S43" s="378">
        <v>105</v>
      </c>
      <c r="T43" s="194">
        <v>54</v>
      </c>
      <c r="U43" s="168">
        <v>2.9074074074074074</v>
      </c>
      <c r="V43" s="314">
        <v>3.43</v>
      </c>
      <c r="W43" s="398">
        <v>104</v>
      </c>
    </row>
    <row r="44" spans="1:23" ht="15" customHeight="1" x14ac:dyDescent="0.25">
      <c r="A44" s="14">
        <v>34</v>
      </c>
      <c r="B44" s="33" t="s">
        <v>60</v>
      </c>
      <c r="C44" s="287" t="s">
        <v>95</v>
      </c>
      <c r="D44" s="194">
        <v>67</v>
      </c>
      <c r="E44" s="168">
        <v>3.5970149253731343</v>
      </c>
      <c r="F44" s="400">
        <v>3.79</v>
      </c>
      <c r="G44" s="531">
        <v>90</v>
      </c>
      <c r="H44" s="194">
        <v>53</v>
      </c>
      <c r="I44" s="168">
        <v>3.7358490566037736</v>
      </c>
      <c r="J44" s="400">
        <v>3.85</v>
      </c>
      <c r="K44" s="518">
        <v>79</v>
      </c>
      <c r="L44" s="314">
        <v>53</v>
      </c>
      <c r="M44" s="168">
        <v>3.5471698113207548</v>
      </c>
      <c r="N44" s="373">
        <v>3.7</v>
      </c>
      <c r="O44" s="440">
        <v>79</v>
      </c>
      <c r="P44" s="194">
        <v>50</v>
      </c>
      <c r="Q44" s="168">
        <v>3.22</v>
      </c>
      <c r="R44" s="195">
        <v>3.61</v>
      </c>
      <c r="S44" s="378">
        <v>108</v>
      </c>
      <c r="T44" s="194">
        <v>39</v>
      </c>
      <c r="U44" s="168">
        <v>3.1282051282051282</v>
      </c>
      <c r="V44" s="314">
        <v>3.43</v>
      </c>
      <c r="W44" s="398">
        <v>92</v>
      </c>
    </row>
    <row r="45" spans="1:23" ht="15" customHeight="1" thickBot="1" x14ac:dyDescent="0.3">
      <c r="A45" s="14">
        <v>35</v>
      </c>
      <c r="B45" s="33" t="s">
        <v>60</v>
      </c>
      <c r="C45" s="574" t="s">
        <v>166</v>
      </c>
      <c r="D45" s="359">
        <v>57</v>
      </c>
      <c r="E45" s="312">
        <v>3.7017543859649122</v>
      </c>
      <c r="F45" s="432">
        <v>3.79</v>
      </c>
      <c r="G45" s="529">
        <v>69</v>
      </c>
      <c r="H45" s="359">
        <v>76</v>
      </c>
      <c r="I45" s="312">
        <v>3.6184210526315788</v>
      </c>
      <c r="J45" s="432">
        <v>3.85</v>
      </c>
      <c r="K45" s="516">
        <v>101</v>
      </c>
      <c r="L45" s="311">
        <v>78</v>
      </c>
      <c r="M45" s="312">
        <v>3.5897435897435899</v>
      </c>
      <c r="N45" s="371">
        <v>3.7</v>
      </c>
      <c r="O45" s="441">
        <v>71</v>
      </c>
      <c r="P45" s="359">
        <v>61</v>
      </c>
      <c r="Q45" s="312">
        <v>3.278688524590164</v>
      </c>
      <c r="R45" s="360">
        <v>3.61</v>
      </c>
      <c r="S45" s="379">
        <v>104</v>
      </c>
      <c r="T45" s="359">
        <v>51</v>
      </c>
      <c r="U45" s="312">
        <v>2.8823529411764706</v>
      </c>
      <c r="V45" s="311">
        <v>3.43</v>
      </c>
      <c r="W45" s="513">
        <v>106</v>
      </c>
    </row>
    <row r="46" spans="1:23" ht="15" customHeight="1" x14ac:dyDescent="0.25">
      <c r="A46" s="14">
        <v>36</v>
      </c>
      <c r="B46" s="33" t="s">
        <v>60</v>
      </c>
      <c r="C46" s="287" t="s">
        <v>21</v>
      </c>
      <c r="D46" s="194">
        <v>114</v>
      </c>
      <c r="E46" s="168">
        <v>3.7280701754385963</v>
      </c>
      <c r="F46" s="400">
        <v>3.79</v>
      </c>
      <c r="G46" s="531">
        <v>60</v>
      </c>
      <c r="H46" s="194">
        <v>102</v>
      </c>
      <c r="I46" s="168">
        <v>3.7941176470588234</v>
      </c>
      <c r="J46" s="400">
        <v>3.85</v>
      </c>
      <c r="K46" s="518">
        <v>60</v>
      </c>
      <c r="L46" s="314">
        <v>88</v>
      </c>
      <c r="M46" s="168">
        <v>3.625</v>
      </c>
      <c r="N46" s="373">
        <v>3.7</v>
      </c>
      <c r="O46" s="440">
        <v>64</v>
      </c>
      <c r="P46" s="194">
        <v>126</v>
      </c>
      <c r="Q46" s="168">
        <v>3.5</v>
      </c>
      <c r="R46" s="195">
        <v>3.61</v>
      </c>
      <c r="S46" s="378">
        <v>69</v>
      </c>
      <c r="T46" s="194">
        <v>105</v>
      </c>
      <c r="U46" s="168">
        <v>3.361904761904762</v>
      </c>
      <c r="V46" s="314">
        <v>3.43</v>
      </c>
      <c r="W46" s="398">
        <v>59</v>
      </c>
    </row>
    <row r="47" spans="1:23" ht="15" customHeight="1" x14ac:dyDescent="0.25">
      <c r="A47" s="14">
        <v>37</v>
      </c>
      <c r="B47" s="33" t="s">
        <v>60</v>
      </c>
      <c r="C47" s="287" t="s">
        <v>22</v>
      </c>
      <c r="D47" s="194">
        <v>126</v>
      </c>
      <c r="E47" s="168">
        <v>3.5555555555555554</v>
      </c>
      <c r="F47" s="400">
        <v>3.79</v>
      </c>
      <c r="G47" s="531">
        <v>100</v>
      </c>
      <c r="H47" s="194">
        <v>98</v>
      </c>
      <c r="I47" s="168">
        <v>3.7448979591836733</v>
      </c>
      <c r="J47" s="400">
        <v>3.85</v>
      </c>
      <c r="K47" s="518">
        <v>75</v>
      </c>
      <c r="L47" s="314">
        <v>93</v>
      </c>
      <c r="M47" s="168">
        <v>3.6559139784946235</v>
      </c>
      <c r="N47" s="373">
        <v>3.7</v>
      </c>
      <c r="O47" s="440">
        <v>53</v>
      </c>
      <c r="P47" s="194">
        <v>117</v>
      </c>
      <c r="Q47" s="168">
        <v>3.4188034188034186</v>
      </c>
      <c r="R47" s="195">
        <v>3.61</v>
      </c>
      <c r="S47" s="378">
        <v>88</v>
      </c>
      <c r="T47" s="194">
        <v>119</v>
      </c>
      <c r="U47" s="168">
        <v>3.327731092436975</v>
      </c>
      <c r="V47" s="314">
        <v>3.43</v>
      </c>
      <c r="W47" s="398">
        <v>62</v>
      </c>
    </row>
    <row r="48" spans="1:23" ht="15" customHeight="1" x14ac:dyDescent="0.25">
      <c r="A48" s="14"/>
      <c r="B48" s="33"/>
      <c r="C48" s="287"/>
      <c r="D48" s="194"/>
      <c r="E48" s="168"/>
      <c r="F48" s="400"/>
      <c r="G48" s="531"/>
      <c r="H48" s="194"/>
      <c r="I48" s="168"/>
      <c r="J48" s="400"/>
      <c r="K48" s="518"/>
      <c r="L48" s="314"/>
      <c r="M48" s="168"/>
      <c r="N48" s="373"/>
      <c r="O48" s="440"/>
      <c r="P48" s="194"/>
      <c r="Q48" s="168"/>
      <c r="R48" s="195"/>
      <c r="S48" s="378"/>
      <c r="T48" s="194"/>
      <c r="U48" s="168"/>
      <c r="V48" s="314"/>
      <c r="W48" s="398"/>
    </row>
    <row r="49" spans="1:23" ht="15" customHeight="1" x14ac:dyDescent="0.25">
      <c r="A49" s="14"/>
      <c r="B49" s="33"/>
      <c r="C49" s="287"/>
      <c r="D49" s="194"/>
      <c r="E49" s="168"/>
      <c r="F49" s="400"/>
      <c r="G49" s="531"/>
      <c r="H49" s="194"/>
      <c r="I49" s="168"/>
      <c r="J49" s="400"/>
      <c r="K49" s="518"/>
      <c r="L49" s="314"/>
      <c r="M49" s="168"/>
      <c r="N49" s="373"/>
      <c r="O49" s="440"/>
      <c r="P49" s="194"/>
      <c r="Q49" s="168"/>
      <c r="R49" s="195"/>
      <c r="S49" s="378"/>
      <c r="T49" s="194"/>
      <c r="U49" s="168"/>
      <c r="V49" s="314"/>
      <c r="W49" s="398"/>
    </row>
    <row r="50" spans="1:23" ht="15" customHeight="1" x14ac:dyDescent="0.25">
      <c r="A50" s="14">
        <v>38</v>
      </c>
      <c r="B50" s="33" t="s">
        <v>61</v>
      </c>
      <c r="C50" s="281" t="s">
        <v>77</v>
      </c>
      <c r="D50" s="145">
        <v>211</v>
      </c>
      <c r="E50" s="148">
        <v>4.0758293838862558</v>
      </c>
      <c r="F50" s="396">
        <v>3.79</v>
      </c>
      <c r="G50" s="527">
        <v>8</v>
      </c>
      <c r="H50" s="145">
        <v>188</v>
      </c>
      <c r="I50" s="148">
        <v>4.1489361702127656</v>
      </c>
      <c r="J50" s="396">
        <v>3.85</v>
      </c>
      <c r="K50" s="143">
        <v>6</v>
      </c>
      <c r="L50" s="309">
        <v>163</v>
      </c>
      <c r="M50" s="148">
        <v>3.7852760736196318</v>
      </c>
      <c r="N50" s="369">
        <v>3.7</v>
      </c>
      <c r="O50" s="440">
        <v>30</v>
      </c>
      <c r="P50" s="145">
        <v>162</v>
      </c>
      <c r="Q50" s="148">
        <v>3.9567901234567899</v>
      </c>
      <c r="R50" s="160">
        <v>3.61</v>
      </c>
      <c r="S50" s="378">
        <v>5</v>
      </c>
      <c r="T50" s="145">
        <v>208</v>
      </c>
      <c r="U50" s="148">
        <v>3.6778846153846154</v>
      </c>
      <c r="V50" s="309">
        <v>3.43</v>
      </c>
      <c r="W50" s="398">
        <v>12</v>
      </c>
    </row>
    <row r="51" spans="1:23" ht="15" customHeight="1" x14ac:dyDescent="0.25">
      <c r="A51" s="13">
        <v>39</v>
      </c>
      <c r="B51" s="33" t="s">
        <v>61</v>
      </c>
      <c r="C51" s="281" t="s">
        <v>150</v>
      </c>
      <c r="D51" s="145">
        <v>47</v>
      </c>
      <c r="E51" s="148">
        <v>4.1063829787234045</v>
      </c>
      <c r="F51" s="396">
        <v>3.79</v>
      </c>
      <c r="G51" s="527">
        <v>7</v>
      </c>
      <c r="H51" s="145">
        <v>55</v>
      </c>
      <c r="I51" s="148">
        <v>3.9818181818181819</v>
      </c>
      <c r="J51" s="396">
        <v>3.85</v>
      </c>
      <c r="K51" s="143">
        <v>20</v>
      </c>
      <c r="L51" s="309">
        <v>54</v>
      </c>
      <c r="M51" s="148">
        <v>3.7962962962962963</v>
      </c>
      <c r="N51" s="369">
        <v>3.7</v>
      </c>
      <c r="O51" s="440">
        <v>27</v>
      </c>
      <c r="P51" s="145">
        <v>52</v>
      </c>
      <c r="Q51" s="148">
        <v>3.7115384615384617</v>
      </c>
      <c r="R51" s="160">
        <v>3.61</v>
      </c>
      <c r="S51" s="378">
        <v>23</v>
      </c>
      <c r="T51" s="145">
        <v>50</v>
      </c>
      <c r="U51" s="148">
        <v>3.88</v>
      </c>
      <c r="V51" s="309">
        <v>3.43</v>
      </c>
      <c r="W51" s="398">
        <v>2</v>
      </c>
    </row>
    <row r="52" spans="1:23" ht="15" customHeight="1" thickBot="1" x14ac:dyDescent="0.3">
      <c r="A52" s="15">
        <v>40</v>
      </c>
      <c r="B52" s="83" t="s">
        <v>61</v>
      </c>
      <c r="C52" s="281" t="s">
        <v>68</v>
      </c>
      <c r="D52" s="145">
        <v>181</v>
      </c>
      <c r="E52" s="148">
        <v>4.1215469613259668</v>
      </c>
      <c r="F52" s="396">
        <v>3.79</v>
      </c>
      <c r="G52" s="533">
        <v>4</v>
      </c>
      <c r="H52" s="145">
        <v>172</v>
      </c>
      <c r="I52" s="148">
        <v>4.1337209302325579</v>
      </c>
      <c r="J52" s="396">
        <v>3.85</v>
      </c>
      <c r="K52" s="138">
        <v>8</v>
      </c>
      <c r="L52" s="309">
        <v>163</v>
      </c>
      <c r="M52" s="148">
        <v>4.0490797546012267</v>
      </c>
      <c r="N52" s="369">
        <v>3.7</v>
      </c>
      <c r="O52" s="443">
        <v>3</v>
      </c>
      <c r="P52" s="145">
        <v>157</v>
      </c>
      <c r="Q52" s="148">
        <v>3.8471337579617835</v>
      </c>
      <c r="R52" s="160">
        <v>3.61</v>
      </c>
      <c r="S52" s="381">
        <v>12</v>
      </c>
      <c r="T52" s="145">
        <v>150</v>
      </c>
      <c r="U52" s="148">
        <v>3.96</v>
      </c>
      <c r="V52" s="309">
        <v>3.43</v>
      </c>
      <c r="W52" s="511">
        <v>1</v>
      </c>
    </row>
    <row r="53" spans="1:23" ht="15" customHeight="1" thickBot="1" x14ac:dyDescent="0.3">
      <c r="A53" s="20">
        <v>41</v>
      </c>
      <c r="B53" s="35" t="s">
        <v>61</v>
      </c>
      <c r="C53" s="283" t="s">
        <v>105</v>
      </c>
      <c r="D53" s="361">
        <v>251</v>
      </c>
      <c r="E53" s="206">
        <v>3.7649402390438249</v>
      </c>
      <c r="F53" s="430">
        <v>3.79</v>
      </c>
      <c r="G53" s="534">
        <v>52</v>
      </c>
      <c r="H53" s="361">
        <v>230</v>
      </c>
      <c r="I53" s="206">
        <v>3.8260869565217392</v>
      </c>
      <c r="J53" s="430">
        <v>3.85</v>
      </c>
      <c r="K53" s="520">
        <v>52</v>
      </c>
      <c r="L53" s="317">
        <v>183</v>
      </c>
      <c r="M53" s="206">
        <v>3.6666666666666665</v>
      </c>
      <c r="N53" s="375">
        <v>3.7</v>
      </c>
      <c r="O53" s="441">
        <v>48</v>
      </c>
      <c r="P53" s="361">
        <v>192</v>
      </c>
      <c r="Q53" s="206">
        <v>3.6458333333333335</v>
      </c>
      <c r="R53" s="362">
        <v>3.61</v>
      </c>
      <c r="S53" s="379">
        <v>39</v>
      </c>
      <c r="T53" s="361">
        <v>156</v>
      </c>
      <c r="U53" s="206">
        <v>3.3076923076923075</v>
      </c>
      <c r="V53" s="317">
        <v>3.43</v>
      </c>
      <c r="W53" s="513">
        <v>65</v>
      </c>
    </row>
    <row r="54" spans="1:23" ht="15" customHeight="1" x14ac:dyDescent="0.25">
      <c r="A54" s="14">
        <v>42</v>
      </c>
      <c r="B54" s="33" t="s">
        <v>61</v>
      </c>
      <c r="C54" s="281" t="s">
        <v>24</v>
      </c>
      <c r="D54" s="145">
        <v>129</v>
      </c>
      <c r="E54" s="148">
        <v>3.9612403100775193</v>
      </c>
      <c r="F54" s="396">
        <v>3.79</v>
      </c>
      <c r="G54" s="527">
        <v>17</v>
      </c>
      <c r="H54" s="145">
        <v>124</v>
      </c>
      <c r="I54" s="148">
        <v>3.879032258064516</v>
      </c>
      <c r="J54" s="396">
        <v>3.85</v>
      </c>
      <c r="K54" s="143">
        <v>40</v>
      </c>
      <c r="L54" s="309">
        <v>116</v>
      </c>
      <c r="M54" s="148">
        <v>3.6379310344827585</v>
      </c>
      <c r="N54" s="369">
        <v>3.7</v>
      </c>
      <c r="O54" s="440">
        <v>58</v>
      </c>
      <c r="P54" s="145">
        <v>117</v>
      </c>
      <c r="Q54" s="148">
        <v>3.5897435897435899</v>
      </c>
      <c r="R54" s="160">
        <v>3.61</v>
      </c>
      <c r="S54" s="378">
        <v>50</v>
      </c>
      <c r="T54" s="145">
        <v>95</v>
      </c>
      <c r="U54" s="148">
        <v>3.77</v>
      </c>
      <c r="V54" s="309">
        <v>3.43</v>
      </c>
      <c r="W54" s="398">
        <v>6</v>
      </c>
    </row>
    <row r="55" spans="1:23" ht="15" customHeight="1" x14ac:dyDescent="0.25">
      <c r="A55" s="14">
        <v>43</v>
      </c>
      <c r="B55" s="33" t="s">
        <v>61</v>
      </c>
      <c r="C55" s="281" t="s">
        <v>25</v>
      </c>
      <c r="D55" s="145">
        <v>96</v>
      </c>
      <c r="E55" s="148">
        <v>3.7916666666666665</v>
      </c>
      <c r="F55" s="396">
        <v>3.79</v>
      </c>
      <c r="G55" s="527">
        <v>45</v>
      </c>
      <c r="H55" s="145">
        <v>75</v>
      </c>
      <c r="I55" s="148">
        <v>3.9066666666666667</v>
      </c>
      <c r="J55" s="396">
        <v>3.85</v>
      </c>
      <c r="K55" s="143">
        <v>32</v>
      </c>
      <c r="L55" s="309">
        <v>88</v>
      </c>
      <c r="M55" s="148">
        <v>3.7840909090909092</v>
      </c>
      <c r="N55" s="369">
        <v>3.7</v>
      </c>
      <c r="O55" s="440">
        <v>31</v>
      </c>
      <c r="P55" s="145">
        <v>77</v>
      </c>
      <c r="Q55" s="148">
        <v>3.8961038961038961</v>
      </c>
      <c r="R55" s="160">
        <v>3.61</v>
      </c>
      <c r="S55" s="378">
        <v>8</v>
      </c>
      <c r="T55" s="145">
        <v>95</v>
      </c>
      <c r="U55" s="148">
        <v>3.76</v>
      </c>
      <c r="V55" s="309">
        <v>3.43</v>
      </c>
      <c r="W55" s="398">
        <v>7</v>
      </c>
    </row>
    <row r="56" spans="1:23" ht="15" customHeight="1" thickBot="1" x14ac:dyDescent="0.3">
      <c r="A56" s="14">
        <v>44</v>
      </c>
      <c r="B56" s="33" t="s">
        <v>61</v>
      </c>
      <c r="C56" s="281" t="s">
        <v>168</v>
      </c>
      <c r="D56" s="145">
        <v>32</v>
      </c>
      <c r="E56" s="148">
        <v>3.96875</v>
      </c>
      <c r="F56" s="396">
        <v>3.79</v>
      </c>
      <c r="G56" s="527">
        <v>16</v>
      </c>
      <c r="H56" s="145">
        <v>50</v>
      </c>
      <c r="I56" s="148">
        <v>4.24</v>
      </c>
      <c r="J56" s="396">
        <v>3.85</v>
      </c>
      <c r="K56" s="143">
        <v>3</v>
      </c>
      <c r="L56" s="309">
        <v>36</v>
      </c>
      <c r="M56" s="148">
        <v>4.166666666666667</v>
      </c>
      <c r="N56" s="369">
        <v>3.7</v>
      </c>
      <c r="O56" s="440">
        <v>2</v>
      </c>
      <c r="P56" s="145">
        <v>33</v>
      </c>
      <c r="Q56" s="148">
        <v>3.4545454545454546</v>
      </c>
      <c r="R56" s="160">
        <v>3.61</v>
      </c>
      <c r="S56" s="378">
        <v>79</v>
      </c>
      <c r="T56" s="145">
        <v>29</v>
      </c>
      <c r="U56" s="148">
        <v>3.5862068965517242</v>
      </c>
      <c r="V56" s="309">
        <v>3.43</v>
      </c>
      <c r="W56" s="398">
        <v>25</v>
      </c>
    </row>
    <row r="57" spans="1:23" ht="15" customHeight="1" x14ac:dyDescent="0.25">
      <c r="A57" s="14">
        <v>45</v>
      </c>
      <c r="B57" s="33" t="s">
        <v>61</v>
      </c>
      <c r="C57" s="284" t="s">
        <v>194</v>
      </c>
      <c r="D57" s="198">
        <v>100</v>
      </c>
      <c r="E57" s="153">
        <v>3.73</v>
      </c>
      <c r="F57" s="428">
        <v>3.79</v>
      </c>
      <c r="G57" s="526">
        <v>58</v>
      </c>
      <c r="H57" s="198">
        <v>99</v>
      </c>
      <c r="I57" s="153">
        <v>3.9494949494949494</v>
      </c>
      <c r="J57" s="428">
        <v>3.85</v>
      </c>
      <c r="K57" s="142">
        <v>26</v>
      </c>
      <c r="L57" s="307">
        <v>63</v>
      </c>
      <c r="M57" s="153">
        <v>3.8253968253968256</v>
      </c>
      <c r="N57" s="367">
        <v>3.7</v>
      </c>
      <c r="O57" s="439">
        <v>21</v>
      </c>
      <c r="P57" s="198">
        <v>59</v>
      </c>
      <c r="Q57" s="153">
        <v>3.5762711864406778</v>
      </c>
      <c r="R57" s="163">
        <v>3.61</v>
      </c>
      <c r="S57" s="377">
        <v>56</v>
      </c>
      <c r="T57" s="198">
        <v>79</v>
      </c>
      <c r="U57" s="153">
        <v>3.5063291139240507</v>
      </c>
      <c r="V57" s="307">
        <v>3.43</v>
      </c>
      <c r="W57" s="397">
        <v>37</v>
      </c>
    </row>
    <row r="58" spans="1:23" ht="15" customHeight="1" thickBot="1" x14ac:dyDescent="0.3">
      <c r="A58" s="14">
        <v>46</v>
      </c>
      <c r="B58" s="33" t="s">
        <v>61</v>
      </c>
      <c r="C58" s="285" t="s">
        <v>89</v>
      </c>
      <c r="D58" s="322">
        <v>47</v>
      </c>
      <c r="E58" s="316">
        <v>3.6595744680851063</v>
      </c>
      <c r="F58" s="433">
        <v>3.79</v>
      </c>
      <c r="G58" s="534">
        <v>76</v>
      </c>
      <c r="H58" s="322">
        <v>49</v>
      </c>
      <c r="I58" s="316">
        <v>3.6530612244897958</v>
      </c>
      <c r="J58" s="433">
        <v>3.85</v>
      </c>
      <c r="K58" s="520">
        <v>94</v>
      </c>
      <c r="L58" s="315">
        <v>51</v>
      </c>
      <c r="M58" s="316">
        <v>3.4509803921568629</v>
      </c>
      <c r="N58" s="374">
        <v>3.7</v>
      </c>
      <c r="O58" s="441">
        <v>97</v>
      </c>
      <c r="P58" s="322">
        <v>51</v>
      </c>
      <c r="Q58" s="316">
        <v>3.2352941176470589</v>
      </c>
      <c r="R58" s="324">
        <v>3.61</v>
      </c>
      <c r="S58" s="379">
        <v>107</v>
      </c>
      <c r="T58" s="322">
        <v>47</v>
      </c>
      <c r="U58" s="316">
        <v>2.9361702127659575</v>
      </c>
      <c r="V58" s="315">
        <v>3.43</v>
      </c>
      <c r="W58" s="513">
        <v>102</v>
      </c>
    </row>
    <row r="59" spans="1:23" ht="15" customHeight="1" x14ac:dyDescent="0.25">
      <c r="A59" s="14">
        <v>47</v>
      </c>
      <c r="B59" s="33" t="s">
        <v>61</v>
      </c>
      <c r="C59" s="286" t="s">
        <v>90</v>
      </c>
      <c r="D59" s="199">
        <v>28</v>
      </c>
      <c r="E59" s="154">
        <v>3.5357142857142856</v>
      </c>
      <c r="F59" s="429">
        <v>3.79</v>
      </c>
      <c r="G59" s="527">
        <v>102</v>
      </c>
      <c r="H59" s="199">
        <v>30</v>
      </c>
      <c r="I59" s="154">
        <v>3.8666666666666667</v>
      </c>
      <c r="J59" s="429">
        <v>3.85</v>
      </c>
      <c r="K59" s="143">
        <v>44</v>
      </c>
      <c r="L59" s="308">
        <v>23</v>
      </c>
      <c r="M59" s="154">
        <v>3.9130434782608696</v>
      </c>
      <c r="N59" s="368">
        <v>3.7</v>
      </c>
      <c r="O59" s="440">
        <v>15</v>
      </c>
      <c r="P59" s="199">
        <v>23</v>
      </c>
      <c r="Q59" s="154">
        <v>3.3043478260869565</v>
      </c>
      <c r="R59" s="164">
        <v>3.61</v>
      </c>
      <c r="S59" s="378">
        <v>101</v>
      </c>
      <c r="T59" s="199">
        <v>23</v>
      </c>
      <c r="U59" s="154">
        <v>3.1304347826086958</v>
      </c>
      <c r="V59" s="308">
        <v>3.43</v>
      </c>
      <c r="W59" s="398">
        <v>91</v>
      </c>
    </row>
    <row r="60" spans="1:23" ht="15" customHeight="1" x14ac:dyDescent="0.25">
      <c r="A60" s="14">
        <v>48</v>
      </c>
      <c r="B60" s="33" t="s">
        <v>61</v>
      </c>
      <c r="C60" s="281" t="s">
        <v>27</v>
      </c>
      <c r="D60" s="145">
        <v>54</v>
      </c>
      <c r="E60" s="148">
        <v>3.574074074074074</v>
      </c>
      <c r="F60" s="396">
        <v>3.79</v>
      </c>
      <c r="G60" s="527">
        <v>94</v>
      </c>
      <c r="H60" s="145">
        <v>48</v>
      </c>
      <c r="I60" s="148">
        <v>3.5</v>
      </c>
      <c r="J60" s="396">
        <v>3.85</v>
      </c>
      <c r="K60" s="143">
        <v>108</v>
      </c>
      <c r="L60" s="309">
        <v>27</v>
      </c>
      <c r="M60" s="148">
        <v>3.1851851851851851</v>
      </c>
      <c r="N60" s="369">
        <v>3.7</v>
      </c>
      <c r="O60" s="440">
        <v>109</v>
      </c>
      <c r="P60" s="145">
        <v>50</v>
      </c>
      <c r="Q60" s="148">
        <v>3.66</v>
      </c>
      <c r="R60" s="160">
        <v>3.61</v>
      </c>
      <c r="S60" s="378">
        <v>35</v>
      </c>
      <c r="T60" s="145">
        <v>45</v>
      </c>
      <c r="U60" s="148">
        <v>3.2444444444444445</v>
      </c>
      <c r="V60" s="309">
        <v>3.43</v>
      </c>
      <c r="W60" s="398">
        <v>74</v>
      </c>
    </row>
    <row r="61" spans="1:23" ht="15" customHeight="1" x14ac:dyDescent="0.25">
      <c r="A61" s="14">
        <v>49</v>
      </c>
      <c r="B61" s="488" t="s">
        <v>61</v>
      </c>
      <c r="C61" s="287" t="s">
        <v>28</v>
      </c>
      <c r="D61" s="194">
        <v>47</v>
      </c>
      <c r="E61" s="168">
        <v>3.6382978723404253</v>
      </c>
      <c r="F61" s="400">
        <v>3.79</v>
      </c>
      <c r="G61" s="531">
        <v>82</v>
      </c>
      <c r="H61" s="194">
        <v>44</v>
      </c>
      <c r="I61" s="168">
        <v>3.6363636363636362</v>
      </c>
      <c r="J61" s="400">
        <v>3.85</v>
      </c>
      <c r="K61" s="518">
        <v>98</v>
      </c>
      <c r="L61" s="314">
        <v>61</v>
      </c>
      <c r="M61" s="168">
        <v>3.5081967213114753</v>
      </c>
      <c r="N61" s="373">
        <v>3.7</v>
      </c>
      <c r="O61" s="440">
        <v>86</v>
      </c>
      <c r="P61" s="194">
        <v>55</v>
      </c>
      <c r="Q61" s="168">
        <v>3.4</v>
      </c>
      <c r="R61" s="195">
        <v>3.61</v>
      </c>
      <c r="S61" s="378">
        <v>91</v>
      </c>
      <c r="T61" s="194">
        <v>45</v>
      </c>
      <c r="U61" s="168">
        <v>3.3111111111111109</v>
      </c>
      <c r="V61" s="314">
        <v>3.43</v>
      </c>
      <c r="W61" s="398">
        <v>64</v>
      </c>
    </row>
    <row r="62" spans="1:23" ht="15" customHeight="1" thickBot="1" x14ac:dyDescent="0.3">
      <c r="A62" s="15">
        <v>50</v>
      </c>
      <c r="B62" s="36" t="s">
        <v>61</v>
      </c>
      <c r="C62" s="286" t="s">
        <v>195</v>
      </c>
      <c r="D62" s="199">
        <v>84</v>
      </c>
      <c r="E62" s="154">
        <v>3.8452380952380953</v>
      </c>
      <c r="F62" s="429">
        <v>3.79</v>
      </c>
      <c r="G62" s="527">
        <v>38</v>
      </c>
      <c r="H62" s="199">
        <v>86</v>
      </c>
      <c r="I62" s="154">
        <v>3.7674418604651163</v>
      </c>
      <c r="J62" s="429">
        <v>3.85</v>
      </c>
      <c r="K62" s="143">
        <v>68</v>
      </c>
      <c r="L62" s="308">
        <v>89</v>
      </c>
      <c r="M62" s="154">
        <v>3.8764044943820224</v>
      </c>
      <c r="N62" s="368">
        <v>3.7</v>
      </c>
      <c r="O62" s="440">
        <v>18</v>
      </c>
      <c r="P62" s="199">
        <v>80</v>
      </c>
      <c r="Q62" s="154">
        <v>3.9375</v>
      </c>
      <c r="R62" s="164">
        <v>3.61</v>
      </c>
      <c r="S62" s="378">
        <v>6</v>
      </c>
      <c r="T62" s="199">
        <v>80</v>
      </c>
      <c r="U62" s="154">
        <v>3.3624999999999998</v>
      </c>
      <c r="V62" s="308">
        <v>3.43</v>
      </c>
      <c r="W62" s="398">
        <v>57</v>
      </c>
    </row>
    <row r="63" spans="1:23" ht="15" customHeight="1" x14ac:dyDescent="0.25">
      <c r="A63" s="14">
        <v>51</v>
      </c>
      <c r="B63" s="40" t="s">
        <v>61</v>
      </c>
      <c r="C63" s="281" t="s">
        <v>85</v>
      </c>
      <c r="D63" s="145">
        <v>26</v>
      </c>
      <c r="E63" s="148">
        <v>3.6923076923076925</v>
      </c>
      <c r="F63" s="396">
        <v>3.79</v>
      </c>
      <c r="G63" s="527">
        <v>70</v>
      </c>
      <c r="H63" s="145">
        <v>22</v>
      </c>
      <c r="I63" s="148">
        <v>3.7727272727272729</v>
      </c>
      <c r="J63" s="396">
        <v>3.85</v>
      </c>
      <c r="K63" s="143">
        <v>66</v>
      </c>
      <c r="L63" s="309">
        <v>19</v>
      </c>
      <c r="M63" s="148">
        <v>3.3684210526315788</v>
      </c>
      <c r="N63" s="369">
        <v>3.7</v>
      </c>
      <c r="O63" s="440">
        <v>103</v>
      </c>
      <c r="P63" s="145">
        <v>19</v>
      </c>
      <c r="Q63" s="148">
        <v>3.6315789473684212</v>
      </c>
      <c r="R63" s="160">
        <v>3.61</v>
      </c>
      <c r="S63" s="378">
        <v>42</v>
      </c>
      <c r="T63" s="145">
        <v>15</v>
      </c>
      <c r="U63" s="148">
        <v>3.0666666666666669</v>
      </c>
      <c r="V63" s="309">
        <v>3.43</v>
      </c>
      <c r="W63" s="398">
        <v>97</v>
      </c>
    </row>
    <row r="64" spans="1:23" ht="15" customHeight="1" x14ac:dyDescent="0.25">
      <c r="A64" s="14">
        <v>52</v>
      </c>
      <c r="B64" s="33" t="s">
        <v>61</v>
      </c>
      <c r="C64" s="281" t="s">
        <v>167</v>
      </c>
      <c r="D64" s="145">
        <v>59</v>
      </c>
      <c r="E64" s="148">
        <v>3.9491525423728815</v>
      </c>
      <c r="F64" s="396">
        <v>3.79</v>
      </c>
      <c r="G64" s="527">
        <v>19</v>
      </c>
      <c r="H64" s="145">
        <v>69</v>
      </c>
      <c r="I64" s="148">
        <v>3.8695652173913042</v>
      </c>
      <c r="J64" s="396">
        <v>3.85</v>
      </c>
      <c r="K64" s="143">
        <v>43</v>
      </c>
      <c r="L64" s="309">
        <v>74</v>
      </c>
      <c r="M64" s="148">
        <v>3.7567567567567566</v>
      </c>
      <c r="N64" s="369">
        <v>3.7</v>
      </c>
      <c r="O64" s="440">
        <v>35</v>
      </c>
      <c r="P64" s="145">
        <v>68</v>
      </c>
      <c r="Q64" s="148">
        <v>3.5</v>
      </c>
      <c r="R64" s="160">
        <v>3.61</v>
      </c>
      <c r="S64" s="378">
        <v>70</v>
      </c>
      <c r="T64" s="145">
        <v>62</v>
      </c>
      <c r="U64" s="148">
        <v>3.6451612903225805</v>
      </c>
      <c r="V64" s="309">
        <v>3.43</v>
      </c>
      <c r="W64" s="398">
        <v>17</v>
      </c>
    </row>
    <row r="65" spans="1:23" ht="15" customHeight="1" x14ac:dyDescent="0.25">
      <c r="A65" s="14">
        <v>53</v>
      </c>
      <c r="B65" s="33" t="s">
        <v>61</v>
      </c>
      <c r="C65" s="558" t="s">
        <v>30</v>
      </c>
      <c r="D65" s="156">
        <v>95</v>
      </c>
      <c r="E65" s="157">
        <v>3.6526315789473682</v>
      </c>
      <c r="F65" s="561">
        <v>3.79</v>
      </c>
      <c r="G65" s="567">
        <v>78</v>
      </c>
      <c r="H65" s="156">
        <v>79</v>
      </c>
      <c r="I65" s="157">
        <v>3.5696202531645569</v>
      </c>
      <c r="J65" s="561">
        <v>3.85</v>
      </c>
      <c r="K65" s="569">
        <v>102</v>
      </c>
      <c r="L65" s="563">
        <v>51</v>
      </c>
      <c r="M65" s="157">
        <v>3.4901960784313726</v>
      </c>
      <c r="N65" s="576">
        <v>3.7</v>
      </c>
      <c r="O65" s="440">
        <v>88</v>
      </c>
      <c r="P65" s="156">
        <v>69</v>
      </c>
      <c r="Q65" s="157">
        <v>3.36231884057971</v>
      </c>
      <c r="R65" s="165">
        <v>3.61</v>
      </c>
      <c r="S65" s="378">
        <v>96</v>
      </c>
      <c r="T65" s="156">
        <v>52</v>
      </c>
      <c r="U65" s="157">
        <v>3.1538461538461537</v>
      </c>
      <c r="V65" s="563">
        <v>3.43</v>
      </c>
      <c r="W65" s="398">
        <v>88</v>
      </c>
    </row>
    <row r="66" spans="1:23" ht="15" customHeight="1" x14ac:dyDescent="0.25">
      <c r="A66" s="14">
        <v>54</v>
      </c>
      <c r="B66" s="33" t="s">
        <v>61</v>
      </c>
      <c r="C66" s="281" t="s">
        <v>83</v>
      </c>
      <c r="D66" s="145">
        <v>96</v>
      </c>
      <c r="E66" s="148">
        <v>3.375</v>
      </c>
      <c r="F66" s="396">
        <v>3.79</v>
      </c>
      <c r="G66" s="527">
        <v>110</v>
      </c>
      <c r="H66" s="145">
        <v>73</v>
      </c>
      <c r="I66" s="148">
        <v>3.6986301369863015</v>
      </c>
      <c r="J66" s="396">
        <v>3.85</v>
      </c>
      <c r="K66" s="143">
        <v>87</v>
      </c>
      <c r="L66" s="309">
        <v>84</v>
      </c>
      <c r="M66" s="148">
        <v>3.5119047619047619</v>
      </c>
      <c r="N66" s="369">
        <v>3.7</v>
      </c>
      <c r="O66" s="440">
        <v>83</v>
      </c>
      <c r="P66" s="145">
        <v>56</v>
      </c>
      <c r="Q66" s="148">
        <v>3.5</v>
      </c>
      <c r="R66" s="160">
        <v>3.61</v>
      </c>
      <c r="S66" s="378">
        <v>71</v>
      </c>
      <c r="T66" s="145">
        <v>49</v>
      </c>
      <c r="U66" s="148">
        <v>3.2448979591836733</v>
      </c>
      <c r="V66" s="309">
        <v>3.43</v>
      </c>
      <c r="W66" s="398">
        <v>73</v>
      </c>
    </row>
    <row r="67" spans="1:23" ht="15" customHeight="1" x14ac:dyDescent="0.25">
      <c r="A67" s="14">
        <v>55</v>
      </c>
      <c r="B67" s="33" t="s">
        <v>61</v>
      </c>
      <c r="C67" s="281" t="s">
        <v>31</v>
      </c>
      <c r="D67" s="145">
        <v>100</v>
      </c>
      <c r="E67" s="148">
        <v>3.83</v>
      </c>
      <c r="F67" s="396">
        <v>3.79</v>
      </c>
      <c r="G67" s="527">
        <v>41</v>
      </c>
      <c r="H67" s="145">
        <v>103</v>
      </c>
      <c r="I67" s="148">
        <v>3.941747572815534</v>
      </c>
      <c r="J67" s="396">
        <v>3.85</v>
      </c>
      <c r="K67" s="143">
        <v>28</v>
      </c>
      <c r="L67" s="309">
        <v>109</v>
      </c>
      <c r="M67" s="148">
        <v>3.6330275229357798</v>
      </c>
      <c r="N67" s="369">
        <v>3.7</v>
      </c>
      <c r="O67" s="440">
        <v>61</v>
      </c>
      <c r="P67" s="145">
        <v>97</v>
      </c>
      <c r="Q67" s="148">
        <v>3.6494845360824741</v>
      </c>
      <c r="R67" s="160">
        <v>3.61</v>
      </c>
      <c r="S67" s="378">
        <v>37</v>
      </c>
      <c r="T67" s="145">
        <v>104</v>
      </c>
      <c r="U67" s="148">
        <v>3.6730769230769229</v>
      </c>
      <c r="V67" s="309">
        <v>3.43</v>
      </c>
      <c r="W67" s="398">
        <v>13</v>
      </c>
    </row>
    <row r="68" spans="1:23" ht="15" customHeight="1" x14ac:dyDescent="0.25">
      <c r="A68" s="14">
        <v>56</v>
      </c>
      <c r="B68" s="33" t="s">
        <v>61</v>
      </c>
      <c r="C68" s="281" t="s">
        <v>26</v>
      </c>
      <c r="D68" s="145">
        <v>53</v>
      </c>
      <c r="E68" s="148">
        <v>3.4528301886792452</v>
      </c>
      <c r="F68" s="396">
        <v>3.79</v>
      </c>
      <c r="G68" s="527">
        <v>107</v>
      </c>
      <c r="H68" s="145">
        <v>65</v>
      </c>
      <c r="I68" s="148">
        <v>4.0307692307692307</v>
      </c>
      <c r="J68" s="396">
        <v>3.85</v>
      </c>
      <c r="K68" s="143">
        <v>13</v>
      </c>
      <c r="L68" s="309">
        <v>56</v>
      </c>
      <c r="M68" s="148">
        <v>3.8035714285714284</v>
      </c>
      <c r="N68" s="369">
        <v>3.7</v>
      </c>
      <c r="O68" s="440">
        <v>25</v>
      </c>
      <c r="P68" s="145">
        <v>74</v>
      </c>
      <c r="Q68" s="148">
        <v>3.6081081081081079</v>
      </c>
      <c r="R68" s="160">
        <v>3.61</v>
      </c>
      <c r="S68" s="378">
        <v>46</v>
      </c>
      <c r="T68" s="145">
        <v>57</v>
      </c>
      <c r="U68" s="148">
        <v>3.6315789473684212</v>
      </c>
      <c r="V68" s="309">
        <v>3.43</v>
      </c>
      <c r="W68" s="398">
        <v>18</v>
      </c>
    </row>
    <row r="69" spans="1:23" ht="15" customHeight="1" x14ac:dyDescent="0.25">
      <c r="A69" s="14">
        <v>57</v>
      </c>
      <c r="B69" s="33" t="s">
        <v>61</v>
      </c>
      <c r="C69" s="281" t="s">
        <v>200</v>
      </c>
      <c r="D69" s="145">
        <v>170</v>
      </c>
      <c r="E69" s="148">
        <v>3.664705882352941</v>
      </c>
      <c r="F69" s="396">
        <v>3.79</v>
      </c>
      <c r="G69" s="527">
        <v>75</v>
      </c>
      <c r="H69" s="145">
        <v>82</v>
      </c>
      <c r="I69" s="148">
        <v>3.7560975609756095</v>
      </c>
      <c r="J69" s="396">
        <v>3.85</v>
      </c>
      <c r="K69" s="143">
        <v>73</v>
      </c>
      <c r="L69" s="309"/>
      <c r="M69" s="148"/>
      <c r="N69" s="369">
        <v>3.7</v>
      </c>
      <c r="O69" s="440">
        <v>110</v>
      </c>
      <c r="P69" s="145"/>
      <c r="Q69" s="148"/>
      <c r="R69" s="160">
        <v>3.61</v>
      </c>
      <c r="S69" s="378">
        <v>110</v>
      </c>
      <c r="T69" s="145"/>
      <c r="U69" s="148"/>
      <c r="V69" s="309">
        <v>3.43</v>
      </c>
      <c r="W69" s="398">
        <v>108</v>
      </c>
    </row>
    <row r="70" spans="1:23" ht="15" customHeight="1" x14ac:dyDescent="0.25">
      <c r="A70" s="14"/>
      <c r="B70" s="33"/>
      <c r="C70" s="281"/>
      <c r="D70" s="145"/>
      <c r="E70" s="148"/>
      <c r="F70" s="396"/>
      <c r="G70" s="527"/>
      <c r="H70" s="145"/>
      <c r="I70" s="148"/>
      <c r="J70" s="396"/>
      <c r="K70" s="143"/>
      <c r="L70" s="309"/>
      <c r="M70" s="148"/>
      <c r="N70" s="369"/>
      <c r="O70" s="440"/>
      <c r="P70" s="145"/>
      <c r="Q70" s="148"/>
      <c r="R70" s="160"/>
      <c r="S70" s="378"/>
      <c r="T70" s="145"/>
      <c r="U70" s="148"/>
      <c r="V70" s="309"/>
      <c r="W70" s="398"/>
    </row>
    <row r="71" spans="1:23" ht="15" customHeight="1" x14ac:dyDescent="0.25">
      <c r="A71" s="14"/>
      <c r="B71" s="33"/>
      <c r="C71" s="281"/>
      <c r="D71" s="145"/>
      <c r="E71" s="148"/>
      <c r="F71" s="396"/>
      <c r="G71" s="527"/>
      <c r="H71" s="145"/>
      <c r="I71" s="148"/>
      <c r="J71" s="396"/>
      <c r="K71" s="143"/>
      <c r="L71" s="309"/>
      <c r="M71" s="148"/>
      <c r="N71" s="369"/>
      <c r="O71" s="440"/>
      <c r="P71" s="145"/>
      <c r="Q71" s="148"/>
      <c r="R71" s="160"/>
      <c r="S71" s="378"/>
      <c r="T71" s="145"/>
      <c r="U71" s="148"/>
      <c r="V71" s="309"/>
      <c r="W71" s="398"/>
    </row>
    <row r="72" spans="1:23" ht="15" customHeight="1" x14ac:dyDescent="0.25">
      <c r="A72" s="14">
        <v>58</v>
      </c>
      <c r="B72" s="33" t="s">
        <v>62</v>
      </c>
      <c r="C72" s="281" t="s">
        <v>71</v>
      </c>
      <c r="D72" s="145">
        <v>107</v>
      </c>
      <c r="E72" s="148">
        <v>4</v>
      </c>
      <c r="F72" s="396">
        <v>3.79</v>
      </c>
      <c r="G72" s="527">
        <v>15</v>
      </c>
      <c r="H72" s="145">
        <v>98</v>
      </c>
      <c r="I72" s="148">
        <v>3.8979591836734695</v>
      </c>
      <c r="J72" s="396">
        <v>3.85</v>
      </c>
      <c r="K72" s="143">
        <v>35</v>
      </c>
      <c r="L72" s="309">
        <v>76</v>
      </c>
      <c r="M72" s="148">
        <v>3.9342105263157894</v>
      </c>
      <c r="N72" s="369">
        <v>3.7</v>
      </c>
      <c r="O72" s="440">
        <v>11</v>
      </c>
      <c r="P72" s="145">
        <v>79</v>
      </c>
      <c r="Q72" s="148">
        <v>3.721518987341772</v>
      </c>
      <c r="R72" s="160">
        <v>3.61</v>
      </c>
      <c r="S72" s="378">
        <v>21</v>
      </c>
      <c r="T72" s="145">
        <v>74</v>
      </c>
      <c r="U72" s="148">
        <v>3.4864864864864864</v>
      </c>
      <c r="V72" s="309">
        <v>3.43</v>
      </c>
      <c r="W72" s="398">
        <v>42</v>
      </c>
    </row>
    <row r="73" spans="1:23" ht="15" customHeight="1" x14ac:dyDescent="0.25">
      <c r="A73" s="13">
        <v>59</v>
      </c>
      <c r="B73" s="33" t="s">
        <v>62</v>
      </c>
      <c r="C73" s="281" t="s">
        <v>75</v>
      </c>
      <c r="D73" s="145">
        <v>78</v>
      </c>
      <c r="E73" s="148">
        <v>4.115384615384615</v>
      </c>
      <c r="F73" s="396">
        <v>3.79</v>
      </c>
      <c r="G73" s="533">
        <v>5</v>
      </c>
      <c r="H73" s="145">
        <v>103</v>
      </c>
      <c r="I73" s="148">
        <v>3.8446601941747574</v>
      </c>
      <c r="J73" s="396">
        <v>3.85</v>
      </c>
      <c r="K73" s="138">
        <v>48</v>
      </c>
      <c r="L73" s="309">
        <v>108</v>
      </c>
      <c r="M73" s="148">
        <v>3.9074074074074074</v>
      </c>
      <c r="N73" s="369">
        <v>3.7</v>
      </c>
      <c r="O73" s="443">
        <v>16</v>
      </c>
      <c r="P73" s="145">
        <v>74</v>
      </c>
      <c r="Q73" s="148">
        <v>3.6486486486486487</v>
      </c>
      <c r="R73" s="160">
        <v>3.61</v>
      </c>
      <c r="S73" s="381">
        <v>38</v>
      </c>
      <c r="T73" s="145">
        <v>88</v>
      </c>
      <c r="U73" s="148">
        <v>3.8068181818181817</v>
      </c>
      <c r="V73" s="309">
        <v>3.43</v>
      </c>
      <c r="W73" s="511">
        <v>5</v>
      </c>
    </row>
    <row r="74" spans="1:23" ht="15" customHeight="1" thickBot="1" x14ac:dyDescent="0.3">
      <c r="A74" s="18">
        <v>60</v>
      </c>
      <c r="B74" s="43" t="s">
        <v>62</v>
      </c>
      <c r="C74" s="281" t="s">
        <v>173</v>
      </c>
      <c r="D74" s="145">
        <v>159</v>
      </c>
      <c r="E74" s="148">
        <v>3.7295597484276728</v>
      </c>
      <c r="F74" s="396">
        <v>3.79</v>
      </c>
      <c r="G74" s="527">
        <v>59</v>
      </c>
      <c r="H74" s="145">
        <v>119</v>
      </c>
      <c r="I74" s="148">
        <v>3.7058823529411766</v>
      </c>
      <c r="J74" s="396">
        <v>3.85</v>
      </c>
      <c r="K74" s="143">
        <v>86</v>
      </c>
      <c r="L74" s="309">
        <v>106</v>
      </c>
      <c r="M74" s="148">
        <v>3.7358490566037736</v>
      </c>
      <c r="N74" s="369">
        <v>3.7</v>
      </c>
      <c r="O74" s="440">
        <v>38</v>
      </c>
      <c r="P74" s="145">
        <v>136</v>
      </c>
      <c r="Q74" s="148">
        <v>3.5735294117647061</v>
      </c>
      <c r="R74" s="160">
        <v>3.61</v>
      </c>
      <c r="S74" s="378">
        <v>57</v>
      </c>
      <c r="T74" s="145">
        <v>126</v>
      </c>
      <c r="U74" s="148">
        <v>3.4126984126984126</v>
      </c>
      <c r="V74" s="309">
        <v>3.43</v>
      </c>
      <c r="W74" s="398">
        <v>49</v>
      </c>
    </row>
    <row r="75" spans="1:23" ht="15" customHeight="1" x14ac:dyDescent="0.25">
      <c r="A75" s="20">
        <v>61</v>
      </c>
      <c r="B75" s="571" t="s">
        <v>62</v>
      </c>
      <c r="C75" s="281" t="s">
        <v>169</v>
      </c>
      <c r="D75" s="145">
        <v>94</v>
      </c>
      <c r="E75" s="148">
        <v>3.7021276595744679</v>
      </c>
      <c r="F75" s="396">
        <v>3.79</v>
      </c>
      <c r="G75" s="527">
        <v>68</v>
      </c>
      <c r="H75" s="145">
        <v>74</v>
      </c>
      <c r="I75" s="148">
        <v>3.8378378378378377</v>
      </c>
      <c r="J75" s="396">
        <v>3.85</v>
      </c>
      <c r="K75" s="143">
        <v>49</v>
      </c>
      <c r="L75" s="309">
        <v>56</v>
      </c>
      <c r="M75" s="148">
        <v>3.5714285714285716</v>
      </c>
      <c r="N75" s="369">
        <v>3.7</v>
      </c>
      <c r="O75" s="440">
        <v>74</v>
      </c>
      <c r="P75" s="145">
        <v>74</v>
      </c>
      <c r="Q75" s="148">
        <v>3.4459459459459461</v>
      </c>
      <c r="R75" s="160">
        <v>3.61</v>
      </c>
      <c r="S75" s="378">
        <v>81</v>
      </c>
      <c r="T75" s="145">
        <v>51</v>
      </c>
      <c r="U75" s="148">
        <v>3.0980392156862746</v>
      </c>
      <c r="V75" s="309">
        <v>3.43</v>
      </c>
      <c r="W75" s="398">
        <v>94</v>
      </c>
    </row>
    <row r="76" spans="1:23" ht="15" customHeight="1" x14ac:dyDescent="0.25">
      <c r="A76" s="14">
        <v>62</v>
      </c>
      <c r="B76" s="33" t="s">
        <v>62</v>
      </c>
      <c r="C76" s="281" t="s">
        <v>106</v>
      </c>
      <c r="D76" s="145">
        <v>98</v>
      </c>
      <c r="E76" s="148">
        <v>3.704081632653061</v>
      </c>
      <c r="F76" s="396">
        <v>3.79</v>
      </c>
      <c r="G76" s="527">
        <v>66</v>
      </c>
      <c r="H76" s="145">
        <v>76</v>
      </c>
      <c r="I76" s="148">
        <v>3.8157894736842106</v>
      </c>
      <c r="J76" s="396">
        <v>3.85</v>
      </c>
      <c r="K76" s="143">
        <v>56</v>
      </c>
      <c r="L76" s="309">
        <v>63</v>
      </c>
      <c r="M76" s="148">
        <v>3.6666666666666665</v>
      </c>
      <c r="N76" s="369">
        <v>3.7</v>
      </c>
      <c r="O76" s="440">
        <v>49</v>
      </c>
      <c r="P76" s="145">
        <v>76</v>
      </c>
      <c r="Q76" s="148">
        <v>3.6973684210526314</v>
      </c>
      <c r="R76" s="160">
        <v>3.61</v>
      </c>
      <c r="S76" s="378">
        <v>31</v>
      </c>
      <c r="T76" s="145">
        <v>73</v>
      </c>
      <c r="U76" s="148">
        <v>3.506849315068493</v>
      </c>
      <c r="V76" s="309">
        <v>3.43</v>
      </c>
      <c r="W76" s="398">
        <v>36</v>
      </c>
    </row>
    <row r="77" spans="1:23" ht="15" customHeight="1" x14ac:dyDescent="0.25">
      <c r="A77" s="14">
        <v>63</v>
      </c>
      <c r="B77" s="33" t="s">
        <v>62</v>
      </c>
      <c r="C77" s="393" t="s">
        <v>170</v>
      </c>
      <c r="D77" s="200">
        <v>98</v>
      </c>
      <c r="E77" s="175">
        <v>3.5</v>
      </c>
      <c r="F77" s="436">
        <v>3.79</v>
      </c>
      <c r="G77" s="568">
        <v>104</v>
      </c>
      <c r="H77" s="200">
        <v>85</v>
      </c>
      <c r="I77" s="175">
        <v>3.6941176470588237</v>
      </c>
      <c r="J77" s="436">
        <v>3.85</v>
      </c>
      <c r="K77" s="570">
        <v>88</v>
      </c>
      <c r="L77" s="319">
        <v>82</v>
      </c>
      <c r="M77" s="175">
        <v>3.6585365853658538</v>
      </c>
      <c r="N77" s="376">
        <v>3.7</v>
      </c>
      <c r="O77" s="440">
        <v>52</v>
      </c>
      <c r="P77" s="200">
        <v>71</v>
      </c>
      <c r="Q77" s="175">
        <v>3.5774647887323945</v>
      </c>
      <c r="R77" s="201">
        <v>3.61</v>
      </c>
      <c r="S77" s="378">
        <v>54</v>
      </c>
      <c r="T77" s="200">
        <v>62</v>
      </c>
      <c r="U77" s="175">
        <v>3.032258064516129</v>
      </c>
      <c r="V77" s="319">
        <v>3.43</v>
      </c>
      <c r="W77" s="398">
        <v>99</v>
      </c>
    </row>
    <row r="78" spans="1:23" ht="15" customHeight="1" x14ac:dyDescent="0.25">
      <c r="A78" s="14">
        <v>64</v>
      </c>
      <c r="B78" s="33" t="s">
        <v>62</v>
      </c>
      <c r="C78" s="281" t="s">
        <v>171</v>
      </c>
      <c r="D78" s="145">
        <v>104</v>
      </c>
      <c r="E78" s="148">
        <v>3.875</v>
      </c>
      <c r="F78" s="396">
        <v>3.79</v>
      </c>
      <c r="G78" s="527">
        <v>32</v>
      </c>
      <c r="H78" s="145">
        <v>66</v>
      </c>
      <c r="I78" s="148">
        <v>3.8333333333333335</v>
      </c>
      <c r="J78" s="396">
        <v>3.85</v>
      </c>
      <c r="K78" s="143">
        <v>50</v>
      </c>
      <c r="L78" s="309">
        <v>97</v>
      </c>
      <c r="M78" s="148">
        <v>3.6391752577319587</v>
      </c>
      <c r="N78" s="369">
        <v>3.7</v>
      </c>
      <c r="O78" s="440">
        <v>56</v>
      </c>
      <c r="P78" s="145">
        <v>55</v>
      </c>
      <c r="Q78" s="148">
        <v>3.5090909090909093</v>
      </c>
      <c r="R78" s="160">
        <v>3.61</v>
      </c>
      <c r="S78" s="378">
        <v>67</v>
      </c>
      <c r="T78" s="145">
        <v>70</v>
      </c>
      <c r="U78" s="148">
        <v>3.3571428571428572</v>
      </c>
      <c r="V78" s="309">
        <v>3.43</v>
      </c>
      <c r="W78" s="398">
        <v>56</v>
      </c>
    </row>
    <row r="79" spans="1:23" ht="15" customHeight="1" x14ac:dyDescent="0.25">
      <c r="A79" s="14">
        <v>65</v>
      </c>
      <c r="B79" s="33" t="s">
        <v>62</v>
      </c>
      <c r="C79" s="281" t="s">
        <v>172</v>
      </c>
      <c r="D79" s="145">
        <v>105</v>
      </c>
      <c r="E79" s="148">
        <v>3.638095238095238</v>
      </c>
      <c r="F79" s="396">
        <v>3.79</v>
      </c>
      <c r="G79" s="527">
        <v>83</v>
      </c>
      <c r="H79" s="145">
        <v>88</v>
      </c>
      <c r="I79" s="148">
        <v>3.8863636363636362</v>
      </c>
      <c r="J79" s="396">
        <v>3.85</v>
      </c>
      <c r="K79" s="143">
        <v>39</v>
      </c>
      <c r="L79" s="309">
        <v>78</v>
      </c>
      <c r="M79" s="148">
        <v>3.4871794871794872</v>
      </c>
      <c r="N79" s="369">
        <v>3.7</v>
      </c>
      <c r="O79" s="440">
        <v>89</v>
      </c>
      <c r="P79" s="145">
        <v>83</v>
      </c>
      <c r="Q79" s="148">
        <v>3.6265060240963853</v>
      </c>
      <c r="R79" s="160">
        <v>3.61</v>
      </c>
      <c r="S79" s="378">
        <v>43</v>
      </c>
      <c r="T79" s="145">
        <v>101</v>
      </c>
      <c r="U79" s="148">
        <v>3.4059405940594059</v>
      </c>
      <c r="V79" s="309">
        <v>3.43</v>
      </c>
      <c r="W79" s="398">
        <v>50</v>
      </c>
    </row>
    <row r="80" spans="1:23" ht="15" customHeight="1" x14ac:dyDescent="0.25">
      <c r="A80" s="14">
        <v>66</v>
      </c>
      <c r="B80" s="33" t="s">
        <v>62</v>
      </c>
      <c r="C80" s="286" t="s">
        <v>34</v>
      </c>
      <c r="D80" s="199">
        <v>65</v>
      </c>
      <c r="E80" s="154">
        <v>3.523076923076923</v>
      </c>
      <c r="F80" s="429">
        <v>3.79</v>
      </c>
      <c r="G80" s="527">
        <v>103</v>
      </c>
      <c r="H80" s="199">
        <v>78</v>
      </c>
      <c r="I80" s="154">
        <v>3.5641025641025643</v>
      </c>
      <c r="J80" s="429">
        <v>3.85</v>
      </c>
      <c r="K80" s="143">
        <v>103</v>
      </c>
      <c r="L80" s="308">
        <v>74</v>
      </c>
      <c r="M80" s="154">
        <v>3.4189189189189189</v>
      </c>
      <c r="N80" s="368">
        <v>3.7</v>
      </c>
      <c r="O80" s="440">
        <v>101</v>
      </c>
      <c r="P80" s="199">
        <v>58</v>
      </c>
      <c r="Q80" s="154">
        <v>3.3448275862068964</v>
      </c>
      <c r="R80" s="164">
        <v>3.61</v>
      </c>
      <c r="S80" s="378">
        <v>97</v>
      </c>
      <c r="T80" s="199">
        <v>69</v>
      </c>
      <c r="U80" s="154">
        <v>3.0289855072463769</v>
      </c>
      <c r="V80" s="308">
        <v>3.43</v>
      </c>
      <c r="W80" s="398">
        <v>100</v>
      </c>
    </row>
    <row r="81" spans="1:23" ht="15" customHeight="1" x14ac:dyDescent="0.25">
      <c r="A81" s="14">
        <v>67</v>
      </c>
      <c r="B81" s="33" t="s">
        <v>62</v>
      </c>
      <c r="C81" s="281" t="s">
        <v>174</v>
      </c>
      <c r="D81" s="145">
        <v>211</v>
      </c>
      <c r="E81" s="148">
        <v>3.7203791469194312</v>
      </c>
      <c r="F81" s="396">
        <v>3.79</v>
      </c>
      <c r="G81" s="533">
        <v>64</v>
      </c>
      <c r="H81" s="145">
        <v>203</v>
      </c>
      <c r="I81" s="148">
        <v>3.7438423645320196</v>
      </c>
      <c r="J81" s="396">
        <v>3.85</v>
      </c>
      <c r="K81" s="138">
        <v>76</v>
      </c>
      <c r="L81" s="309">
        <v>164</v>
      </c>
      <c r="M81" s="148">
        <v>3.7926829268292681</v>
      </c>
      <c r="N81" s="369">
        <v>3.7</v>
      </c>
      <c r="O81" s="443">
        <v>29</v>
      </c>
      <c r="P81" s="145">
        <v>185</v>
      </c>
      <c r="Q81" s="148">
        <v>3.6324324324324326</v>
      </c>
      <c r="R81" s="160">
        <v>3.61</v>
      </c>
      <c r="S81" s="381">
        <v>41</v>
      </c>
      <c r="T81" s="145">
        <v>183</v>
      </c>
      <c r="U81" s="148">
        <v>3.5081967213114753</v>
      </c>
      <c r="V81" s="309">
        <v>3.43</v>
      </c>
      <c r="W81" s="511">
        <v>35</v>
      </c>
    </row>
    <row r="82" spans="1:23" ht="15" customHeight="1" x14ac:dyDescent="0.25">
      <c r="A82" s="13">
        <v>68</v>
      </c>
      <c r="B82" s="33" t="s">
        <v>62</v>
      </c>
      <c r="C82" s="393" t="s">
        <v>175</v>
      </c>
      <c r="D82" s="194">
        <v>147</v>
      </c>
      <c r="E82" s="168">
        <v>3.6258503401360542</v>
      </c>
      <c r="F82" s="400">
        <v>3.79</v>
      </c>
      <c r="G82" s="531">
        <v>86</v>
      </c>
      <c r="H82" s="194">
        <v>123</v>
      </c>
      <c r="I82" s="168">
        <v>3.8048780487804876</v>
      </c>
      <c r="J82" s="400">
        <v>3.85</v>
      </c>
      <c r="K82" s="518">
        <v>59</v>
      </c>
      <c r="L82" s="314">
        <v>117</v>
      </c>
      <c r="M82" s="168">
        <v>3.1965811965811968</v>
      </c>
      <c r="N82" s="373">
        <v>3.7</v>
      </c>
      <c r="O82" s="440">
        <v>108</v>
      </c>
      <c r="P82" s="194">
        <v>119</v>
      </c>
      <c r="Q82" s="168">
        <v>3.3109243697478989</v>
      </c>
      <c r="R82" s="195">
        <v>3.61</v>
      </c>
      <c r="S82" s="378">
        <v>100</v>
      </c>
      <c r="T82" s="194">
        <v>106</v>
      </c>
      <c r="U82" s="168">
        <v>3.4150943396226414</v>
      </c>
      <c r="V82" s="314">
        <v>3.43</v>
      </c>
      <c r="W82" s="398">
        <v>48</v>
      </c>
    </row>
    <row r="83" spans="1:23" ht="15" customHeight="1" thickBot="1" x14ac:dyDescent="0.3">
      <c r="A83" s="14">
        <v>69</v>
      </c>
      <c r="B83" s="33" t="s">
        <v>62</v>
      </c>
      <c r="C83" s="285" t="s">
        <v>191</v>
      </c>
      <c r="D83" s="322">
        <v>65</v>
      </c>
      <c r="E83" s="316">
        <v>3.7692307692307692</v>
      </c>
      <c r="F83" s="433">
        <v>3.79</v>
      </c>
      <c r="G83" s="534">
        <v>51</v>
      </c>
      <c r="H83" s="322">
        <v>87</v>
      </c>
      <c r="I83" s="316">
        <v>3.8160919540229883</v>
      </c>
      <c r="J83" s="433">
        <v>3.85</v>
      </c>
      <c r="K83" s="520">
        <v>55</v>
      </c>
      <c r="L83" s="315">
        <v>61</v>
      </c>
      <c r="M83" s="316">
        <v>3.5245901639344264</v>
      </c>
      <c r="N83" s="374">
        <v>3.7</v>
      </c>
      <c r="O83" s="441">
        <v>81</v>
      </c>
      <c r="P83" s="322">
        <v>61</v>
      </c>
      <c r="Q83" s="316">
        <v>3.442622950819672</v>
      </c>
      <c r="R83" s="324">
        <v>3.61</v>
      </c>
      <c r="S83" s="379">
        <v>82</v>
      </c>
      <c r="T83" s="322">
        <v>52</v>
      </c>
      <c r="U83" s="316">
        <v>3.2884615384615383</v>
      </c>
      <c r="V83" s="315">
        <v>3.43</v>
      </c>
      <c r="W83" s="513">
        <v>69</v>
      </c>
    </row>
    <row r="84" spans="1:23" ht="15" customHeight="1" thickBot="1" x14ac:dyDescent="0.3">
      <c r="A84" s="15">
        <v>70</v>
      </c>
      <c r="B84" s="36" t="s">
        <v>62</v>
      </c>
      <c r="C84" s="282" t="s">
        <v>107</v>
      </c>
      <c r="D84" s="357">
        <v>113</v>
      </c>
      <c r="E84" s="149">
        <v>3.8761061946902653</v>
      </c>
      <c r="F84" s="435">
        <v>3.79</v>
      </c>
      <c r="G84" s="532">
        <v>31</v>
      </c>
      <c r="H84" s="357">
        <v>82</v>
      </c>
      <c r="I84" s="149">
        <v>4.024390243902439</v>
      </c>
      <c r="J84" s="435">
        <v>3.85</v>
      </c>
      <c r="K84" s="519">
        <v>15</v>
      </c>
      <c r="L84" s="310">
        <v>82</v>
      </c>
      <c r="M84" s="149">
        <v>3.7682926829268291</v>
      </c>
      <c r="N84" s="370">
        <v>3.7</v>
      </c>
      <c r="O84" s="442">
        <v>33</v>
      </c>
      <c r="P84" s="357">
        <v>95</v>
      </c>
      <c r="Q84" s="149">
        <v>3.5368421052631578</v>
      </c>
      <c r="R84" s="358">
        <v>3.61</v>
      </c>
      <c r="S84" s="380">
        <v>63</v>
      </c>
      <c r="T84" s="357">
        <v>99</v>
      </c>
      <c r="U84" s="149">
        <v>3.5252525252525251</v>
      </c>
      <c r="V84" s="310">
        <v>3.43</v>
      </c>
      <c r="W84" s="487">
        <v>31</v>
      </c>
    </row>
    <row r="85" spans="1:23" ht="15" customHeight="1" x14ac:dyDescent="0.25">
      <c r="A85" s="14">
        <v>71</v>
      </c>
      <c r="B85" s="40" t="s">
        <v>62</v>
      </c>
      <c r="C85" s="284" t="s">
        <v>152</v>
      </c>
      <c r="D85" s="198">
        <v>229</v>
      </c>
      <c r="E85" s="153">
        <v>3.8515283842794759</v>
      </c>
      <c r="F85" s="428">
        <v>3.79</v>
      </c>
      <c r="G85" s="526">
        <v>35</v>
      </c>
      <c r="H85" s="198">
        <v>241</v>
      </c>
      <c r="I85" s="153">
        <v>3.9709543568464731</v>
      </c>
      <c r="J85" s="428">
        <v>3.85</v>
      </c>
      <c r="K85" s="142">
        <v>23</v>
      </c>
      <c r="L85" s="307">
        <v>161</v>
      </c>
      <c r="M85" s="153">
        <v>3.6956521739130435</v>
      </c>
      <c r="N85" s="367">
        <v>3.7</v>
      </c>
      <c r="O85" s="439">
        <v>44</v>
      </c>
      <c r="P85" s="198">
        <v>128</v>
      </c>
      <c r="Q85" s="153">
        <v>3.7265625</v>
      </c>
      <c r="R85" s="163">
        <v>3.61</v>
      </c>
      <c r="S85" s="377">
        <v>19</v>
      </c>
      <c r="T85" s="198"/>
      <c r="U85" s="153"/>
      <c r="V85" s="307">
        <v>3.43</v>
      </c>
      <c r="W85" s="397">
        <v>108</v>
      </c>
    </row>
    <row r="86" spans="1:23" ht="15" customHeight="1" x14ac:dyDescent="0.25">
      <c r="A86" s="14"/>
      <c r="B86" s="40"/>
      <c r="C86" s="286"/>
      <c r="D86" s="199"/>
      <c r="E86" s="154"/>
      <c r="F86" s="429"/>
      <c r="G86" s="527"/>
      <c r="H86" s="199"/>
      <c r="I86" s="154"/>
      <c r="J86" s="429"/>
      <c r="K86" s="143"/>
      <c r="L86" s="308"/>
      <c r="M86" s="154"/>
      <c r="N86" s="368"/>
      <c r="O86" s="440"/>
      <c r="P86" s="199"/>
      <c r="Q86" s="154"/>
      <c r="R86" s="164"/>
      <c r="S86" s="378"/>
      <c r="T86" s="199"/>
      <c r="U86" s="154"/>
      <c r="V86" s="308"/>
      <c r="W86" s="398"/>
    </row>
    <row r="87" spans="1:23" ht="15" customHeight="1" x14ac:dyDescent="0.25">
      <c r="A87" s="14"/>
      <c r="B87" s="40"/>
      <c r="C87" s="286"/>
      <c r="D87" s="199"/>
      <c r="E87" s="154"/>
      <c r="F87" s="429"/>
      <c r="G87" s="527"/>
      <c r="H87" s="199"/>
      <c r="I87" s="154"/>
      <c r="J87" s="429"/>
      <c r="K87" s="143"/>
      <c r="L87" s="308"/>
      <c r="M87" s="154"/>
      <c r="N87" s="368"/>
      <c r="O87" s="440"/>
      <c r="P87" s="199"/>
      <c r="Q87" s="154"/>
      <c r="R87" s="164"/>
      <c r="S87" s="378"/>
      <c r="T87" s="199"/>
      <c r="U87" s="154"/>
      <c r="V87" s="308"/>
      <c r="W87" s="398"/>
    </row>
    <row r="88" spans="1:23" ht="15" customHeight="1" thickBot="1" x14ac:dyDescent="0.3">
      <c r="A88" s="14">
        <v>72</v>
      </c>
      <c r="B88" s="33" t="s">
        <v>63</v>
      </c>
      <c r="C88" s="281" t="s">
        <v>186</v>
      </c>
      <c r="D88" s="145">
        <v>113</v>
      </c>
      <c r="E88" s="148">
        <v>3.7256637168141591</v>
      </c>
      <c r="F88" s="396">
        <v>3.79</v>
      </c>
      <c r="G88" s="527">
        <v>61</v>
      </c>
      <c r="H88" s="145">
        <v>91</v>
      </c>
      <c r="I88" s="148">
        <v>3.7142857142857144</v>
      </c>
      <c r="J88" s="396">
        <v>3.85</v>
      </c>
      <c r="K88" s="143">
        <v>85</v>
      </c>
      <c r="L88" s="309">
        <v>70</v>
      </c>
      <c r="M88" s="148">
        <v>3.4285714285714284</v>
      </c>
      <c r="N88" s="369">
        <v>3.7</v>
      </c>
      <c r="O88" s="440">
        <v>100</v>
      </c>
      <c r="P88" s="145">
        <v>68</v>
      </c>
      <c r="Q88" s="148">
        <v>3.4852941176470589</v>
      </c>
      <c r="R88" s="160">
        <v>3.61</v>
      </c>
      <c r="S88" s="378">
        <v>73</v>
      </c>
      <c r="T88" s="145">
        <v>78</v>
      </c>
      <c r="U88" s="148">
        <v>3.6025641025641026</v>
      </c>
      <c r="V88" s="309">
        <v>3.43</v>
      </c>
      <c r="W88" s="398">
        <v>21</v>
      </c>
    </row>
    <row r="89" spans="1:23" ht="15" customHeight="1" x14ac:dyDescent="0.25">
      <c r="A89" s="14">
        <v>73</v>
      </c>
      <c r="B89" s="33" t="s">
        <v>63</v>
      </c>
      <c r="C89" s="284" t="s">
        <v>37</v>
      </c>
      <c r="D89" s="198">
        <v>70</v>
      </c>
      <c r="E89" s="153">
        <v>3.5714285714285716</v>
      </c>
      <c r="F89" s="428">
        <v>3.79</v>
      </c>
      <c r="G89" s="526">
        <v>95</v>
      </c>
      <c r="H89" s="198">
        <v>66</v>
      </c>
      <c r="I89" s="153">
        <v>3.7575757575757578</v>
      </c>
      <c r="J89" s="428">
        <v>3.85</v>
      </c>
      <c r="K89" s="142">
        <v>71</v>
      </c>
      <c r="L89" s="307">
        <v>44</v>
      </c>
      <c r="M89" s="153">
        <v>3.4545454545454546</v>
      </c>
      <c r="N89" s="428">
        <v>3.7</v>
      </c>
      <c r="O89" s="439">
        <v>96</v>
      </c>
      <c r="P89" s="198">
        <v>42</v>
      </c>
      <c r="Q89" s="153">
        <v>3.4523809523809526</v>
      </c>
      <c r="R89" s="163">
        <v>3.61</v>
      </c>
      <c r="S89" s="377">
        <v>80</v>
      </c>
      <c r="T89" s="198">
        <v>40</v>
      </c>
      <c r="U89" s="153">
        <v>2.95</v>
      </c>
      <c r="V89" s="307">
        <v>3.43</v>
      </c>
      <c r="W89" s="397">
        <v>101</v>
      </c>
    </row>
    <row r="90" spans="1:23" ht="15" customHeight="1" x14ac:dyDescent="0.25">
      <c r="A90" s="14">
        <v>74</v>
      </c>
      <c r="B90" s="33" t="s">
        <v>63</v>
      </c>
      <c r="C90" s="281" t="s">
        <v>180</v>
      </c>
      <c r="D90" s="145">
        <v>103</v>
      </c>
      <c r="E90" s="148">
        <v>3.6893203883495147</v>
      </c>
      <c r="F90" s="396">
        <v>3.79</v>
      </c>
      <c r="G90" s="527">
        <v>71</v>
      </c>
      <c r="H90" s="145">
        <v>101</v>
      </c>
      <c r="I90" s="148">
        <v>3.7425742574257428</v>
      </c>
      <c r="J90" s="396">
        <v>3.85</v>
      </c>
      <c r="K90" s="143">
        <v>77</v>
      </c>
      <c r="L90" s="309">
        <v>100</v>
      </c>
      <c r="M90" s="148">
        <v>3.57</v>
      </c>
      <c r="N90" s="369">
        <v>3.7</v>
      </c>
      <c r="O90" s="440">
        <v>75</v>
      </c>
      <c r="P90" s="145">
        <v>102</v>
      </c>
      <c r="Q90" s="148">
        <v>3.5882352941176472</v>
      </c>
      <c r="R90" s="160">
        <v>3.61</v>
      </c>
      <c r="S90" s="378">
        <v>52</v>
      </c>
      <c r="T90" s="145">
        <v>105</v>
      </c>
      <c r="U90" s="148">
        <v>3.2285714285714286</v>
      </c>
      <c r="V90" s="309">
        <v>3.43</v>
      </c>
      <c r="W90" s="398">
        <v>78</v>
      </c>
    </row>
    <row r="91" spans="1:23" ht="15" customHeight="1" x14ac:dyDescent="0.25">
      <c r="A91" s="14">
        <v>75</v>
      </c>
      <c r="B91" s="33" t="s">
        <v>63</v>
      </c>
      <c r="C91" s="281" t="s">
        <v>177</v>
      </c>
      <c r="D91" s="145">
        <v>124</v>
      </c>
      <c r="E91" s="148">
        <v>3.911290322580645</v>
      </c>
      <c r="F91" s="396">
        <v>3.79</v>
      </c>
      <c r="G91" s="527">
        <v>26</v>
      </c>
      <c r="H91" s="145">
        <v>123</v>
      </c>
      <c r="I91" s="148">
        <v>3.8130081300813008</v>
      </c>
      <c r="J91" s="396">
        <v>3.85</v>
      </c>
      <c r="K91" s="143">
        <v>57</v>
      </c>
      <c r="L91" s="309">
        <v>114</v>
      </c>
      <c r="M91" s="148">
        <v>3.8157894736842106</v>
      </c>
      <c r="N91" s="369">
        <v>3.7</v>
      </c>
      <c r="O91" s="440">
        <v>23</v>
      </c>
      <c r="P91" s="145">
        <v>98</v>
      </c>
      <c r="Q91" s="148">
        <v>3.5918367346938775</v>
      </c>
      <c r="R91" s="160">
        <v>3.61</v>
      </c>
      <c r="S91" s="378">
        <v>49</v>
      </c>
      <c r="T91" s="145">
        <v>96</v>
      </c>
      <c r="U91" s="148">
        <v>3.5416666666666665</v>
      </c>
      <c r="V91" s="309">
        <v>3.43</v>
      </c>
      <c r="W91" s="398">
        <v>28</v>
      </c>
    </row>
    <row r="92" spans="1:23" ht="15" customHeight="1" x14ac:dyDescent="0.25">
      <c r="A92" s="14">
        <v>76</v>
      </c>
      <c r="B92" s="33" t="s">
        <v>63</v>
      </c>
      <c r="C92" s="281" t="s">
        <v>182</v>
      </c>
      <c r="D92" s="145">
        <v>128</v>
      </c>
      <c r="E92" s="148">
        <v>3.9296875</v>
      </c>
      <c r="F92" s="396">
        <v>3.79</v>
      </c>
      <c r="G92" s="527">
        <v>23</v>
      </c>
      <c r="H92" s="145">
        <v>140</v>
      </c>
      <c r="I92" s="148">
        <v>3.8214285714285716</v>
      </c>
      <c r="J92" s="396">
        <v>3.85</v>
      </c>
      <c r="K92" s="143">
        <v>54</v>
      </c>
      <c r="L92" s="309">
        <v>120</v>
      </c>
      <c r="M92" s="148">
        <v>3.5750000000000002</v>
      </c>
      <c r="N92" s="369">
        <v>3.7</v>
      </c>
      <c r="O92" s="440">
        <v>73</v>
      </c>
      <c r="P92" s="145">
        <v>89</v>
      </c>
      <c r="Q92" s="148">
        <v>3.6516853932584268</v>
      </c>
      <c r="R92" s="160">
        <v>3.61</v>
      </c>
      <c r="S92" s="378">
        <v>36</v>
      </c>
      <c r="T92" s="145">
        <v>107</v>
      </c>
      <c r="U92" s="148">
        <v>3.4485981308411215</v>
      </c>
      <c r="V92" s="309">
        <v>3.43</v>
      </c>
      <c r="W92" s="398">
        <v>44</v>
      </c>
    </row>
    <row r="93" spans="1:23" ht="15" customHeight="1" x14ac:dyDescent="0.25">
      <c r="A93" s="14">
        <v>77</v>
      </c>
      <c r="B93" s="33" t="s">
        <v>63</v>
      </c>
      <c r="C93" s="281" t="s">
        <v>181</v>
      </c>
      <c r="D93" s="145">
        <v>172</v>
      </c>
      <c r="E93" s="148">
        <v>3.8255813953488373</v>
      </c>
      <c r="F93" s="396">
        <v>3.79</v>
      </c>
      <c r="G93" s="527">
        <v>42</v>
      </c>
      <c r="H93" s="145">
        <v>155</v>
      </c>
      <c r="I93" s="148">
        <v>3.870967741935484</v>
      </c>
      <c r="J93" s="396">
        <v>3.85</v>
      </c>
      <c r="K93" s="143">
        <v>42</v>
      </c>
      <c r="L93" s="309">
        <v>159</v>
      </c>
      <c r="M93" s="148">
        <v>3.6603773584905661</v>
      </c>
      <c r="N93" s="369">
        <v>3.7</v>
      </c>
      <c r="O93" s="440">
        <v>50</v>
      </c>
      <c r="P93" s="145">
        <v>142</v>
      </c>
      <c r="Q93" s="148">
        <v>3.436619718309859</v>
      </c>
      <c r="R93" s="160">
        <v>3.61</v>
      </c>
      <c r="S93" s="378">
        <v>84</v>
      </c>
      <c r="T93" s="145">
        <v>142</v>
      </c>
      <c r="U93" s="148">
        <v>3.380281690140845</v>
      </c>
      <c r="V93" s="309">
        <v>3.43</v>
      </c>
      <c r="W93" s="398">
        <v>55</v>
      </c>
    </row>
    <row r="94" spans="1:23" ht="15" customHeight="1" x14ac:dyDescent="0.25">
      <c r="A94" s="14">
        <v>78</v>
      </c>
      <c r="B94" s="33" t="s">
        <v>63</v>
      </c>
      <c r="C94" s="281" t="s">
        <v>42</v>
      </c>
      <c r="D94" s="145">
        <v>44</v>
      </c>
      <c r="E94" s="148">
        <v>3.8636363636363638</v>
      </c>
      <c r="F94" s="396">
        <v>3.79</v>
      </c>
      <c r="G94" s="527">
        <v>33</v>
      </c>
      <c r="H94" s="145">
        <v>49</v>
      </c>
      <c r="I94" s="148">
        <v>3.7346938775510203</v>
      </c>
      <c r="J94" s="396">
        <v>3.85</v>
      </c>
      <c r="K94" s="143">
        <v>80</v>
      </c>
      <c r="L94" s="309">
        <v>50</v>
      </c>
      <c r="M94" s="148">
        <v>3.66</v>
      </c>
      <c r="N94" s="396">
        <v>3.7</v>
      </c>
      <c r="O94" s="440">
        <v>51</v>
      </c>
      <c r="P94" s="145">
        <v>26</v>
      </c>
      <c r="Q94" s="148">
        <v>3.5</v>
      </c>
      <c r="R94" s="160">
        <v>3.61</v>
      </c>
      <c r="S94" s="378">
        <v>72</v>
      </c>
      <c r="T94" s="145">
        <v>42</v>
      </c>
      <c r="U94" s="148">
        <v>3.4285714285714284</v>
      </c>
      <c r="V94" s="309">
        <v>3.43</v>
      </c>
      <c r="W94" s="398">
        <v>46</v>
      </c>
    </row>
    <row r="95" spans="1:23" ht="15" customHeight="1" x14ac:dyDescent="0.25">
      <c r="A95" s="13">
        <v>79</v>
      </c>
      <c r="B95" s="33" t="s">
        <v>63</v>
      </c>
      <c r="C95" s="281" t="s">
        <v>179</v>
      </c>
      <c r="D95" s="145">
        <v>59</v>
      </c>
      <c r="E95" s="148">
        <v>3.593220338983051</v>
      </c>
      <c r="F95" s="396">
        <v>3.79</v>
      </c>
      <c r="G95" s="527">
        <v>92</v>
      </c>
      <c r="H95" s="145">
        <v>51</v>
      </c>
      <c r="I95" s="148">
        <v>3.9019607843137254</v>
      </c>
      <c r="J95" s="396">
        <v>3.85</v>
      </c>
      <c r="K95" s="143">
        <v>34</v>
      </c>
      <c r="L95" s="309">
        <v>51</v>
      </c>
      <c r="M95" s="148">
        <v>3.5490196078431371</v>
      </c>
      <c r="N95" s="369">
        <v>3.7</v>
      </c>
      <c r="O95" s="440">
        <v>78</v>
      </c>
      <c r="P95" s="145">
        <v>69</v>
      </c>
      <c r="Q95" s="148">
        <v>3.5362318840579712</v>
      </c>
      <c r="R95" s="160">
        <v>3.61</v>
      </c>
      <c r="S95" s="378">
        <v>64</v>
      </c>
      <c r="T95" s="145">
        <v>26</v>
      </c>
      <c r="U95" s="148">
        <v>3.3846153846153846</v>
      </c>
      <c r="V95" s="309">
        <v>3.43</v>
      </c>
      <c r="W95" s="398">
        <v>53</v>
      </c>
    </row>
    <row r="96" spans="1:23" ht="15" customHeight="1" thickBot="1" x14ac:dyDescent="0.3">
      <c r="A96" s="18">
        <v>80</v>
      </c>
      <c r="B96" s="43" t="s">
        <v>63</v>
      </c>
      <c r="C96" s="281" t="s">
        <v>178</v>
      </c>
      <c r="D96" s="145">
        <v>91</v>
      </c>
      <c r="E96" s="148">
        <v>3.5604395604395602</v>
      </c>
      <c r="F96" s="396">
        <v>3.79</v>
      </c>
      <c r="G96" s="527">
        <v>98</v>
      </c>
      <c r="H96" s="145">
        <v>76</v>
      </c>
      <c r="I96" s="148">
        <v>3.736842105263158</v>
      </c>
      <c r="J96" s="396">
        <v>3.85</v>
      </c>
      <c r="K96" s="143">
        <v>78</v>
      </c>
      <c r="L96" s="309">
        <v>78</v>
      </c>
      <c r="M96" s="148">
        <v>3.7435897435897436</v>
      </c>
      <c r="N96" s="369">
        <v>3.7</v>
      </c>
      <c r="O96" s="440">
        <v>37</v>
      </c>
      <c r="P96" s="145">
        <v>80</v>
      </c>
      <c r="Q96" s="148">
        <v>2.95</v>
      </c>
      <c r="R96" s="160">
        <v>3.61</v>
      </c>
      <c r="S96" s="378">
        <v>109</v>
      </c>
      <c r="T96" s="145">
        <v>75</v>
      </c>
      <c r="U96" s="148">
        <v>3.3866666666666667</v>
      </c>
      <c r="V96" s="309">
        <v>3.43</v>
      </c>
      <c r="W96" s="398">
        <v>51</v>
      </c>
    </row>
    <row r="97" spans="1:23" ht="15" customHeight="1" x14ac:dyDescent="0.25">
      <c r="A97" s="20">
        <v>81</v>
      </c>
      <c r="B97" s="35" t="s">
        <v>63</v>
      </c>
      <c r="C97" s="281" t="s">
        <v>176</v>
      </c>
      <c r="D97" s="145">
        <v>96</v>
      </c>
      <c r="E97" s="148">
        <v>3.6458333333333335</v>
      </c>
      <c r="F97" s="396">
        <v>3.79</v>
      </c>
      <c r="G97" s="533">
        <v>79</v>
      </c>
      <c r="H97" s="145">
        <v>106</v>
      </c>
      <c r="I97" s="148">
        <v>3.7264150943396226</v>
      </c>
      <c r="J97" s="396">
        <v>3.85</v>
      </c>
      <c r="K97" s="138">
        <v>82</v>
      </c>
      <c r="L97" s="309">
        <v>101</v>
      </c>
      <c r="M97" s="148">
        <v>3.4752475247524752</v>
      </c>
      <c r="N97" s="369">
        <v>3.7</v>
      </c>
      <c r="O97" s="443">
        <v>94</v>
      </c>
      <c r="P97" s="145">
        <v>81</v>
      </c>
      <c r="Q97" s="148">
        <v>3.5308641975308643</v>
      </c>
      <c r="R97" s="160">
        <v>3.61</v>
      </c>
      <c r="S97" s="381">
        <v>65</v>
      </c>
      <c r="T97" s="145">
        <v>79</v>
      </c>
      <c r="U97" s="148">
        <v>3.240506329113924</v>
      </c>
      <c r="V97" s="309">
        <v>3.43</v>
      </c>
      <c r="W97" s="511">
        <v>75</v>
      </c>
    </row>
    <row r="98" spans="1:23" ht="15" customHeight="1" x14ac:dyDescent="0.25">
      <c r="A98" s="14">
        <v>82</v>
      </c>
      <c r="B98" s="33" t="s">
        <v>63</v>
      </c>
      <c r="C98" s="281" t="s">
        <v>196</v>
      </c>
      <c r="D98" s="145">
        <v>78</v>
      </c>
      <c r="E98" s="148">
        <v>3.8205128205128207</v>
      </c>
      <c r="F98" s="396">
        <v>3.79</v>
      </c>
      <c r="G98" s="533">
        <v>43</v>
      </c>
      <c r="H98" s="145">
        <v>95</v>
      </c>
      <c r="I98" s="148">
        <v>3.7473684210526317</v>
      </c>
      <c r="J98" s="396">
        <v>3.85</v>
      </c>
      <c r="K98" s="138">
        <v>74</v>
      </c>
      <c r="L98" s="309">
        <v>77</v>
      </c>
      <c r="M98" s="148">
        <v>3.4415584415584415</v>
      </c>
      <c r="N98" s="369">
        <v>3.7</v>
      </c>
      <c r="O98" s="443">
        <v>99</v>
      </c>
      <c r="P98" s="145">
        <v>79</v>
      </c>
      <c r="Q98" s="148">
        <v>3.5949367088607596</v>
      </c>
      <c r="R98" s="160">
        <v>3.61</v>
      </c>
      <c r="S98" s="381">
        <v>47</v>
      </c>
      <c r="T98" s="145">
        <v>74</v>
      </c>
      <c r="U98" s="148">
        <v>3.2702702702702702</v>
      </c>
      <c r="V98" s="309">
        <v>3.43</v>
      </c>
      <c r="W98" s="511">
        <v>72</v>
      </c>
    </row>
    <row r="99" spans="1:23" ht="15" customHeight="1" x14ac:dyDescent="0.25">
      <c r="A99" s="14">
        <v>83</v>
      </c>
      <c r="B99" s="33" t="s">
        <v>63</v>
      </c>
      <c r="C99" s="282" t="s">
        <v>197</v>
      </c>
      <c r="D99" s="357">
        <v>98</v>
      </c>
      <c r="E99" s="149">
        <v>3.8163265306122449</v>
      </c>
      <c r="F99" s="435">
        <v>3.79</v>
      </c>
      <c r="G99" s="532">
        <v>44</v>
      </c>
      <c r="H99" s="357">
        <v>84</v>
      </c>
      <c r="I99" s="149">
        <v>3.8333333333333335</v>
      </c>
      <c r="J99" s="435">
        <v>3.85</v>
      </c>
      <c r="K99" s="519">
        <v>51</v>
      </c>
      <c r="L99" s="310">
        <v>57</v>
      </c>
      <c r="M99" s="149">
        <v>3.6315789473684212</v>
      </c>
      <c r="N99" s="370">
        <v>3.7</v>
      </c>
      <c r="O99" s="442">
        <v>62</v>
      </c>
      <c r="P99" s="357">
        <v>72</v>
      </c>
      <c r="Q99" s="149">
        <v>3.4583333333333335</v>
      </c>
      <c r="R99" s="358">
        <v>3.61</v>
      </c>
      <c r="S99" s="380">
        <v>77</v>
      </c>
      <c r="T99" s="357">
        <v>75</v>
      </c>
      <c r="U99" s="149">
        <v>3.6133333333333333</v>
      </c>
      <c r="V99" s="310">
        <v>3.43</v>
      </c>
      <c r="W99" s="487">
        <v>19</v>
      </c>
    </row>
    <row r="100" spans="1:23" ht="15" customHeight="1" x14ac:dyDescent="0.25">
      <c r="A100" s="14">
        <v>84</v>
      </c>
      <c r="B100" s="33" t="s">
        <v>63</v>
      </c>
      <c r="C100" s="281" t="s">
        <v>187</v>
      </c>
      <c r="D100" s="145">
        <v>189</v>
      </c>
      <c r="E100" s="148">
        <v>3.6772486772486772</v>
      </c>
      <c r="F100" s="396">
        <v>3.79</v>
      </c>
      <c r="G100" s="527">
        <v>72</v>
      </c>
      <c r="H100" s="145">
        <v>150</v>
      </c>
      <c r="I100" s="148">
        <v>3.7933333333333334</v>
      </c>
      <c r="J100" s="396">
        <v>3.85</v>
      </c>
      <c r="K100" s="143">
        <v>61</v>
      </c>
      <c r="L100" s="309">
        <v>155</v>
      </c>
      <c r="M100" s="148">
        <v>3.806451612903226</v>
      </c>
      <c r="N100" s="369">
        <v>3.7</v>
      </c>
      <c r="O100" s="440">
        <v>24</v>
      </c>
      <c r="P100" s="145">
        <v>148</v>
      </c>
      <c r="Q100" s="148">
        <v>3.5675675675675675</v>
      </c>
      <c r="R100" s="160">
        <v>3.61</v>
      </c>
      <c r="S100" s="378">
        <v>58</v>
      </c>
      <c r="T100" s="145">
        <v>135</v>
      </c>
      <c r="U100" s="148">
        <v>3.3333333333333335</v>
      </c>
      <c r="V100" s="309">
        <v>3.43</v>
      </c>
      <c r="W100" s="398">
        <v>63</v>
      </c>
    </row>
    <row r="101" spans="1:23" ht="15" customHeight="1" x14ac:dyDescent="0.25">
      <c r="A101" s="14">
        <v>85</v>
      </c>
      <c r="B101" s="33" t="s">
        <v>63</v>
      </c>
      <c r="C101" s="281" t="s">
        <v>188</v>
      </c>
      <c r="D101" s="145">
        <v>104</v>
      </c>
      <c r="E101" s="148">
        <v>3.7788461538461537</v>
      </c>
      <c r="F101" s="396">
        <v>3.79</v>
      </c>
      <c r="G101" s="527">
        <v>47</v>
      </c>
      <c r="H101" s="145">
        <v>86</v>
      </c>
      <c r="I101" s="148">
        <v>3.7790697674418605</v>
      </c>
      <c r="J101" s="396">
        <v>3.85</v>
      </c>
      <c r="K101" s="143">
        <v>64</v>
      </c>
      <c r="L101" s="309">
        <v>80</v>
      </c>
      <c r="M101" s="148">
        <v>3.625</v>
      </c>
      <c r="N101" s="369">
        <v>3.7</v>
      </c>
      <c r="O101" s="440">
        <v>65</v>
      </c>
      <c r="P101" s="145">
        <v>69</v>
      </c>
      <c r="Q101" s="148">
        <v>3.4782608695652173</v>
      </c>
      <c r="R101" s="160">
        <v>3.61</v>
      </c>
      <c r="S101" s="378">
        <v>75</v>
      </c>
      <c r="T101" s="145">
        <v>102</v>
      </c>
      <c r="U101" s="148">
        <v>3.284313725490196</v>
      </c>
      <c r="V101" s="309">
        <v>3.43</v>
      </c>
      <c r="W101" s="398">
        <v>71</v>
      </c>
    </row>
    <row r="102" spans="1:23" ht="15" customHeight="1" x14ac:dyDescent="0.25">
      <c r="A102" s="14">
        <v>86</v>
      </c>
      <c r="B102" s="33" t="s">
        <v>63</v>
      </c>
      <c r="C102" s="281" t="s">
        <v>189</v>
      </c>
      <c r="D102" s="145">
        <v>74</v>
      </c>
      <c r="E102" s="148">
        <v>3.3783783783783785</v>
      </c>
      <c r="F102" s="396">
        <v>3.79</v>
      </c>
      <c r="G102" s="527">
        <v>109</v>
      </c>
      <c r="H102" s="145">
        <v>79</v>
      </c>
      <c r="I102" s="148">
        <v>3.7721518987341773</v>
      </c>
      <c r="J102" s="396">
        <v>3.85</v>
      </c>
      <c r="K102" s="143">
        <v>67</v>
      </c>
      <c r="L102" s="309">
        <v>76</v>
      </c>
      <c r="M102" s="148">
        <v>3.4736842105263159</v>
      </c>
      <c r="N102" s="369">
        <v>3.7</v>
      </c>
      <c r="O102" s="440">
        <v>95</v>
      </c>
      <c r="P102" s="145">
        <v>55</v>
      </c>
      <c r="Q102" s="148">
        <v>3.4363636363636365</v>
      </c>
      <c r="R102" s="160">
        <v>3.61</v>
      </c>
      <c r="S102" s="378">
        <v>85</v>
      </c>
      <c r="T102" s="145">
        <v>57</v>
      </c>
      <c r="U102" s="148">
        <v>3.2105263157894739</v>
      </c>
      <c r="V102" s="309">
        <v>3.43</v>
      </c>
      <c r="W102" s="398">
        <v>79</v>
      </c>
    </row>
    <row r="103" spans="1:23" ht="15" customHeight="1" x14ac:dyDescent="0.25">
      <c r="A103" s="14">
        <v>87</v>
      </c>
      <c r="B103" s="33" t="s">
        <v>63</v>
      </c>
      <c r="C103" s="281" t="s">
        <v>198</v>
      </c>
      <c r="D103" s="145">
        <v>73</v>
      </c>
      <c r="E103" s="148">
        <v>3.6575342465753424</v>
      </c>
      <c r="F103" s="396">
        <v>3.79</v>
      </c>
      <c r="G103" s="527">
        <v>77</v>
      </c>
      <c r="H103" s="145">
        <v>81</v>
      </c>
      <c r="I103" s="148">
        <v>3.691358024691358</v>
      </c>
      <c r="J103" s="396">
        <v>3.85</v>
      </c>
      <c r="K103" s="143">
        <v>90</v>
      </c>
      <c r="L103" s="309">
        <v>71</v>
      </c>
      <c r="M103" s="148">
        <v>3.535211267605634</v>
      </c>
      <c r="N103" s="369">
        <v>3.7</v>
      </c>
      <c r="O103" s="440">
        <v>80</v>
      </c>
      <c r="P103" s="145">
        <v>70</v>
      </c>
      <c r="Q103" s="148">
        <v>3.3714285714285714</v>
      </c>
      <c r="R103" s="160">
        <v>3.61</v>
      </c>
      <c r="S103" s="378">
        <v>95</v>
      </c>
      <c r="T103" s="145">
        <v>67</v>
      </c>
      <c r="U103" s="148">
        <v>3.1791044776119404</v>
      </c>
      <c r="V103" s="309">
        <v>3.43</v>
      </c>
      <c r="W103" s="398">
        <v>85</v>
      </c>
    </row>
    <row r="104" spans="1:23" ht="15" customHeight="1" x14ac:dyDescent="0.25">
      <c r="A104" s="14">
        <v>88</v>
      </c>
      <c r="B104" s="383" t="s">
        <v>63</v>
      </c>
      <c r="C104" s="281" t="s">
        <v>190</v>
      </c>
      <c r="D104" s="145">
        <v>140</v>
      </c>
      <c r="E104" s="148">
        <v>3.5</v>
      </c>
      <c r="F104" s="396">
        <v>3.79</v>
      </c>
      <c r="G104" s="527">
        <v>105</v>
      </c>
      <c r="H104" s="145">
        <v>144</v>
      </c>
      <c r="I104" s="148">
        <v>3.6319444444444446</v>
      </c>
      <c r="J104" s="396">
        <v>3.85</v>
      </c>
      <c r="K104" s="143">
        <v>99</v>
      </c>
      <c r="L104" s="309">
        <v>118</v>
      </c>
      <c r="M104" s="148">
        <v>3.4830508474576272</v>
      </c>
      <c r="N104" s="369">
        <v>3.7</v>
      </c>
      <c r="O104" s="440">
        <v>91</v>
      </c>
      <c r="P104" s="145">
        <v>115</v>
      </c>
      <c r="Q104" s="148">
        <v>3.3913043478260869</v>
      </c>
      <c r="R104" s="160">
        <v>3.61</v>
      </c>
      <c r="S104" s="378">
        <v>94</v>
      </c>
      <c r="T104" s="145">
        <v>81</v>
      </c>
      <c r="U104" s="148">
        <v>3.1851851851851851</v>
      </c>
      <c r="V104" s="309">
        <v>3.43</v>
      </c>
      <c r="W104" s="398">
        <v>84</v>
      </c>
    </row>
    <row r="105" spans="1:23" ht="15" customHeight="1" x14ac:dyDescent="0.25">
      <c r="A105" s="13">
        <v>89</v>
      </c>
      <c r="B105" s="33" t="s">
        <v>63</v>
      </c>
      <c r="C105" s="281" t="s">
        <v>185</v>
      </c>
      <c r="D105" s="145">
        <v>101</v>
      </c>
      <c r="E105" s="148">
        <v>3.4554455445544554</v>
      </c>
      <c r="F105" s="396">
        <v>3.79</v>
      </c>
      <c r="G105" s="527">
        <v>106</v>
      </c>
      <c r="H105" s="145">
        <v>75</v>
      </c>
      <c r="I105" s="148">
        <v>3.6533333333333333</v>
      </c>
      <c r="J105" s="396">
        <v>3.85</v>
      </c>
      <c r="K105" s="143">
        <v>93</v>
      </c>
      <c r="L105" s="309">
        <v>77</v>
      </c>
      <c r="M105" s="148">
        <v>3.5064935064935066</v>
      </c>
      <c r="N105" s="369">
        <v>3.7</v>
      </c>
      <c r="O105" s="440">
        <v>87</v>
      </c>
      <c r="P105" s="145">
        <v>79</v>
      </c>
      <c r="Q105" s="148">
        <v>3.3924050632911391</v>
      </c>
      <c r="R105" s="160">
        <v>3.61</v>
      </c>
      <c r="S105" s="378">
        <v>93</v>
      </c>
      <c r="T105" s="145">
        <v>66</v>
      </c>
      <c r="U105" s="148">
        <v>3.1969696969696968</v>
      </c>
      <c r="V105" s="309">
        <v>3.43</v>
      </c>
      <c r="W105" s="398">
        <v>83</v>
      </c>
    </row>
    <row r="106" spans="1:23" ht="15" customHeight="1" thickBot="1" x14ac:dyDescent="0.3">
      <c r="A106" s="15">
        <v>90</v>
      </c>
      <c r="B106" s="36" t="s">
        <v>63</v>
      </c>
      <c r="C106" s="281" t="s">
        <v>184</v>
      </c>
      <c r="D106" s="145">
        <v>94</v>
      </c>
      <c r="E106" s="148">
        <v>3.6063829787234041</v>
      </c>
      <c r="F106" s="396">
        <v>3.79</v>
      </c>
      <c r="G106" s="533">
        <v>88</v>
      </c>
      <c r="H106" s="145">
        <v>102</v>
      </c>
      <c r="I106" s="148">
        <v>4</v>
      </c>
      <c r="J106" s="396">
        <v>3.85</v>
      </c>
      <c r="K106" s="138">
        <v>17</v>
      </c>
      <c r="L106" s="309">
        <v>82</v>
      </c>
      <c r="M106" s="148">
        <v>3.6341463414634148</v>
      </c>
      <c r="N106" s="369">
        <v>3.7</v>
      </c>
      <c r="O106" s="443">
        <v>60</v>
      </c>
      <c r="P106" s="145">
        <v>64</v>
      </c>
      <c r="Q106" s="148">
        <v>3.625</v>
      </c>
      <c r="R106" s="160">
        <v>3.61</v>
      </c>
      <c r="S106" s="381">
        <v>44</v>
      </c>
      <c r="T106" s="145">
        <v>90</v>
      </c>
      <c r="U106" s="148">
        <v>3.3555555555555556</v>
      </c>
      <c r="V106" s="309">
        <v>3.43</v>
      </c>
      <c r="W106" s="511">
        <v>58</v>
      </c>
    </row>
    <row r="107" spans="1:23" ht="15" customHeight="1" thickBot="1" x14ac:dyDescent="0.3">
      <c r="A107" s="14">
        <v>91</v>
      </c>
      <c r="B107" s="572" t="s">
        <v>63</v>
      </c>
      <c r="C107" s="282" t="s">
        <v>131</v>
      </c>
      <c r="D107" s="357">
        <v>229</v>
      </c>
      <c r="E107" s="149">
        <v>3.8515283842794759</v>
      </c>
      <c r="F107" s="435">
        <v>3.79</v>
      </c>
      <c r="G107" s="532">
        <v>36</v>
      </c>
      <c r="H107" s="357">
        <v>233</v>
      </c>
      <c r="I107" s="149">
        <v>3.8712446351931331</v>
      </c>
      <c r="J107" s="435">
        <v>3.85</v>
      </c>
      <c r="K107" s="519">
        <v>41</v>
      </c>
      <c r="L107" s="310">
        <v>191</v>
      </c>
      <c r="M107" s="149">
        <v>3.7696335078534031</v>
      </c>
      <c r="N107" s="370">
        <v>3.7</v>
      </c>
      <c r="O107" s="442">
        <v>32</v>
      </c>
      <c r="P107" s="357">
        <v>213</v>
      </c>
      <c r="Q107" s="149">
        <v>3.68075117370892</v>
      </c>
      <c r="R107" s="358">
        <v>3.61</v>
      </c>
      <c r="S107" s="380">
        <v>33</v>
      </c>
      <c r="T107" s="357">
        <v>179</v>
      </c>
      <c r="U107" s="149">
        <v>3.5418994413407821</v>
      </c>
      <c r="V107" s="310">
        <v>3.43</v>
      </c>
      <c r="W107" s="487">
        <v>27</v>
      </c>
    </row>
    <row r="108" spans="1:23" ht="15" customHeight="1" x14ac:dyDescent="0.25">
      <c r="A108" s="14">
        <v>92</v>
      </c>
      <c r="B108" s="33" t="s">
        <v>63</v>
      </c>
      <c r="C108" s="284" t="s">
        <v>183</v>
      </c>
      <c r="D108" s="198">
        <v>265</v>
      </c>
      <c r="E108" s="153">
        <v>3.9584905660377356</v>
      </c>
      <c r="F108" s="428">
        <v>3.79</v>
      </c>
      <c r="G108" s="526">
        <v>18</v>
      </c>
      <c r="H108" s="198">
        <v>212</v>
      </c>
      <c r="I108" s="153">
        <v>3.9858490566037736</v>
      </c>
      <c r="J108" s="428">
        <v>3.85</v>
      </c>
      <c r="K108" s="142">
        <v>19</v>
      </c>
      <c r="L108" s="307">
        <v>200</v>
      </c>
      <c r="M108" s="153">
        <v>3.7349999999999999</v>
      </c>
      <c r="N108" s="367">
        <v>3.7</v>
      </c>
      <c r="O108" s="439">
        <v>39</v>
      </c>
      <c r="P108" s="198">
        <v>180</v>
      </c>
      <c r="Q108" s="153">
        <v>3.6333333333333333</v>
      </c>
      <c r="R108" s="163">
        <v>3.61</v>
      </c>
      <c r="S108" s="377">
        <v>40</v>
      </c>
      <c r="T108" s="198">
        <v>156</v>
      </c>
      <c r="U108" s="153">
        <v>3.5256410256410255</v>
      </c>
      <c r="V108" s="307">
        <v>3.43</v>
      </c>
      <c r="W108" s="397">
        <v>30</v>
      </c>
    </row>
    <row r="109" spans="1:23" ht="15" customHeight="1" x14ac:dyDescent="0.25">
      <c r="A109" s="14">
        <v>93</v>
      </c>
      <c r="B109" s="33" t="s">
        <v>63</v>
      </c>
      <c r="C109" s="281" t="s">
        <v>132</v>
      </c>
      <c r="D109" s="145">
        <v>158</v>
      </c>
      <c r="E109" s="148">
        <v>4.0126582278481013</v>
      </c>
      <c r="F109" s="396">
        <v>3.79</v>
      </c>
      <c r="G109" s="527">
        <v>14</v>
      </c>
      <c r="H109" s="145">
        <v>167</v>
      </c>
      <c r="I109" s="148">
        <v>4.0299401197604787</v>
      </c>
      <c r="J109" s="396">
        <v>3.85</v>
      </c>
      <c r="K109" s="143">
        <v>14</v>
      </c>
      <c r="L109" s="309">
        <v>137</v>
      </c>
      <c r="M109" s="148">
        <v>3.7299270072992701</v>
      </c>
      <c r="N109" s="369">
        <v>3.7</v>
      </c>
      <c r="O109" s="440">
        <v>41</v>
      </c>
      <c r="P109" s="145">
        <v>135</v>
      </c>
      <c r="Q109" s="148">
        <v>3.8814814814814813</v>
      </c>
      <c r="R109" s="160">
        <v>3.61</v>
      </c>
      <c r="S109" s="378">
        <v>9</v>
      </c>
      <c r="T109" s="145">
        <v>138</v>
      </c>
      <c r="U109" s="148">
        <v>3.5942028985507246</v>
      </c>
      <c r="V109" s="309">
        <v>3.43</v>
      </c>
      <c r="W109" s="398">
        <v>22</v>
      </c>
    </row>
    <row r="110" spans="1:23" ht="15" customHeight="1" x14ac:dyDescent="0.25">
      <c r="A110" s="14">
        <v>94</v>
      </c>
      <c r="B110" s="33" t="s">
        <v>63</v>
      </c>
      <c r="C110" s="281" t="s">
        <v>199</v>
      </c>
      <c r="D110" s="145">
        <v>157</v>
      </c>
      <c r="E110" s="148">
        <v>3.8535031847133756</v>
      </c>
      <c r="F110" s="396">
        <v>3.79</v>
      </c>
      <c r="G110" s="527">
        <v>34</v>
      </c>
      <c r="H110" s="145">
        <v>131</v>
      </c>
      <c r="I110" s="148">
        <v>3.8549618320610688</v>
      </c>
      <c r="J110" s="396">
        <v>3.85</v>
      </c>
      <c r="K110" s="143">
        <v>46</v>
      </c>
      <c r="L110" s="309">
        <v>98</v>
      </c>
      <c r="M110" s="148">
        <v>3.5510204081632653</v>
      </c>
      <c r="N110" s="369">
        <v>3.7</v>
      </c>
      <c r="O110" s="440">
        <v>77</v>
      </c>
      <c r="P110" s="145">
        <v>101</v>
      </c>
      <c r="Q110" s="148">
        <v>3.4554455445544554</v>
      </c>
      <c r="R110" s="160">
        <v>3.61</v>
      </c>
      <c r="S110" s="378">
        <v>78</v>
      </c>
      <c r="T110" s="145">
        <v>118</v>
      </c>
      <c r="U110" s="148">
        <v>3.3644067796610169</v>
      </c>
      <c r="V110" s="309">
        <v>3.43</v>
      </c>
      <c r="W110" s="398">
        <v>60</v>
      </c>
    </row>
    <row r="111" spans="1:23" ht="15" customHeight="1" x14ac:dyDescent="0.25">
      <c r="A111" s="14">
        <v>95</v>
      </c>
      <c r="B111" s="33" t="s">
        <v>63</v>
      </c>
      <c r="C111" s="281" t="s">
        <v>133</v>
      </c>
      <c r="D111" s="145">
        <v>238</v>
      </c>
      <c r="E111" s="148">
        <v>4.0588235294117645</v>
      </c>
      <c r="F111" s="396">
        <v>3.79</v>
      </c>
      <c r="G111" s="527">
        <v>9</v>
      </c>
      <c r="H111" s="145">
        <v>244</v>
      </c>
      <c r="I111" s="148">
        <v>3.959016393442623</v>
      </c>
      <c r="J111" s="396">
        <v>3.85</v>
      </c>
      <c r="K111" s="143">
        <v>25</v>
      </c>
      <c r="L111" s="309">
        <v>213</v>
      </c>
      <c r="M111" s="148">
        <v>3.943661971830986</v>
      </c>
      <c r="N111" s="369">
        <v>3.7</v>
      </c>
      <c r="O111" s="440">
        <v>9</v>
      </c>
      <c r="P111" s="145">
        <v>235</v>
      </c>
      <c r="Q111" s="148">
        <v>3.7319148936170214</v>
      </c>
      <c r="R111" s="160">
        <v>3.61</v>
      </c>
      <c r="S111" s="378">
        <v>16</v>
      </c>
      <c r="T111" s="145">
        <v>191</v>
      </c>
      <c r="U111" s="148">
        <v>3.738219895287958</v>
      </c>
      <c r="V111" s="309">
        <v>3.43</v>
      </c>
      <c r="W111" s="398">
        <v>11</v>
      </c>
    </row>
    <row r="112" spans="1:23" ht="15" customHeight="1" x14ac:dyDescent="0.25">
      <c r="A112" s="14">
        <v>96</v>
      </c>
      <c r="B112" s="33" t="s">
        <v>63</v>
      </c>
      <c r="C112" s="281" t="s">
        <v>134</v>
      </c>
      <c r="D112" s="145">
        <v>239</v>
      </c>
      <c r="E112" s="148">
        <v>3.8953974895397487</v>
      </c>
      <c r="F112" s="396">
        <v>3.79</v>
      </c>
      <c r="G112" s="527">
        <v>28</v>
      </c>
      <c r="H112" s="145">
        <v>248</v>
      </c>
      <c r="I112" s="148">
        <v>4.036290322580645</v>
      </c>
      <c r="J112" s="396">
        <v>3.85</v>
      </c>
      <c r="K112" s="143">
        <v>12</v>
      </c>
      <c r="L112" s="309">
        <v>213</v>
      </c>
      <c r="M112" s="148">
        <v>3.7934272300469485</v>
      </c>
      <c r="N112" s="369">
        <v>3.7</v>
      </c>
      <c r="O112" s="440">
        <v>28</v>
      </c>
      <c r="P112" s="145">
        <v>233</v>
      </c>
      <c r="Q112" s="148">
        <v>3.7253218884120169</v>
      </c>
      <c r="R112" s="160">
        <v>3.61</v>
      </c>
      <c r="S112" s="378">
        <v>20</v>
      </c>
      <c r="T112" s="145">
        <v>234</v>
      </c>
      <c r="U112" s="148">
        <v>3.5</v>
      </c>
      <c r="V112" s="309">
        <v>3.43</v>
      </c>
      <c r="W112" s="398">
        <v>41</v>
      </c>
    </row>
    <row r="113" spans="1:23" ht="15" customHeight="1" x14ac:dyDescent="0.25">
      <c r="A113" s="14">
        <v>97</v>
      </c>
      <c r="B113" s="33" t="s">
        <v>63</v>
      </c>
      <c r="C113" s="281" t="s">
        <v>56</v>
      </c>
      <c r="D113" s="145">
        <v>131</v>
      </c>
      <c r="E113" s="148">
        <v>4.0534351145038165</v>
      </c>
      <c r="F113" s="396">
        <v>3.79</v>
      </c>
      <c r="G113" s="527">
        <v>10</v>
      </c>
      <c r="H113" s="145">
        <v>155</v>
      </c>
      <c r="I113" s="148">
        <v>4.2129032258064516</v>
      </c>
      <c r="J113" s="396">
        <v>3.85</v>
      </c>
      <c r="K113" s="143">
        <v>5</v>
      </c>
      <c r="L113" s="309">
        <v>143</v>
      </c>
      <c r="M113" s="148">
        <v>3.9370629370629371</v>
      </c>
      <c r="N113" s="369">
        <v>3.7</v>
      </c>
      <c r="O113" s="440">
        <v>10</v>
      </c>
      <c r="P113" s="145">
        <v>181</v>
      </c>
      <c r="Q113" s="148">
        <v>3.701657458563536</v>
      </c>
      <c r="R113" s="160">
        <v>3.61</v>
      </c>
      <c r="S113" s="378">
        <v>28</v>
      </c>
      <c r="T113" s="145">
        <v>106</v>
      </c>
      <c r="U113" s="148">
        <v>3.8301886792452828</v>
      </c>
      <c r="V113" s="309">
        <v>3.43</v>
      </c>
      <c r="W113" s="398">
        <v>4</v>
      </c>
    </row>
    <row r="114" spans="1:23" ht="15" customHeight="1" x14ac:dyDescent="0.25">
      <c r="A114" s="13">
        <v>98</v>
      </c>
      <c r="B114" s="33" t="s">
        <v>63</v>
      </c>
      <c r="C114" s="281" t="s">
        <v>108</v>
      </c>
      <c r="D114" s="145">
        <v>202</v>
      </c>
      <c r="E114" s="148">
        <v>4.108910891089109</v>
      </c>
      <c r="F114" s="396">
        <v>3.79</v>
      </c>
      <c r="G114" s="527">
        <v>6</v>
      </c>
      <c r="H114" s="145">
        <v>204</v>
      </c>
      <c r="I114" s="148">
        <v>4.25</v>
      </c>
      <c r="J114" s="396">
        <v>3.85</v>
      </c>
      <c r="K114" s="143">
        <v>2</v>
      </c>
      <c r="L114" s="309">
        <v>181</v>
      </c>
      <c r="M114" s="148">
        <v>4.1767955801104977</v>
      </c>
      <c r="N114" s="369">
        <v>3.7</v>
      </c>
      <c r="O114" s="440">
        <v>1</v>
      </c>
      <c r="P114" s="145">
        <v>191</v>
      </c>
      <c r="Q114" s="148">
        <v>3.9790575916230368</v>
      </c>
      <c r="R114" s="160">
        <v>3.61</v>
      </c>
      <c r="S114" s="378">
        <v>3</v>
      </c>
      <c r="T114" s="145">
        <v>131</v>
      </c>
      <c r="U114" s="148">
        <v>3.7557251908396947</v>
      </c>
      <c r="V114" s="309">
        <v>3.43</v>
      </c>
      <c r="W114" s="398">
        <v>8</v>
      </c>
    </row>
    <row r="115" spans="1:23" ht="15" customHeight="1" x14ac:dyDescent="0.25">
      <c r="A115" s="13">
        <v>99</v>
      </c>
      <c r="B115" s="33" t="s">
        <v>63</v>
      </c>
      <c r="C115" s="384" t="s">
        <v>138</v>
      </c>
      <c r="D115" s="145">
        <v>145</v>
      </c>
      <c r="E115" s="148">
        <v>4.0344827586206895</v>
      </c>
      <c r="F115" s="396">
        <v>3.79</v>
      </c>
      <c r="G115" s="527">
        <v>12</v>
      </c>
      <c r="H115" s="145">
        <v>135</v>
      </c>
      <c r="I115" s="148">
        <v>4.0074074074074071</v>
      </c>
      <c r="J115" s="396">
        <v>3.85</v>
      </c>
      <c r="K115" s="143">
        <v>16</v>
      </c>
      <c r="L115" s="309">
        <v>111</v>
      </c>
      <c r="M115" s="148">
        <v>3.9459459459459461</v>
      </c>
      <c r="N115" s="369">
        <v>3.7</v>
      </c>
      <c r="O115" s="440">
        <v>8</v>
      </c>
      <c r="P115" s="145">
        <v>81</v>
      </c>
      <c r="Q115" s="148">
        <v>3.8518518518518516</v>
      </c>
      <c r="R115" s="160">
        <v>3.61</v>
      </c>
      <c r="S115" s="378">
        <v>11</v>
      </c>
      <c r="T115" s="145">
        <v>158</v>
      </c>
      <c r="U115" s="148">
        <v>3.5063291139240507</v>
      </c>
      <c r="V115" s="309">
        <v>3.43</v>
      </c>
      <c r="W115" s="398">
        <v>38</v>
      </c>
    </row>
    <row r="116" spans="1:23" ht="15" customHeight="1" thickBot="1" x14ac:dyDescent="0.3">
      <c r="A116" s="18">
        <v>100</v>
      </c>
      <c r="B116" s="43" t="s">
        <v>63</v>
      </c>
      <c r="C116" s="281" t="s">
        <v>146</v>
      </c>
      <c r="D116" s="145">
        <v>195</v>
      </c>
      <c r="E116" s="148">
        <v>3.641025641025641</v>
      </c>
      <c r="F116" s="396">
        <v>3.79</v>
      </c>
      <c r="G116" s="533">
        <v>80</v>
      </c>
      <c r="H116" s="145">
        <v>223</v>
      </c>
      <c r="I116" s="148">
        <v>3.717488789237668</v>
      </c>
      <c r="J116" s="396">
        <v>3.85</v>
      </c>
      <c r="K116" s="138">
        <v>84</v>
      </c>
      <c r="L116" s="309">
        <v>168</v>
      </c>
      <c r="M116" s="148">
        <v>3.6130952380952381</v>
      </c>
      <c r="N116" s="369">
        <v>3.7</v>
      </c>
      <c r="O116" s="443">
        <v>68</v>
      </c>
      <c r="P116" s="145">
        <v>149</v>
      </c>
      <c r="Q116" s="148">
        <v>3.3959731543624163</v>
      </c>
      <c r="R116" s="160">
        <v>3.61</v>
      </c>
      <c r="S116" s="381">
        <v>92</v>
      </c>
      <c r="T116" s="145">
        <v>86</v>
      </c>
      <c r="U116" s="148">
        <v>3.1627906976744184</v>
      </c>
      <c r="V116" s="309">
        <v>3.43</v>
      </c>
      <c r="W116" s="511">
        <v>87</v>
      </c>
    </row>
    <row r="117" spans="1:23" ht="15" customHeight="1" thickBot="1" x14ac:dyDescent="0.3">
      <c r="A117" s="20">
        <v>101</v>
      </c>
      <c r="B117" s="35" t="s">
        <v>63</v>
      </c>
      <c r="C117" s="285" t="s">
        <v>148</v>
      </c>
      <c r="D117" s="322">
        <v>166</v>
      </c>
      <c r="E117" s="316">
        <v>3.927710843373494</v>
      </c>
      <c r="F117" s="433">
        <v>3.79</v>
      </c>
      <c r="G117" s="534">
        <v>24</v>
      </c>
      <c r="H117" s="322">
        <v>127</v>
      </c>
      <c r="I117" s="316">
        <v>3.8503937007874014</v>
      </c>
      <c r="J117" s="433">
        <v>3.85</v>
      </c>
      <c r="K117" s="520">
        <v>47</v>
      </c>
      <c r="L117" s="315">
        <v>83</v>
      </c>
      <c r="M117" s="316">
        <v>3.6385542168674698</v>
      </c>
      <c r="N117" s="374">
        <v>3.7</v>
      </c>
      <c r="O117" s="441">
        <v>57</v>
      </c>
      <c r="P117" s="322">
        <v>58</v>
      </c>
      <c r="Q117" s="316">
        <v>3.896551724137931</v>
      </c>
      <c r="R117" s="324">
        <v>3.61</v>
      </c>
      <c r="S117" s="379">
        <v>7</v>
      </c>
      <c r="T117" s="322">
        <v>31</v>
      </c>
      <c r="U117" s="316">
        <v>3.3548387096774195</v>
      </c>
      <c r="V117" s="315">
        <v>3.43</v>
      </c>
      <c r="W117" s="513">
        <v>61</v>
      </c>
    </row>
    <row r="118" spans="1:23" ht="15" customHeight="1" x14ac:dyDescent="0.25">
      <c r="A118" s="14">
        <v>102</v>
      </c>
      <c r="B118" s="33" t="s">
        <v>63</v>
      </c>
      <c r="C118" s="286" t="s">
        <v>202</v>
      </c>
      <c r="D118" s="199">
        <v>30</v>
      </c>
      <c r="E118" s="154">
        <v>3.6333333333333333</v>
      </c>
      <c r="F118" s="429">
        <v>3.79</v>
      </c>
      <c r="G118" s="527">
        <v>84</v>
      </c>
      <c r="H118" s="199"/>
      <c r="I118" s="154"/>
      <c r="J118" s="429">
        <v>3.85</v>
      </c>
      <c r="K118" s="143">
        <v>111</v>
      </c>
      <c r="L118" s="308"/>
      <c r="M118" s="154"/>
      <c r="N118" s="368">
        <v>3.7</v>
      </c>
      <c r="O118" s="440">
        <v>110</v>
      </c>
      <c r="P118" s="199"/>
      <c r="Q118" s="154"/>
      <c r="R118" s="164">
        <v>3.61</v>
      </c>
      <c r="S118" s="378">
        <v>110</v>
      </c>
      <c r="T118" s="199"/>
      <c r="U118" s="154"/>
      <c r="V118" s="308">
        <v>3.43</v>
      </c>
      <c r="W118" s="398">
        <v>108</v>
      </c>
    </row>
    <row r="119" spans="1:23" ht="15" customHeight="1" x14ac:dyDescent="0.25">
      <c r="A119" s="14"/>
      <c r="B119" s="33"/>
      <c r="C119" s="281"/>
      <c r="D119" s="145"/>
      <c r="E119" s="148"/>
      <c r="F119" s="396"/>
      <c r="G119" s="527"/>
      <c r="H119" s="145"/>
      <c r="I119" s="148"/>
      <c r="J119" s="396"/>
      <c r="K119" s="143"/>
      <c r="L119" s="309"/>
      <c r="M119" s="148"/>
      <c r="N119" s="396"/>
      <c r="O119" s="440"/>
      <c r="P119" s="145"/>
      <c r="Q119" s="148"/>
      <c r="R119" s="160"/>
      <c r="S119" s="378"/>
      <c r="T119" s="145"/>
      <c r="U119" s="148"/>
      <c r="V119" s="309"/>
      <c r="W119" s="398"/>
    </row>
    <row r="120" spans="1:23" ht="15" customHeight="1" x14ac:dyDescent="0.25">
      <c r="A120" s="14"/>
      <c r="B120" s="33"/>
      <c r="C120" s="281"/>
      <c r="D120" s="145"/>
      <c r="E120" s="148"/>
      <c r="F120" s="396"/>
      <c r="G120" s="527"/>
      <c r="H120" s="145"/>
      <c r="I120" s="148"/>
      <c r="J120" s="396"/>
      <c r="K120" s="143"/>
      <c r="L120" s="309"/>
      <c r="M120" s="148"/>
      <c r="N120" s="396"/>
      <c r="O120" s="440"/>
      <c r="P120" s="145"/>
      <c r="Q120" s="148"/>
      <c r="R120" s="160"/>
      <c r="S120" s="378"/>
      <c r="T120" s="145"/>
      <c r="U120" s="148"/>
      <c r="V120" s="309"/>
      <c r="W120" s="398"/>
    </row>
    <row r="121" spans="1:23" ht="15" customHeight="1" x14ac:dyDescent="0.25">
      <c r="A121" s="14">
        <v>103</v>
      </c>
      <c r="B121" s="33" t="s">
        <v>58</v>
      </c>
      <c r="C121" s="281" t="s">
        <v>70</v>
      </c>
      <c r="D121" s="145">
        <v>104</v>
      </c>
      <c r="E121" s="148">
        <v>4.240384615384615</v>
      </c>
      <c r="F121" s="396">
        <v>3.79</v>
      </c>
      <c r="G121" s="527">
        <v>1</v>
      </c>
      <c r="H121" s="145">
        <v>101</v>
      </c>
      <c r="I121" s="148">
        <v>4.1386138613861387</v>
      </c>
      <c r="J121" s="396">
        <v>3.85</v>
      </c>
      <c r="K121" s="143">
        <v>7</v>
      </c>
      <c r="L121" s="309">
        <v>68</v>
      </c>
      <c r="M121" s="148">
        <v>4.0441176470588234</v>
      </c>
      <c r="N121" s="396">
        <v>3.7</v>
      </c>
      <c r="O121" s="440">
        <v>4</v>
      </c>
      <c r="P121" s="145">
        <v>102</v>
      </c>
      <c r="Q121" s="148">
        <v>4</v>
      </c>
      <c r="R121" s="160">
        <v>3.61</v>
      </c>
      <c r="S121" s="378">
        <v>2</v>
      </c>
      <c r="T121" s="145">
        <v>84</v>
      </c>
      <c r="U121" s="148">
        <v>3.75</v>
      </c>
      <c r="V121" s="309">
        <v>3.43</v>
      </c>
      <c r="W121" s="398">
        <v>9</v>
      </c>
    </row>
    <row r="122" spans="1:23" ht="15" customHeight="1" x14ac:dyDescent="0.25">
      <c r="A122" s="14">
        <v>104</v>
      </c>
      <c r="B122" s="298" t="s">
        <v>58</v>
      </c>
      <c r="C122" s="281" t="s">
        <v>109</v>
      </c>
      <c r="D122" s="145">
        <v>78</v>
      </c>
      <c r="E122" s="148">
        <v>3.8846153846153846</v>
      </c>
      <c r="F122" s="396">
        <v>3.79</v>
      </c>
      <c r="G122" s="527">
        <v>29</v>
      </c>
      <c r="H122" s="145">
        <v>83</v>
      </c>
      <c r="I122" s="148">
        <v>4.2530120481927707</v>
      </c>
      <c r="J122" s="396">
        <v>3.85</v>
      </c>
      <c r="K122" s="143">
        <v>1</v>
      </c>
      <c r="L122" s="309">
        <v>82</v>
      </c>
      <c r="M122" s="148">
        <v>3.8292682926829267</v>
      </c>
      <c r="N122" s="396">
        <v>3.7</v>
      </c>
      <c r="O122" s="440">
        <v>20</v>
      </c>
      <c r="P122" s="145">
        <v>73</v>
      </c>
      <c r="Q122" s="148">
        <v>3.7534246575342465</v>
      </c>
      <c r="R122" s="160">
        <v>3.61</v>
      </c>
      <c r="S122" s="378">
        <v>14</v>
      </c>
      <c r="T122" s="145">
        <v>103</v>
      </c>
      <c r="U122" s="148">
        <v>3.592233009708738</v>
      </c>
      <c r="V122" s="309">
        <v>3.43</v>
      </c>
      <c r="W122" s="398">
        <v>24</v>
      </c>
    </row>
    <row r="123" spans="1:23" ht="15" customHeight="1" x14ac:dyDescent="0.25">
      <c r="A123" s="14">
        <v>105</v>
      </c>
      <c r="B123" s="33" t="s">
        <v>58</v>
      </c>
      <c r="C123" s="281" t="s">
        <v>69</v>
      </c>
      <c r="D123" s="145">
        <v>85</v>
      </c>
      <c r="E123" s="148">
        <v>4.0235294117647058</v>
      </c>
      <c r="F123" s="396">
        <v>3.79</v>
      </c>
      <c r="G123" s="527">
        <v>13</v>
      </c>
      <c r="H123" s="145">
        <v>76</v>
      </c>
      <c r="I123" s="148">
        <v>4.1052631578947372</v>
      </c>
      <c r="J123" s="396">
        <v>3.85</v>
      </c>
      <c r="K123" s="143">
        <v>9</v>
      </c>
      <c r="L123" s="309">
        <v>71</v>
      </c>
      <c r="M123" s="148">
        <v>3.9859154929577465</v>
      </c>
      <c r="N123" s="396">
        <v>3.7</v>
      </c>
      <c r="O123" s="440">
        <v>6</v>
      </c>
      <c r="P123" s="145">
        <v>101</v>
      </c>
      <c r="Q123" s="148">
        <v>3.9603960396039604</v>
      </c>
      <c r="R123" s="160">
        <v>3.61</v>
      </c>
      <c r="S123" s="378">
        <v>4</v>
      </c>
      <c r="T123" s="145">
        <v>76</v>
      </c>
      <c r="U123" s="148">
        <v>3.6578947368421053</v>
      </c>
      <c r="V123" s="309">
        <v>3.43</v>
      </c>
      <c r="W123" s="398">
        <v>16</v>
      </c>
    </row>
    <row r="124" spans="1:23" ht="15" customHeight="1" x14ac:dyDescent="0.25">
      <c r="A124" s="14">
        <v>106</v>
      </c>
      <c r="B124" s="33" t="s">
        <v>58</v>
      </c>
      <c r="C124" s="282" t="s">
        <v>86</v>
      </c>
      <c r="D124" s="357">
        <v>71</v>
      </c>
      <c r="E124" s="149">
        <v>3.7746478873239435</v>
      </c>
      <c r="F124" s="435">
        <v>3.79</v>
      </c>
      <c r="G124" s="532">
        <v>49</v>
      </c>
      <c r="H124" s="357">
        <v>52</v>
      </c>
      <c r="I124" s="149">
        <v>4</v>
      </c>
      <c r="J124" s="435">
        <v>3.85</v>
      </c>
      <c r="K124" s="519">
        <v>18</v>
      </c>
      <c r="L124" s="310">
        <v>27</v>
      </c>
      <c r="M124" s="149">
        <v>3.6296296296296298</v>
      </c>
      <c r="N124" s="435">
        <v>3.7</v>
      </c>
      <c r="O124" s="442">
        <v>63</v>
      </c>
      <c r="P124" s="357">
        <v>43</v>
      </c>
      <c r="Q124" s="149">
        <v>3.5116279069767442</v>
      </c>
      <c r="R124" s="358">
        <v>3.61</v>
      </c>
      <c r="S124" s="380">
        <v>66</v>
      </c>
      <c r="T124" s="357">
        <v>50</v>
      </c>
      <c r="U124" s="149">
        <v>3.5</v>
      </c>
      <c r="V124" s="310">
        <v>3.43</v>
      </c>
      <c r="W124" s="487">
        <v>39</v>
      </c>
    </row>
    <row r="125" spans="1:23" ht="15" customHeight="1" x14ac:dyDescent="0.25">
      <c r="A125" s="14">
        <v>107</v>
      </c>
      <c r="B125" s="33" t="s">
        <v>58</v>
      </c>
      <c r="C125" s="281" t="s">
        <v>127</v>
      </c>
      <c r="D125" s="145">
        <v>81</v>
      </c>
      <c r="E125" s="148">
        <v>4.2345679012345681</v>
      </c>
      <c r="F125" s="396">
        <v>3.79</v>
      </c>
      <c r="G125" s="527">
        <v>2</v>
      </c>
      <c r="H125" s="145">
        <v>106</v>
      </c>
      <c r="I125" s="148">
        <v>4.0566037735849054</v>
      </c>
      <c r="J125" s="396">
        <v>3.85</v>
      </c>
      <c r="K125" s="143">
        <v>11</v>
      </c>
      <c r="L125" s="309">
        <v>104</v>
      </c>
      <c r="M125" s="148">
        <v>3.9326923076923075</v>
      </c>
      <c r="N125" s="396">
        <v>3.7</v>
      </c>
      <c r="O125" s="440">
        <v>12</v>
      </c>
      <c r="P125" s="145">
        <v>81</v>
      </c>
      <c r="Q125" s="148">
        <v>4.1481481481481479</v>
      </c>
      <c r="R125" s="160">
        <v>3.61</v>
      </c>
      <c r="S125" s="378">
        <v>1</v>
      </c>
      <c r="T125" s="145">
        <v>104</v>
      </c>
      <c r="U125" s="148">
        <v>3.6634615384615383</v>
      </c>
      <c r="V125" s="309">
        <v>3.43</v>
      </c>
      <c r="W125" s="398">
        <v>15</v>
      </c>
    </row>
    <row r="126" spans="1:23" ht="15" customHeight="1" x14ac:dyDescent="0.25">
      <c r="A126" s="14">
        <v>108</v>
      </c>
      <c r="B126" s="33" t="s">
        <v>58</v>
      </c>
      <c r="C126" s="282" t="s">
        <v>84</v>
      </c>
      <c r="D126" s="357">
        <v>88</v>
      </c>
      <c r="E126" s="149">
        <v>3.7159090909090908</v>
      </c>
      <c r="F126" s="435">
        <v>3.79</v>
      </c>
      <c r="G126" s="533">
        <v>65</v>
      </c>
      <c r="H126" s="357">
        <v>86</v>
      </c>
      <c r="I126" s="149">
        <v>3.3720930232558142</v>
      </c>
      <c r="J126" s="435">
        <v>3.85</v>
      </c>
      <c r="K126" s="138">
        <v>110</v>
      </c>
      <c r="L126" s="310">
        <v>53</v>
      </c>
      <c r="M126" s="149">
        <v>3.5094339622641511</v>
      </c>
      <c r="N126" s="435">
        <v>3.7</v>
      </c>
      <c r="O126" s="443">
        <v>84</v>
      </c>
      <c r="P126" s="357">
        <v>46</v>
      </c>
      <c r="Q126" s="149">
        <v>3.6739130434782608</v>
      </c>
      <c r="R126" s="358">
        <v>3.61</v>
      </c>
      <c r="S126" s="381">
        <v>34</v>
      </c>
      <c r="T126" s="357">
        <v>51</v>
      </c>
      <c r="U126" s="149">
        <v>3.5098039215686274</v>
      </c>
      <c r="V126" s="310">
        <v>3.43</v>
      </c>
      <c r="W126" s="511">
        <v>34</v>
      </c>
    </row>
    <row r="127" spans="1:23" ht="15" customHeight="1" thickBot="1" x14ac:dyDescent="0.3">
      <c r="A127" s="13">
        <v>109</v>
      </c>
      <c r="B127" s="43" t="s">
        <v>58</v>
      </c>
      <c r="C127" s="285" t="s">
        <v>94</v>
      </c>
      <c r="D127" s="322">
        <v>41</v>
      </c>
      <c r="E127" s="316">
        <v>3.75609756097561</v>
      </c>
      <c r="F127" s="433">
        <v>3.79</v>
      </c>
      <c r="G127" s="566">
        <v>54</v>
      </c>
      <c r="H127" s="322">
        <v>41</v>
      </c>
      <c r="I127" s="316">
        <v>3.5365853658536586</v>
      </c>
      <c r="J127" s="433">
        <v>3.85</v>
      </c>
      <c r="K127" s="343">
        <v>104</v>
      </c>
      <c r="L127" s="315">
        <v>30</v>
      </c>
      <c r="M127" s="316">
        <v>3.3666666666666667</v>
      </c>
      <c r="N127" s="433">
        <v>3.7</v>
      </c>
      <c r="O127" s="444">
        <v>104</v>
      </c>
      <c r="P127" s="322">
        <v>41</v>
      </c>
      <c r="Q127" s="316">
        <v>3.4390243902439024</v>
      </c>
      <c r="R127" s="324">
        <v>3.61</v>
      </c>
      <c r="S127" s="382">
        <v>83</v>
      </c>
      <c r="T127" s="322">
        <v>39</v>
      </c>
      <c r="U127" s="316">
        <v>3.2051282051282053</v>
      </c>
      <c r="V127" s="315">
        <v>3.43</v>
      </c>
      <c r="W127" s="399">
        <v>80</v>
      </c>
    </row>
    <row r="128" spans="1:23" ht="15" customHeight="1" x14ac:dyDescent="0.25">
      <c r="A128" s="18">
        <v>111</v>
      </c>
      <c r="B128" s="43" t="s">
        <v>58</v>
      </c>
      <c r="C128" s="299" t="s">
        <v>137</v>
      </c>
      <c r="D128" s="204">
        <v>382</v>
      </c>
      <c r="E128" s="179">
        <v>3.7251308900523559</v>
      </c>
      <c r="F128" s="434">
        <v>3.79</v>
      </c>
      <c r="G128" s="578">
        <v>62</v>
      </c>
      <c r="H128" s="204">
        <v>278</v>
      </c>
      <c r="I128" s="179">
        <v>3.7769784172661871</v>
      </c>
      <c r="J128" s="434">
        <v>3.85</v>
      </c>
      <c r="K128" s="580">
        <v>65</v>
      </c>
      <c r="L128" s="321">
        <v>205</v>
      </c>
      <c r="M128" s="179">
        <v>3.5902439024390245</v>
      </c>
      <c r="N128" s="434">
        <v>3.7</v>
      </c>
      <c r="O128" s="440">
        <v>70</v>
      </c>
      <c r="P128" s="204">
        <v>219</v>
      </c>
      <c r="Q128" s="179">
        <v>3.5388127853881279</v>
      </c>
      <c r="R128" s="205">
        <v>3.61</v>
      </c>
      <c r="S128" s="378">
        <v>62</v>
      </c>
      <c r="T128" s="204">
        <v>206</v>
      </c>
      <c r="U128" s="179">
        <v>3.470873786407767</v>
      </c>
      <c r="V128" s="321">
        <v>3.43</v>
      </c>
      <c r="W128" s="398">
        <v>43</v>
      </c>
    </row>
    <row r="129" spans="1:23" ht="15" customHeight="1" thickBot="1" x14ac:dyDescent="0.3">
      <c r="A129" s="79">
        <v>110</v>
      </c>
      <c r="B129" s="36" t="s">
        <v>58</v>
      </c>
      <c r="C129" s="281" t="s">
        <v>147</v>
      </c>
      <c r="D129" s="145">
        <v>139</v>
      </c>
      <c r="E129" s="148">
        <v>3.8776978417266186</v>
      </c>
      <c r="F129" s="396">
        <v>3.79</v>
      </c>
      <c r="G129" s="527">
        <v>30</v>
      </c>
      <c r="H129" s="145">
        <v>152</v>
      </c>
      <c r="I129" s="148">
        <v>3.9078947368421053</v>
      </c>
      <c r="J129" s="396">
        <v>3.85</v>
      </c>
      <c r="K129" s="143">
        <v>31</v>
      </c>
      <c r="L129" s="309">
        <v>116</v>
      </c>
      <c r="M129" s="148">
        <v>3.6896551724137931</v>
      </c>
      <c r="N129" s="396">
        <v>3.7</v>
      </c>
      <c r="O129" s="440">
        <v>45</v>
      </c>
      <c r="P129" s="145">
        <v>56</v>
      </c>
      <c r="Q129" s="148">
        <v>3.5535714285714284</v>
      </c>
      <c r="R129" s="160">
        <v>3.61</v>
      </c>
      <c r="S129" s="378">
        <v>60</v>
      </c>
      <c r="T129" s="145">
        <v>80</v>
      </c>
      <c r="U129" s="148">
        <v>3.3</v>
      </c>
      <c r="V129" s="309">
        <v>3.43</v>
      </c>
      <c r="W129" s="398">
        <v>67</v>
      </c>
    </row>
    <row r="130" spans="1:23" ht="15" customHeight="1" x14ac:dyDescent="0.25">
      <c r="A130" s="508"/>
      <c r="B130" s="593"/>
      <c r="C130" s="494"/>
      <c r="D130" s="509"/>
      <c r="E130" s="594"/>
      <c r="F130" s="594"/>
      <c r="G130" s="509"/>
      <c r="H130" s="594"/>
      <c r="I130" s="594"/>
      <c r="J130" s="509"/>
      <c r="K130" s="594"/>
      <c r="L130" s="594"/>
      <c r="M130" s="509"/>
      <c r="N130" s="594"/>
      <c r="O130" s="509"/>
      <c r="P130" s="509"/>
      <c r="Q130" s="594"/>
      <c r="R130" s="509"/>
      <c r="S130" s="595"/>
      <c r="T130" s="509"/>
      <c r="U130" s="442"/>
      <c r="V130" s="442"/>
      <c r="W130" s="442"/>
    </row>
    <row r="131" spans="1:23" x14ac:dyDescent="0.25">
      <c r="C131" s="31" t="s">
        <v>110</v>
      </c>
      <c r="D131" s="31"/>
      <c r="E131" s="365">
        <f>AVERAGE(E7:E127)</f>
        <v>3.7644763055265211</v>
      </c>
      <c r="F131" s="31"/>
      <c r="G131" s="31"/>
      <c r="H131" s="365">
        <f>AVERAGE(I7:I127)</f>
        <v>3.8277420611046002</v>
      </c>
      <c r="I131" s="31"/>
      <c r="J131" s="31"/>
      <c r="K131" s="365">
        <f>AVERAGE(M7:M127)</f>
        <v>3.6649285618127574</v>
      </c>
      <c r="L131" s="31"/>
      <c r="M131" s="31"/>
      <c r="N131" s="365">
        <f>AVERAGE(Q7:Q127)</f>
        <v>3.5759120310714128</v>
      </c>
      <c r="O131" s="31"/>
      <c r="P131" s="31"/>
      <c r="Q131" s="365">
        <f>AVERAGE(U7:U127)</f>
        <v>3.3838191232392774</v>
      </c>
      <c r="R131" s="31"/>
      <c r="S131" s="31"/>
      <c r="T131" s="31"/>
      <c r="U131" s="31"/>
      <c r="V131" s="31"/>
      <c r="W131" s="31"/>
    </row>
    <row r="132" spans="1:23" x14ac:dyDescent="0.25">
      <c r="C132" s="32" t="s">
        <v>111</v>
      </c>
      <c r="D132" s="32"/>
      <c r="E132" s="32">
        <v>3.79</v>
      </c>
      <c r="F132" s="32"/>
      <c r="G132" s="32"/>
      <c r="H132" s="366">
        <v>3.85</v>
      </c>
      <c r="I132" s="32"/>
      <c r="J132" s="32"/>
      <c r="K132" s="366">
        <v>3.7</v>
      </c>
      <c r="L132" s="32"/>
      <c r="M132" s="32"/>
      <c r="N132" s="32">
        <v>3.61</v>
      </c>
      <c r="O132" s="32"/>
      <c r="P132" s="32"/>
      <c r="Q132" s="32">
        <v>3.43</v>
      </c>
      <c r="R132" s="32"/>
      <c r="S132" s="32"/>
      <c r="T132" s="32"/>
      <c r="U132" s="32"/>
      <c r="V132" s="32"/>
      <c r="W132" s="32"/>
    </row>
  </sheetData>
  <autoFilter ref="C120:W120">
    <sortState ref="C121:W129">
      <sortCondition ref="C120"/>
    </sortState>
  </autoFilter>
  <mergeCells count="8">
    <mergeCell ref="A4:A5"/>
    <mergeCell ref="B4:B5"/>
    <mergeCell ref="C4:C5"/>
    <mergeCell ref="D4:G4"/>
    <mergeCell ref="H4:K4"/>
    <mergeCell ref="L4:O4"/>
    <mergeCell ref="P4:S4"/>
    <mergeCell ref="T4:W4"/>
  </mergeCells>
  <conditionalFormatting sqref="Q130:Q132 U7:U129">
    <cfRule type="containsBlanks" dxfId="106" priority="11">
      <formula>LEN(TRIM(Q7))=0</formula>
    </cfRule>
    <cfRule type="cellIs" dxfId="105" priority="12" operator="lessThan">
      <formula>3.5</formula>
    </cfRule>
    <cfRule type="cellIs" dxfId="104" priority="13" operator="between">
      <formula>3.5</formula>
      <formula>3.504</formula>
    </cfRule>
    <cfRule type="cellIs" dxfId="103" priority="14" operator="between">
      <formula>4.5</formula>
      <formula>3.5</formula>
    </cfRule>
  </conditionalFormatting>
  <conditionalFormatting sqref="N130:N132 Q7:Q129">
    <cfRule type="cellIs" dxfId="102" priority="15" operator="between">
      <formula>$N$131</formula>
      <formula>3.578</formula>
    </cfRule>
    <cfRule type="containsBlanks" dxfId="101" priority="16">
      <formula>LEN(TRIM(N7))=0</formula>
    </cfRule>
    <cfRule type="cellIs" dxfId="100" priority="17" operator="lessThan">
      <formula>3.5</formula>
    </cfRule>
    <cfRule type="cellIs" dxfId="99" priority="18" operator="between">
      <formula>$N$131</formula>
      <formula>3.5</formula>
    </cfRule>
    <cfRule type="cellIs" dxfId="98" priority="19" operator="between">
      <formula>4.5</formula>
      <formula>$N$131</formula>
    </cfRule>
  </conditionalFormatting>
  <conditionalFormatting sqref="K130:K132 M7:M129">
    <cfRule type="cellIs" dxfId="97" priority="20" operator="between">
      <formula>$K$131</formula>
      <formula>3.655</formula>
    </cfRule>
    <cfRule type="containsBlanks" dxfId="96" priority="21">
      <formula>LEN(TRIM(K7))=0</formula>
    </cfRule>
    <cfRule type="cellIs" dxfId="95" priority="22" operator="lessThan">
      <formula>3.5</formula>
    </cfRule>
    <cfRule type="cellIs" dxfId="94" priority="23" operator="between">
      <formula>$K$131</formula>
      <formula>3.5</formula>
    </cfRule>
    <cfRule type="cellIs" dxfId="93" priority="24" operator="between">
      <formula>4.5</formula>
      <formula>$K$131</formula>
    </cfRule>
  </conditionalFormatting>
  <conditionalFormatting sqref="H130:H132 I7:I129">
    <cfRule type="cellIs" dxfId="92" priority="6" operator="between">
      <formula>$H$131</formula>
      <formula>3.825</formula>
    </cfRule>
    <cfRule type="containsBlanks" dxfId="91" priority="7">
      <formula>LEN(TRIM(H7))=0</formula>
    </cfRule>
    <cfRule type="cellIs" dxfId="90" priority="8" operator="lessThan">
      <formula>3.5</formula>
    </cfRule>
    <cfRule type="cellIs" dxfId="89" priority="9" operator="between">
      <formula>$H$131</formula>
      <formula>3.5</formula>
    </cfRule>
    <cfRule type="cellIs" dxfId="88" priority="10" operator="between">
      <formula>4.5</formula>
      <formula>$H$131</formula>
    </cfRule>
  </conditionalFormatting>
  <conditionalFormatting sqref="E7:E132">
    <cfRule type="cellIs" dxfId="87" priority="2367" operator="between">
      <formula>$E$131</formula>
      <formula>3.765</formula>
    </cfRule>
    <cfRule type="containsBlanks" dxfId="86" priority="2368">
      <formula>LEN(TRIM(E7))=0</formula>
    </cfRule>
    <cfRule type="cellIs" dxfId="85" priority="2369" operator="lessThan">
      <formula>3.5</formula>
    </cfRule>
    <cfRule type="cellIs" dxfId="84" priority="2370" operator="between">
      <formula>$E$131</formula>
      <formula>3.5</formula>
    </cfRule>
    <cfRule type="cellIs" dxfId="83" priority="2371" operator="between">
      <formula>4.5</formula>
      <formula>$E$131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zoomScale="90" zoomScaleNormal="90" workbookViewId="0">
      <selection activeCell="G124" sqref="G124"/>
    </sheetView>
  </sheetViews>
  <sheetFormatPr defaultRowHeight="15" x14ac:dyDescent="0.25"/>
  <cols>
    <col min="1" max="1" width="5.7109375" customWidth="1"/>
    <col min="2" max="2" width="33.5703125" customWidth="1"/>
    <col min="3" max="6" width="7.7109375" customWidth="1"/>
    <col min="7" max="7" width="7.28515625" bestFit="1" customWidth="1"/>
    <col min="8" max="23" width="7.7109375" customWidth="1"/>
    <col min="24" max="24" width="7.85546875" customWidth="1"/>
  </cols>
  <sheetData>
    <row r="1" spans="1:28" ht="409.5" customHeight="1" thickBot="1" x14ac:dyDescent="0.3"/>
    <row r="2" spans="1:28" ht="15" customHeight="1" x14ac:dyDescent="0.25">
      <c r="A2" s="601" t="s">
        <v>64</v>
      </c>
      <c r="B2" s="603" t="s">
        <v>142</v>
      </c>
      <c r="C2" s="605">
        <v>2025</v>
      </c>
      <c r="D2" s="606"/>
      <c r="E2" s="606"/>
      <c r="F2" s="599"/>
      <c r="G2" s="605">
        <v>2024</v>
      </c>
      <c r="H2" s="606"/>
      <c r="I2" s="606"/>
      <c r="J2" s="599"/>
      <c r="K2" s="605">
        <v>2023</v>
      </c>
      <c r="L2" s="606"/>
      <c r="M2" s="606"/>
      <c r="N2" s="599"/>
      <c r="O2" s="605">
        <v>2022</v>
      </c>
      <c r="P2" s="606"/>
      <c r="Q2" s="606"/>
      <c r="R2" s="599"/>
      <c r="S2" s="605">
        <v>2021</v>
      </c>
      <c r="T2" s="606"/>
      <c r="U2" s="606"/>
      <c r="V2" s="599"/>
      <c r="W2" s="599" t="s">
        <v>66</v>
      </c>
    </row>
    <row r="3" spans="1:28" ht="42.75" customHeight="1" thickBot="1" x14ac:dyDescent="0.3">
      <c r="A3" s="602"/>
      <c r="B3" s="604"/>
      <c r="C3" s="182" t="s">
        <v>115</v>
      </c>
      <c r="D3" s="92" t="s">
        <v>114</v>
      </c>
      <c r="E3" s="93" t="s">
        <v>113</v>
      </c>
      <c r="F3" s="184" t="s">
        <v>143</v>
      </c>
      <c r="G3" s="182" t="s">
        <v>115</v>
      </c>
      <c r="H3" s="92" t="s">
        <v>114</v>
      </c>
      <c r="I3" s="93" t="s">
        <v>113</v>
      </c>
      <c r="J3" s="184" t="s">
        <v>143</v>
      </c>
      <c r="K3" s="182" t="s">
        <v>115</v>
      </c>
      <c r="L3" s="92" t="s">
        <v>114</v>
      </c>
      <c r="M3" s="93" t="s">
        <v>113</v>
      </c>
      <c r="N3" s="184" t="s">
        <v>143</v>
      </c>
      <c r="O3" s="182" t="s">
        <v>115</v>
      </c>
      <c r="P3" s="92" t="s">
        <v>114</v>
      </c>
      <c r="Q3" s="93" t="s">
        <v>113</v>
      </c>
      <c r="R3" s="184" t="s">
        <v>143</v>
      </c>
      <c r="S3" s="182" t="s">
        <v>115</v>
      </c>
      <c r="T3" s="92" t="s">
        <v>114</v>
      </c>
      <c r="U3" s="93" t="s">
        <v>113</v>
      </c>
      <c r="V3" s="184" t="s">
        <v>143</v>
      </c>
      <c r="W3" s="600"/>
    </row>
    <row r="4" spans="1:28" ht="15" customHeight="1" thickBot="1" x14ac:dyDescent="0.3">
      <c r="A4" s="95"/>
      <c r="B4" s="136" t="s">
        <v>124</v>
      </c>
      <c r="C4" s="185">
        <f>C5+C14+C27+C45+C66+C81+C113</f>
        <v>12361</v>
      </c>
      <c r="D4" s="193">
        <f>AVERAGE(D6:D13,D15:D26,D28:D44,D46:D65,D67:D80,D82:D112,D114:D122)</f>
        <v>3.7651418561636931</v>
      </c>
      <c r="E4" s="193">
        <v>3.79</v>
      </c>
      <c r="F4" s="135"/>
      <c r="G4" s="185">
        <f>G5+G14+G27+G45+G66+G81+G113</f>
        <v>11706</v>
      </c>
      <c r="H4" s="193">
        <f>AVERAGE(H6:H13,H15:H26,H28:H44,H46:H65,H67:H80,H82:H112,H114:H122)</f>
        <v>3.8280092341218657</v>
      </c>
      <c r="I4" s="193">
        <v>3.85</v>
      </c>
      <c r="J4" s="135"/>
      <c r="K4" s="185">
        <f>K5+K14+K27+K45+K66+K81+K113</f>
        <v>10087</v>
      </c>
      <c r="L4" s="193">
        <f>AVERAGE(L6:L13,L15:L26,L28:L44,L46:L65,L67:L80,L82:L112,L114:L122)</f>
        <v>3.6644702310900721</v>
      </c>
      <c r="M4" s="193">
        <v>3.7</v>
      </c>
      <c r="N4" s="135"/>
      <c r="O4" s="185">
        <f>O5+O14+O27+O45+O66+O81+O113</f>
        <v>9915</v>
      </c>
      <c r="P4" s="193">
        <f>AVERAGE(P6:P13,P15:P26,P28:P44,P46:P65,P67:P80,P82:P112,P114:P122)</f>
        <v>3.5753667113633099</v>
      </c>
      <c r="Q4" s="183">
        <v>3.61</v>
      </c>
      <c r="R4" s="135"/>
      <c r="S4" s="185">
        <f>S5+S14+S27+S45+S66+S81+S113</f>
        <v>9408</v>
      </c>
      <c r="T4" s="193">
        <f>AVERAGE(T6:T13,T15:T26,T28:T44,T46:T65,T67:T80,T82:T112,T114:T122)</f>
        <v>3.3838493619302041</v>
      </c>
      <c r="U4" s="183">
        <v>3.43</v>
      </c>
      <c r="V4" s="135"/>
      <c r="W4" s="94"/>
      <c r="Y4" s="80"/>
      <c r="Z4" s="9" t="s">
        <v>100</v>
      </c>
    </row>
    <row r="5" spans="1:28" ht="15" customHeight="1" thickBot="1" x14ac:dyDescent="0.3">
      <c r="A5" s="96"/>
      <c r="B5" s="97" t="s">
        <v>117</v>
      </c>
      <c r="C5" s="126">
        <f>SUM(C6:C13)</f>
        <v>901</v>
      </c>
      <c r="D5" s="150">
        <f>AVERAGE(D6:D13)</f>
        <v>3.7906039236341194</v>
      </c>
      <c r="E5" s="150">
        <v>3.79</v>
      </c>
      <c r="F5" s="127"/>
      <c r="G5" s="126">
        <f>SUM(G6:G13)</f>
        <v>841</v>
      </c>
      <c r="H5" s="150">
        <f>AVERAGE(H6:H13)</f>
        <v>3.7899651597122443</v>
      </c>
      <c r="I5" s="150">
        <v>3.85</v>
      </c>
      <c r="J5" s="127"/>
      <c r="K5" s="126">
        <f>SUM(K6:K13)</f>
        <v>750</v>
      </c>
      <c r="L5" s="150">
        <f>AVERAGE(L6:L13)</f>
        <v>3.6385358889641193</v>
      </c>
      <c r="M5" s="150">
        <v>3.7</v>
      </c>
      <c r="N5" s="127"/>
      <c r="O5" s="126">
        <f>SUM(O6:O13)</f>
        <v>726</v>
      </c>
      <c r="P5" s="150">
        <f>AVERAGE(P6:P13)</f>
        <v>3.631524765727288</v>
      </c>
      <c r="Q5" s="53">
        <v>3.61</v>
      </c>
      <c r="R5" s="127"/>
      <c r="S5" s="126">
        <f>SUM(S6:S13)</f>
        <v>716</v>
      </c>
      <c r="T5" s="150">
        <f>AVERAGE(T6:T13)</f>
        <v>3.4489093137254896</v>
      </c>
      <c r="U5" s="53">
        <v>3.43</v>
      </c>
      <c r="V5" s="127"/>
      <c r="W5" s="100"/>
      <c r="Y5" s="71"/>
      <c r="Z5" s="9" t="s">
        <v>101</v>
      </c>
    </row>
    <row r="6" spans="1:28" x14ac:dyDescent="0.25">
      <c r="A6" s="101">
        <v>1</v>
      </c>
      <c r="B6" s="159" t="s">
        <v>67</v>
      </c>
      <c r="C6" s="169">
        <v>169</v>
      </c>
      <c r="D6" s="170">
        <v>4.1242603550295858</v>
      </c>
      <c r="E6" s="170">
        <v>3.79</v>
      </c>
      <c r="F6" s="190">
        <v>3</v>
      </c>
      <c r="G6" s="169">
        <v>177</v>
      </c>
      <c r="H6" s="170">
        <v>4.2259887005649714</v>
      </c>
      <c r="I6" s="170">
        <v>3.85</v>
      </c>
      <c r="J6" s="190">
        <v>4</v>
      </c>
      <c r="K6" s="169">
        <v>116</v>
      </c>
      <c r="L6" s="170">
        <v>4</v>
      </c>
      <c r="M6" s="170">
        <v>3.7</v>
      </c>
      <c r="N6" s="190">
        <v>5</v>
      </c>
      <c r="O6" s="169">
        <v>121</v>
      </c>
      <c r="P6" s="170">
        <v>3.8181818181818183</v>
      </c>
      <c r="Q6" s="171">
        <v>3.61</v>
      </c>
      <c r="R6" s="190">
        <v>13</v>
      </c>
      <c r="S6" s="169">
        <v>109</v>
      </c>
      <c r="T6" s="170">
        <v>3.88</v>
      </c>
      <c r="U6" s="171">
        <v>3.43</v>
      </c>
      <c r="V6" s="190">
        <v>3</v>
      </c>
      <c r="W6" s="346">
        <f>V6+R6+N6+J6+F6</f>
        <v>28</v>
      </c>
      <c r="Y6" s="389"/>
      <c r="Z6" s="9" t="s">
        <v>102</v>
      </c>
      <c r="AB6" s="103"/>
    </row>
    <row r="7" spans="1:28" x14ac:dyDescent="0.25">
      <c r="A7" s="104">
        <v>2</v>
      </c>
      <c r="B7" s="38" t="s">
        <v>192</v>
      </c>
      <c r="C7" s="145">
        <v>81</v>
      </c>
      <c r="D7" s="148">
        <v>3.925925925925926</v>
      </c>
      <c r="E7" s="148">
        <v>3.79</v>
      </c>
      <c r="F7" s="160">
        <v>25</v>
      </c>
      <c r="G7" s="145">
        <v>54</v>
      </c>
      <c r="H7" s="148">
        <v>3.9814814814814814</v>
      </c>
      <c r="I7" s="148">
        <v>3.85</v>
      </c>
      <c r="J7" s="160">
        <v>21</v>
      </c>
      <c r="K7" s="145">
        <v>55</v>
      </c>
      <c r="L7" s="148">
        <v>3.8181818181818183</v>
      </c>
      <c r="M7" s="148">
        <v>3.7</v>
      </c>
      <c r="N7" s="160">
        <v>22</v>
      </c>
      <c r="O7" s="145">
        <v>62</v>
      </c>
      <c r="P7" s="148">
        <v>3.7096774193548385</v>
      </c>
      <c r="Q7" s="105">
        <v>3.61</v>
      </c>
      <c r="R7" s="160">
        <v>24</v>
      </c>
      <c r="S7" s="145">
        <v>73</v>
      </c>
      <c r="T7" s="148">
        <v>3.74</v>
      </c>
      <c r="U7" s="105">
        <v>3.43</v>
      </c>
      <c r="V7" s="160">
        <v>10</v>
      </c>
      <c r="W7" s="333">
        <f t="shared" ref="W7:W12" si="0">V7+R7+N7+J7+F7</f>
        <v>102</v>
      </c>
      <c r="Y7" s="24"/>
      <c r="Z7" s="9" t="s">
        <v>103</v>
      </c>
      <c r="AB7" s="103"/>
    </row>
    <row r="8" spans="1:28" x14ac:dyDescent="0.25">
      <c r="A8" s="104">
        <v>3</v>
      </c>
      <c r="B8" s="81" t="s">
        <v>80</v>
      </c>
      <c r="C8" s="191">
        <v>102</v>
      </c>
      <c r="D8" s="173">
        <v>3.8431372549019609</v>
      </c>
      <c r="E8" s="173">
        <v>3.79</v>
      </c>
      <c r="F8" s="192">
        <v>39</v>
      </c>
      <c r="G8" s="191">
        <v>98</v>
      </c>
      <c r="H8" s="173">
        <v>3.7244897959183674</v>
      </c>
      <c r="I8" s="173">
        <v>3.85</v>
      </c>
      <c r="J8" s="192">
        <v>83</v>
      </c>
      <c r="K8" s="191">
        <v>69</v>
      </c>
      <c r="L8" s="173">
        <v>3.6231884057971016</v>
      </c>
      <c r="M8" s="173">
        <v>3.7</v>
      </c>
      <c r="N8" s="192">
        <v>66</v>
      </c>
      <c r="O8" s="191">
        <v>60</v>
      </c>
      <c r="P8" s="173">
        <v>3.7</v>
      </c>
      <c r="Q8" s="172">
        <v>3.61</v>
      </c>
      <c r="R8" s="192">
        <v>29</v>
      </c>
      <c r="S8" s="191">
        <v>45</v>
      </c>
      <c r="T8" s="173">
        <v>3.2</v>
      </c>
      <c r="U8" s="172">
        <v>3.43</v>
      </c>
      <c r="V8" s="192">
        <v>82</v>
      </c>
      <c r="W8" s="333">
        <f t="shared" si="0"/>
        <v>299</v>
      </c>
      <c r="AB8" s="103"/>
    </row>
    <row r="9" spans="1:28" x14ac:dyDescent="0.25">
      <c r="A9" s="104">
        <v>4</v>
      </c>
      <c r="B9" s="81" t="s">
        <v>155</v>
      </c>
      <c r="C9" s="191">
        <v>116</v>
      </c>
      <c r="D9" s="173">
        <v>3.7758620689655173</v>
      </c>
      <c r="E9" s="173">
        <v>3.79</v>
      </c>
      <c r="F9" s="192">
        <v>48</v>
      </c>
      <c r="G9" s="191">
        <v>104</v>
      </c>
      <c r="H9" s="173">
        <v>3.6730769230769229</v>
      </c>
      <c r="I9" s="173">
        <v>3.85</v>
      </c>
      <c r="J9" s="192">
        <v>92</v>
      </c>
      <c r="K9" s="191">
        <v>109</v>
      </c>
      <c r="L9" s="173">
        <v>3.4862385321100917</v>
      </c>
      <c r="M9" s="173">
        <v>3.7</v>
      </c>
      <c r="N9" s="192">
        <v>90</v>
      </c>
      <c r="O9" s="191">
        <v>101</v>
      </c>
      <c r="P9" s="173">
        <v>3.5940594059405941</v>
      </c>
      <c r="Q9" s="172">
        <v>3.61</v>
      </c>
      <c r="R9" s="192">
        <v>48</v>
      </c>
      <c r="S9" s="191">
        <v>105</v>
      </c>
      <c r="T9" s="173">
        <v>3.3047619047619046</v>
      </c>
      <c r="U9" s="172">
        <v>3.43</v>
      </c>
      <c r="V9" s="192">
        <v>68</v>
      </c>
      <c r="W9" s="333">
        <f t="shared" si="0"/>
        <v>346</v>
      </c>
      <c r="AB9" s="103"/>
    </row>
    <row r="10" spans="1:28" x14ac:dyDescent="0.25">
      <c r="A10" s="104">
        <v>5</v>
      </c>
      <c r="B10" s="81" t="s">
        <v>76</v>
      </c>
      <c r="C10" s="191">
        <v>166</v>
      </c>
      <c r="D10" s="173">
        <v>3.7349397590361444</v>
      </c>
      <c r="E10" s="173">
        <v>3.79</v>
      </c>
      <c r="F10" s="192">
        <v>57</v>
      </c>
      <c r="G10" s="191">
        <v>143</v>
      </c>
      <c r="H10" s="173">
        <v>3.7832167832167833</v>
      </c>
      <c r="I10" s="173">
        <v>3.85</v>
      </c>
      <c r="J10" s="192">
        <v>63</v>
      </c>
      <c r="K10" s="191">
        <v>147</v>
      </c>
      <c r="L10" s="173">
        <v>3.7619047619047619</v>
      </c>
      <c r="M10" s="173">
        <v>3.7</v>
      </c>
      <c r="N10" s="192">
        <v>34</v>
      </c>
      <c r="O10" s="191">
        <v>148</v>
      </c>
      <c r="P10" s="173">
        <v>3.7297297297297298</v>
      </c>
      <c r="Q10" s="172">
        <v>3.61</v>
      </c>
      <c r="R10" s="192">
        <v>17</v>
      </c>
      <c r="S10" s="191">
        <v>144</v>
      </c>
      <c r="T10" s="173">
        <v>3.51</v>
      </c>
      <c r="U10" s="172">
        <v>3.43</v>
      </c>
      <c r="V10" s="192">
        <v>33</v>
      </c>
      <c r="W10" s="333">
        <f t="shared" si="0"/>
        <v>204</v>
      </c>
      <c r="Y10" s="106"/>
      <c r="Z10" s="103"/>
      <c r="AB10" s="103"/>
    </row>
    <row r="11" spans="1:28" x14ac:dyDescent="0.25">
      <c r="A11" s="104">
        <v>6</v>
      </c>
      <c r="B11" s="38" t="s">
        <v>153</v>
      </c>
      <c r="C11" s="145">
        <v>109</v>
      </c>
      <c r="D11" s="148">
        <v>3.7247706422018347</v>
      </c>
      <c r="E11" s="148">
        <v>3.79</v>
      </c>
      <c r="F11" s="160">
        <v>63</v>
      </c>
      <c r="G11" s="145">
        <v>110</v>
      </c>
      <c r="H11" s="148">
        <v>3.6363636363636362</v>
      </c>
      <c r="I11" s="148">
        <v>3.85</v>
      </c>
      <c r="J11" s="160">
        <v>97</v>
      </c>
      <c r="K11" s="145">
        <v>107</v>
      </c>
      <c r="L11" s="148">
        <v>3.5233644859813085</v>
      </c>
      <c r="M11" s="148">
        <v>3.7</v>
      </c>
      <c r="N11" s="160">
        <v>82</v>
      </c>
      <c r="O11" s="145">
        <v>107</v>
      </c>
      <c r="P11" s="148">
        <v>3.5887850467289719</v>
      </c>
      <c r="Q11" s="105">
        <v>3.61</v>
      </c>
      <c r="R11" s="160">
        <v>51</v>
      </c>
      <c r="S11" s="145">
        <v>112</v>
      </c>
      <c r="T11" s="148">
        <v>3.5535714285714284</v>
      </c>
      <c r="U11" s="105">
        <v>3.43</v>
      </c>
      <c r="V11" s="160">
        <v>26</v>
      </c>
      <c r="W11" s="333">
        <f t="shared" si="0"/>
        <v>319</v>
      </c>
      <c r="Y11" s="106"/>
      <c r="Z11" s="103"/>
      <c r="AB11" s="103"/>
    </row>
    <row r="12" spans="1:28" x14ac:dyDescent="0.25">
      <c r="A12" s="104">
        <v>7</v>
      </c>
      <c r="B12" s="38" t="s">
        <v>125</v>
      </c>
      <c r="C12" s="145">
        <v>57</v>
      </c>
      <c r="D12" s="148">
        <v>3.6315789473684212</v>
      </c>
      <c r="E12" s="148">
        <v>3.79</v>
      </c>
      <c r="F12" s="160">
        <v>85</v>
      </c>
      <c r="G12" s="145">
        <v>71</v>
      </c>
      <c r="H12" s="148">
        <v>3.676056338028169</v>
      </c>
      <c r="I12" s="148">
        <v>3.85</v>
      </c>
      <c r="J12" s="160">
        <v>91</v>
      </c>
      <c r="K12" s="145">
        <v>74</v>
      </c>
      <c r="L12" s="148">
        <v>3.6351351351351351</v>
      </c>
      <c r="M12" s="148">
        <v>3.7</v>
      </c>
      <c r="N12" s="160">
        <v>59</v>
      </c>
      <c r="O12" s="145">
        <v>76</v>
      </c>
      <c r="P12" s="148">
        <v>3.5</v>
      </c>
      <c r="Q12" s="105">
        <v>3.61</v>
      </c>
      <c r="R12" s="160">
        <v>68</v>
      </c>
      <c r="S12" s="145">
        <v>60</v>
      </c>
      <c r="T12" s="148">
        <v>3.3</v>
      </c>
      <c r="U12" s="105">
        <v>3.43</v>
      </c>
      <c r="V12" s="160">
        <v>66</v>
      </c>
      <c r="W12" s="334">
        <f t="shared" si="0"/>
        <v>369</v>
      </c>
      <c r="Y12" s="106"/>
      <c r="Z12" s="103"/>
      <c r="AB12" s="103"/>
    </row>
    <row r="13" spans="1:28" ht="15.75" thickBot="1" x14ac:dyDescent="0.3">
      <c r="A13" s="107">
        <v>8</v>
      </c>
      <c r="B13" s="38" t="s">
        <v>154</v>
      </c>
      <c r="C13" s="145">
        <v>101</v>
      </c>
      <c r="D13" s="148">
        <v>3.5643564356435644</v>
      </c>
      <c r="E13" s="148">
        <v>3.79</v>
      </c>
      <c r="F13" s="160">
        <v>96</v>
      </c>
      <c r="G13" s="145">
        <v>84</v>
      </c>
      <c r="H13" s="148">
        <v>3.6190476190476191</v>
      </c>
      <c r="I13" s="148">
        <v>3.85</v>
      </c>
      <c r="J13" s="160">
        <v>100</v>
      </c>
      <c r="K13" s="145">
        <v>73</v>
      </c>
      <c r="L13" s="148">
        <v>3.2602739726027399</v>
      </c>
      <c r="M13" s="148">
        <v>3.7</v>
      </c>
      <c r="N13" s="160">
        <v>107</v>
      </c>
      <c r="O13" s="145">
        <v>51</v>
      </c>
      <c r="P13" s="148">
        <v>3.4117647058823528</v>
      </c>
      <c r="Q13" s="105">
        <v>3.61</v>
      </c>
      <c r="R13" s="160">
        <v>90</v>
      </c>
      <c r="S13" s="145">
        <v>68</v>
      </c>
      <c r="T13" s="148">
        <v>3.1029411764705883</v>
      </c>
      <c r="U13" s="105">
        <v>3.43</v>
      </c>
      <c r="V13" s="160">
        <v>95</v>
      </c>
      <c r="W13" s="335">
        <f>V13+R13+N13+J13+F13</f>
        <v>488</v>
      </c>
      <c r="Y13" s="106"/>
      <c r="Z13" s="103"/>
      <c r="AB13" s="103"/>
    </row>
    <row r="14" spans="1:28" ht="15.75" thickBot="1" x14ac:dyDescent="0.3">
      <c r="A14" s="96"/>
      <c r="B14" s="108" t="s">
        <v>118</v>
      </c>
      <c r="C14" s="109">
        <f>SUM(C15:C26)</f>
        <v>1111</v>
      </c>
      <c r="D14" s="98">
        <f>AVERAGE(D15:D26)</f>
        <v>3.7688825924527269</v>
      </c>
      <c r="E14" s="98">
        <v>3.79</v>
      </c>
      <c r="F14" s="100"/>
      <c r="G14" s="109">
        <f>SUM(G15:G26)</f>
        <v>1105</v>
      </c>
      <c r="H14" s="98">
        <f>AVERAGE(H15:H26)</f>
        <v>3.8474754862659872</v>
      </c>
      <c r="I14" s="98">
        <v>3.85</v>
      </c>
      <c r="J14" s="100"/>
      <c r="K14" s="109">
        <f>SUM(K15:K26)</f>
        <v>980</v>
      </c>
      <c r="L14" s="98">
        <f>AVERAGE(L15:L26)</f>
        <v>3.6717729126051286</v>
      </c>
      <c r="M14" s="98">
        <v>3.7</v>
      </c>
      <c r="N14" s="100"/>
      <c r="O14" s="109">
        <f>SUM(O15:O26)</f>
        <v>989</v>
      </c>
      <c r="P14" s="98">
        <f>AVERAGE(P15:P26)</f>
        <v>3.5697136785868442</v>
      </c>
      <c r="Q14" s="57">
        <v>3.61</v>
      </c>
      <c r="R14" s="100"/>
      <c r="S14" s="109">
        <f>SUM(S15:S26)</f>
        <v>959</v>
      </c>
      <c r="T14" s="98">
        <f>AVERAGE(T15:T26)</f>
        <v>3.3224472660404647</v>
      </c>
      <c r="U14" s="57">
        <v>3.43</v>
      </c>
      <c r="V14" s="100"/>
      <c r="W14" s="336"/>
      <c r="Y14" s="106"/>
      <c r="Z14" s="103"/>
      <c r="AB14" s="103"/>
    </row>
    <row r="15" spans="1:28" x14ac:dyDescent="0.25">
      <c r="A15" s="101">
        <v>1</v>
      </c>
      <c r="B15" s="82" t="s">
        <v>4</v>
      </c>
      <c r="C15" s="194">
        <v>70</v>
      </c>
      <c r="D15" s="168">
        <v>4.0428571428571427</v>
      </c>
      <c r="E15" s="168">
        <v>3.79</v>
      </c>
      <c r="F15" s="195">
        <v>11</v>
      </c>
      <c r="G15" s="194">
        <v>50</v>
      </c>
      <c r="H15" s="168">
        <v>3.94</v>
      </c>
      <c r="I15" s="168">
        <v>3.85</v>
      </c>
      <c r="J15" s="195">
        <v>29</v>
      </c>
      <c r="K15" s="194">
        <v>50</v>
      </c>
      <c r="L15" s="168">
        <v>3.88</v>
      </c>
      <c r="M15" s="168">
        <v>3.7</v>
      </c>
      <c r="N15" s="195">
        <v>17</v>
      </c>
      <c r="O15" s="194">
        <v>47</v>
      </c>
      <c r="P15" s="168">
        <v>3.6808510638297873</v>
      </c>
      <c r="Q15" s="167">
        <v>3.61</v>
      </c>
      <c r="R15" s="195">
        <v>32</v>
      </c>
      <c r="S15" s="194">
        <v>58</v>
      </c>
      <c r="T15" s="168">
        <v>3.5862068965517242</v>
      </c>
      <c r="U15" s="167">
        <v>3.43</v>
      </c>
      <c r="V15" s="195">
        <v>23</v>
      </c>
      <c r="W15" s="338">
        <f t="shared" ref="W15:W26" si="1">V15+R15+N15+J15+F15</f>
        <v>112</v>
      </c>
      <c r="Y15" s="103"/>
      <c r="Z15" s="103"/>
      <c r="AB15" s="103"/>
    </row>
    <row r="16" spans="1:28" x14ac:dyDescent="0.25">
      <c r="A16" s="104">
        <v>2</v>
      </c>
      <c r="B16" s="82" t="s">
        <v>2</v>
      </c>
      <c r="C16" s="194">
        <v>80</v>
      </c>
      <c r="D16" s="168">
        <v>3.9375</v>
      </c>
      <c r="E16" s="168">
        <v>3.79</v>
      </c>
      <c r="F16" s="195">
        <v>21</v>
      </c>
      <c r="G16" s="194">
        <v>86</v>
      </c>
      <c r="H16" s="168">
        <v>4.0697674418604652</v>
      </c>
      <c r="I16" s="168">
        <v>3.85</v>
      </c>
      <c r="J16" s="195">
        <v>10</v>
      </c>
      <c r="K16" s="194">
        <v>83</v>
      </c>
      <c r="L16" s="168">
        <v>3.7349397590361444</v>
      </c>
      <c r="M16" s="168">
        <v>3.7</v>
      </c>
      <c r="N16" s="195">
        <v>40</v>
      </c>
      <c r="O16" s="194">
        <v>96</v>
      </c>
      <c r="P16" s="168">
        <v>3.7291666666666665</v>
      </c>
      <c r="Q16" s="167">
        <v>3.61</v>
      </c>
      <c r="R16" s="195">
        <v>18</v>
      </c>
      <c r="S16" s="194">
        <v>112</v>
      </c>
      <c r="T16" s="168">
        <v>3.4464285714285716</v>
      </c>
      <c r="U16" s="167">
        <v>3.43</v>
      </c>
      <c r="V16" s="195">
        <v>45</v>
      </c>
      <c r="W16" s="333">
        <f t="shared" si="1"/>
        <v>134</v>
      </c>
      <c r="Y16" s="103"/>
      <c r="Z16" s="103"/>
      <c r="AB16" s="103"/>
    </row>
    <row r="17" spans="1:28" x14ac:dyDescent="0.25">
      <c r="A17" s="104">
        <v>3</v>
      </c>
      <c r="B17" s="82" t="s">
        <v>11</v>
      </c>
      <c r="C17" s="194">
        <v>78</v>
      </c>
      <c r="D17" s="168">
        <v>3.9358974358974357</v>
      </c>
      <c r="E17" s="168">
        <v>3.79</v>
      </c>
      <c r="F17" s="195">
        <v>22</v>
      </c>
      <c r="G17" s="194">
        <v>105</v>
      </c>
      <c r="H17" s="168">
        <v>3.8952380952380952</v>
      </c>
      <c r="I17" s="168">
        <v>3.85</v>
      </c>
      <c r="J17" s="195">
        <v>36</v>
      </c>
      <c r="K17" s="194">
        <v>94</v>
      </c>
      <c r="L17" s="168">
        <v>3.9255319148936172</v>
      </c>
      <c r="M17" s="168">
        <v>3.7</v>
      </c>
      <c r="N17" s="195">
        <v>14</v>
      </c>
      <c r="O17" s="194">
        <v>100</v>
      </c>
      <c r="P17" s="168">
        <v>3.7</v>
      </c>
      <c r="Q17" s="167">
        <v>3.61</v>
      </c>
      <c r="R17" s="195">
        <v>30</v>
      </c>
      <c r="S17" s="194">
        <v>78</v>
      </c>
      <c r="T17" s="168">
        <v>3.3846153846153846</v>
      </c>
      <c r="U17" s="167">
        <v>3.43</v>
      </c>
      <c r="V17" s="195">
        <v>54</v>
      </c>
      <c r="W17" s="333">
        <f t="shared" si="1"/>
        <v>156</v>
      </c>
      <c r="Y17" s="103"/>
      <c r="Z17" s="103"/>
      <c r="AB17" s="103"/>
    </row>
    <row r="18" spans="1:28" x14ac:dyDescent="0.25">
      <c r="A18" s="104">
        <v>4</v>
      </c>
      <c r="B18" s="82" t="s">
        <v>3</v>
      </c>
      <c r="C18" s="194">
        <v>164</v>
      </c>
      <c r="D18" s="168">
        <v>3.8963414634146343</v>
      </c>
      <c r="E18" s="168">
        <v>3.79</v>
      </c>
      <c r="F18" s="195">
        <v>27</v>
      </c>
      <c r="G18" s="194">
        <v>155</v>
      </c>
      <c r="H18" s="168">
        <v>3.9612903225806453</v>
      </c>
      <c r="I18" s="168">
        <v>3.85</v>
      </c>
      <c r="J18" s="195">
        <v>24</v>
      </c>
      <c r="K18" s="194">
        <v>149</v>
      </c>
      <c r="L18" s="168">
        <v>3.9261744966442955</v>
      </c>
      <c r="M18" s="168">
        <v>3.7</v>
      </c>
      <c r="N18" s="195">
        <v>13</v>
      </c>
      <c r="O18" s="194">
        <v>153</v>
      </c>
      <c r="P18" s="168">
        <v>3.8758169934640523</v>
      </c>
      <c r="Q18" s="167">
        <v>3.61</v>
      </c>
      <c r="R18" s="195">
        <v>10</v>
      </c>
      <c r="S18" s="194">
        <v>155</v>
      </c>
      <c r="T18" s="168">
        <v>3.6709677419354838</v>
      </c>
      <c r="U18" s="167">
        <v>3.43</v>
      </c>
      <c r="V18" s="195">
        <v>14</v>
      </c>
      <c r="W18" s="333">
        <f t="shared" si="1"/>
        <v>88</v>
      </c>
      <c r="Y18" s="103"/>
      <c r="Z18" s="103"/>
      <c r="AB18" s="103"/>
    </row>
    <row r="19" spans="1:28" x14ac:dyDescent="0.25">
      <c r="A19" s="104">
        <v>5</v>
      </c>
      <c r="B19" s="82" t="s">
        <v>157</v>
      </c>
      <c r="C19" s="194">
        <v>110</v>
      </c>
      <c r="D19" s="168">
        <v>3.8363636363636364</v>
      </c>
      <c r="E19" s="168">
        <v>3.79</v>
      </c>
      <c r="F19" s="195">
        <v>40</v>
      </c>
      <c r="G19" s="194">
        <v>85</v>
      </c>
      <c r="H19" s="168">
        <v>3.7647058823529411</v>
      </c>
      <c r="I19" s="168">
        <v>3.85</v>
      </c>
      <c r="J19" s="195">
        <v>69</v>
      </c>
      <c r="K19" s="194">
        <v>77</v>
      </c>
      <c r="L19" s="168">
        <v>3.7532467532467533</v>
      </c>
      <c r="M19" s="168">
        <v>3.7</v>
      </c>
      <c r="N19" s="195">
        <v>36</v>
      </c>
      <c r="O19" s="194">
        <v>78</v>
      </c>
      <c r="P19" s="168">
        <v>3.5769230769230771</v>
      </c>
      <c r="Q19" s="167">
        <v>3.61</v>
      </c>
      <c r="R19" s="195">
        <v>55</v>
      </c>
      <c r="S19" s="194">
        <v>80</v>
      </c>
      <c r="T19" s="168">
        <v>3.2749999999999999</v>
      </c>
      <c r="U19" s="167">
        <v>3.43</v>
      </c>
      <c r="V19" s="195">
        <v>70</v>
      </c>
      <c r="W19" s="333">
        <f t="shared" si="1"/>
        <v>270</v>
      </c>
      <c r="Y19" s="103"/>
      <c r="Z19" s="103"/>
      <c r="AB19" s="103"/>
    </row>
    <row r="20" spans="1:28" x14ac:dyDescent="0.25">
      <c r="A20" s="104">
        <v>6</v>
      </c>
      <c r="B20" s="82" t="s">
        <v>5</v>
      </c>
      <c r="C20" s="194">
        <v>113</v>
      </c>
      <c r="D20" s="168">
        <v>3.7876106194690267</v>
      </c>
      <c r="E20" s="168">
        <v>3.79</v>
      </c>
      <c r="F20" s="195">
        <v>46</v>
      </c>
      <c r="G20" s="194">
        <v>103</v>
      </c>
      <c r="H20" s="168">
        <v>3.9029126213592233</v>
      </c>
      <c r="I20" s="168">
        <v>3.85</v>
      </c>
      <c r="J20" s="195">
        <v>33</v>
      </c>
      <c r="K20" s="194">
        <v>89</v>
      </c>
      <c r="L20" s="168">
        <v>3.6853932584269664</v>
      </c>
      <c r="M20" s="168">
        <v>3.7</v>
      </c>
      <c r="N20" s="195">
        <v>47</v>
      </c>
      <c r="O20" s="194">
        <v>127</v>
      </c>
      <c r="P20" s="168">
        <v>3.7401574803149606</v>
      </c>
      <c r="Q20" s="167">
        <v>3.61</v>
      </c>
      <c r="R20" s="195">
        <v>15</v>
      </c>
      <c r="S20" s="194">
        <v>122</v>
      </c>
      <c r="T20" s="168">
        <v>3.4344262295081966</v>
      </c>
      <c r="U20" s="167">
        <v>3.43</v>
      </c>
      <c r="V20" s="195">
        <v>47</v>
      </c>
      <c r="W20" s="333">
        <f t="shared" si="1"/>
        <v>188</v>
      </c>
      <c r="Y20" s="103"/>
      <c r="Z20" s="103"/>
      <c r="AB20" s="103"/>
    </row>
    <row r="21" spans="1:28" x14ac:dyDescent="0.25">
      <c r="A21" s="104">
        <v>7</v>
      </c>
      <c r="B21" s="82" t="s">
        <v>7</v>
      </c>
      <c r="C21" s="194">
        <v>46</v>
      </c>
      <c r="D21" s="168">
        <v>3.7608695652173911</v>
      </c>
      <c r="E21" s="168">
        <v>3.79</v>
      </c>
      <c r="F21" s="195">
        <v>53</v>
      </c>
      <c r="G21" s="194">
        <v>55</v>
      </c>
      <c r="H21" s="168">
        <v>3.7272727272727271</v>
      </c>
      <c r="I21" s="168">
        <v>3.85</v>
      </c>
      <c r="J21" s="195">
        <v>81</v>
      </c>
      <c r="K21" s="194">
        <v>58</v>
      </c>
      <c r="L21" s="168">
        <v>3.4482758620689653</v>
      </c>
      <c r="M21" s="168">
        <v>3.7</v>
      </c>
      <c r="N21" s="195">
        <v>98</v>
      </c>
      <c r="O21" s="194">
        <v>42</v>
      </c>
      <c r="P21" s="168">
        <v>3.3333333333333335</v>
      </c>
      <c r="Q21" s="167">
        <v>3.61</v>
      </c>
      <c r="R21" s="195">
        <v>98</v>
      </c>
      <c r="S21" s="194">
        <v>51</v>
      </c>
      <c r="T21" s="168">
        <v>3.0588235294117645</v>
      </c>
      <c r="U21" s="167">
        <v>3.43</v>
      </c>
      <c r="V21" s="195">
        <v>98</v>
      </c>
      <c r="W21" s="334">
        <f t="shared" si="1"/>
        <v>428</v>
      </c>
      <c r="Y21" s="103"/>
      <c r="Z21" s="103"/>
      <c r="AB21" s="103"/>
    </row>
    <row r="22" spans="1:28" x14ac:dyDescent="0.25">
      <c r="A22" s="104">
        <v>8</v>
      </c>
      <c r="B22" s="82" t="s">
        <v>156</v>
      </c>
      <c r="C22" s="194">
        <v>64</v>
      </c>
      <c r="D22" s="168">
        <v>3.703125</v>
      </c>
      <c r="E22" s="168">
        <v>3.79</v>
      </c>
      <c r="F22" s="195">
        <v>67</v>
      </c>
      <c r="G22" s="194">
        <v>73</v>
      </c>
      <c r="H22" s="168">
        <v>3.8904109589041096</v>
      </c>
      <c r="I22" s="168">
        <v>3.85</v>
      </c>
      <c r="J22" s="195">
        <v>37</v>
      </c>
      <c r="K22" s="194">
        <v>44</v>
      </c>
      <c r="L22" s="168">
        <v>3.7045454545454546</v>
      </c>
      <c r="M22" s="168">
        <v>3.7</v>
      </c>
      <c r="N22" s="195">
        <v>42</v>
      </c>
      <c r="O22" s="194">
        <v>60</v>
      </c>
      <c r="P22" s="168">
        <v>3.4333333333333331</v>
      </c>
      <c r="Q22" s="167">
        <v>3.61</v>
      </c>
      <c r="R22" s="195">
        <v>86</v>
      </c>
      <c r="S22" s="194">
        <v>46</v>
      </c>
      <c r="T22" s="168">
        <v>3.2391304347826089</v>
      </c>
      <c r="U22" s="167">
        <v>3.43</v>
      </c>
      <c r="V22" s="195">
        <v>76</v>
      </c>
      <c r="W22" s="333">
        <f t="shared" si="1"/>
        <v>308</v>
      </c>
      <c r="Y22" s="103"/>
      <c r="Z22" s="103"/>
      <c r="AB22" s="103"/>
    </row>
    <row r="23" spans="1:28" x14ac:dyDescent="0.25">
      <c r="A23" s="104">
        <v>9</v>
      </c>
      <c r="B23" s="82" t="s">
        <v>193</v>
      </c>
      <c r="C23" s="194">
        <v>95</v>
      </c>
      <c r="D23" s="168">
        <v>3.6736842105263157</v>
      </c>
      <c r="E23" s="168">
        <v>3.79</v>
      </c>
      <c r="F23" s="195">
        <v>73</v>
      </c>
      <c r="G23" s="194">
        <v>74</v>
      </c>
      <c r="H23" s="168">
        <v>3.7567567567567566</v>
      </c>
      <c r="I23" s="168">
        <v>3.85</v>
      </c>
      <c r="J23" s="195">
        <v>72</v>
      </c>
      <c r="K23" s="194">
        <v>59</v>
      </c>
      <c r="L23" s="168">
        <v>3.5084745762711864</v>
      </c>
      <c r="M23" s="168">
        <v>3.7</v>
      </c>
      <c r="N23" s="195">
        <v>85</v>
      </c>
      <c r="O23" s="194">
        <v>58</v>
      </c>
      <c r="P23" s="168">
        <v>3.4310344827586206</v>
      </c>
      <c r="Q23" s="167">
        <v>3.61</v>
      </c>
      <c r="R23" s="195">
        <v>87</v>
      </c>
      <c r="S23" s="194">
        <v>54</v>
      </c>
      <c r="T23" s="168">
        <v>3.5</v>
      </c>
      <c r="U23" s="167">
        <v>3.43</v>
      </c>
      <c r="V23" s="195">
        <v>40</v>
      </c>
      <c r="W23" s="333">
        <f t="shared" si="1"/>
        <v>357</v>
      </c>
      <c r="Y23" s="103"/>
      <c r="Z23" s="103"/>
      <c r="AB23" s="103"/>
    </row>
    <row r="24" spans="1:28" x14ac:dyDescent="0.25">
      <c r="A24" s="104">
        <v>10</v>
      </c>
      <c r="B24" s="38" t="s">
        <v>158</v>
      </c>
      <c r="C24" s="145">
        <v>76</v>
      </c>
      <c r="D24" s="148">
        <v>3.6710526315789473</v>
      </c>
      <c r="E24" s="148">
        <v>3.79</v>
      </c>
      <c r="F24" s="160">
        <v>74</v>
      </c>
      <c r="G24" s="145">
        <v>93</v>
      </c>
      <c r="H24" s="148">
        <v>3.806451612903226</v>
      </c>
      <c r="I24" s="148">
        <v>3.85</v>
      </c>
      <c r="J24" s="160">
        <v>58</v>
      </c>
      <c r="K24" s="145">
        <v>73</v>
      </c>
      <c r="L24" s="148">
        <v>3.5616438356164384</v>
      </c>
      <c r="M24" s="148">
        <v>3.7</v>
      </c>
      <c r="N24" s="160">
        <v>76</v>
      </c>
      <c r="O24" s="145">
        <v>72</v>
      </c>
      <c r="P24" s="148">
        <v>3.5555555555555554</v>
      </c>
      <c r="Q24" s="105">
        <v>3.61</v>
      </c>
      <c r="R24" s="160">
        <v>59</v>
      </c>
      <c r="S24" s="145"/>
      <c r="T24" s="148"/>
      <c r="U24" s="105">
        <v>3.43</v>
      </c>
      <c r="V24" s="160">
        <v>108</v>
      </c>
      <c r="W24" s="333">
        <f t="shared" si="1"/>
        <v>375</v>
      </c>
      <c r="Y24" s="103"/>
      <c r="Z24" s="103"/>
      <c r="AB24" s="103"/>
    </row>
    <row r="25" spans="1:28" x14ac:dyDescent="0.25">
      <c r="A25" s="104">
        <v>11</v>
      </c>
      <c r="B25" s="82" t="s">
        <v>160</v>
      </c>
      <c r="C25" s="194">
        <v>149</v>
      </c>
      <c r="D25" s="168">
        <v>3.5570469798657718</v>
      </c>
      <c r="E25" s="168">
        <v>3.79</v>
      </c>
      <c r="F25" s="195">
        <v>99</v>
      </c>
      <c r="G25" s="194">
        <v>134</v>
      </c>
      <c r="H25" s="168">
        <v>3.6940298507462686</v>
      </c>
      <c r="I25" s="168">
        <v>3.85</v>
      </c>
      <c r="J25" s="195">
        <v>89</v>
      </c>
      <c r="K25" s="194">
        <v>134</v>
      </c>
      <c r="L25" s="168">
        <v>3.6044776119402986</v>
      </c>
      <c r="M25" s="168">
        <v>3.7</v>
      </c>
      <c r="N25" s="195">
        <v>69</v>
      </c>
      <c r="O25" s="194">
        <v>105</v>
      </c>
      <c r="P25" s="168">
        <v>3.4666666666666668</v>
      </c>
      <c r="Q25" s="167">
        <v>3.61</v>
      </c>
      <c r="R25" s="195">
        <v>76</v>
      </c>
      <c r="S25" s="194">
        <v>123</v>
      </c>
      <c r="T25" s="168">
        <v>3.1138211382113821</v>
      </c>
      <c r="U25" s="167">
        <v>3.43</v>
      </c>
      <c r="V25" s="195">
        <v>93</v>
      </c>
      <c r="W25" s="333">
        <f t="shared" si="1"/>
        <v>426</v>
      </c>
      <c r="Y25" s="103"/>
      <c r="Z25" s="103"/>
      <c r="AB25" s="103"/>
    </row>
    <row r="26" spans="1:28" ht="15.75" thickBot="1" x14ac:dyDescent="0.3">
      <c r="A26" s="104">
        <v>12</v>
      </c>
      <c r="B26" s="82" t="s">
        <v>159</v>
      </c>
      <c r="C26" s="194">
        <v>66</v>
      </c>
      <c r="D26" s="168">
        <v>3.4242424242424243</v>
      </c>
      <c r="E26" s="168">
        <v>3.79</v>
      </c>
      <c r="F26" s="195">
        <v>108</v>
      </c>
      <c r="G26" s="194">
        <v>92</v>
      </c>
      <c r="H26" s="168">
        <v>3.7608695652173911</v>
      </c>
      <c r="I26" s="168">
        <v>3.85</v>
      </c>
      <c r="J26" s="195">
        <v>70</v>
      </c>
      <c r="K26" s="194">
        <v>70</v>
      </c>
      <c r="L26" s="168">
        <v>3.3285714285714287</v>
      </c>
      <c r="M26" s="168">
        <v>3.7</v>
      </c>
      <c r="N26" s="195">
        <v>105</v>
      </c>
      <c r="O26" s="194">
        <v>51</v>
      </c>
      <c r="P26" s="168">
        <v>3.3137254901960786</v>
      </c>
      <c r="Q26" s="167">
        <v>3.61</v>
      </c>
      <c r="R26" s="195">
        <v>99</v>
      </c>
      <c r="S26" s="194">
        <v>80</v>
      </c>
      <c r="T26" s="168">
        <v>2.8374999999999999</v>
      </c>
      <c r="U26" s="167">
        <v>3.43</v>
      </c>
      <c r="V26" s="195">
        <v>107</v>
      </c>
      <c r="W26" s="333">
        <f t="shared" si="1"/>
        <v>489</v>
      </c>
      <c r="Y26" s="103"/>
      <c r="Z26" s="103"/>
      <c r="AB26" s="103"/>
    </row>
    <row r="27" spans="1:28" ht="15.75" thickBot="1" x14ac:dyDescent="0.3">
      <c r="A27" s="96"/>
      <c r="B27" s="110" t="s">
        <v>119</v>
      </c>
      <c r="C27" s="111">
        <f>SUM(C28:C44)</f>
        <v>1595</v>
      </c>
      <c r="D27" s="112">
        <f>AVERAGE(D28:D44)</f>
        <v>3.6523742526018799</v>
      </c>
      <c r="E27" s="112">
        <v>3.79</v>
      </c>
      <c r="F27" s="114"/>
      <c r="G27" s="111">
        <f>SUM(G28:G44)</f>
        <v>1586</v>
      </c>
      <c r="H27" s="112">
        <f>AVERAGE(H28:H44)</f>
        <v>3.7281620144537202</v>
      </c>
      <c r="I27" s="112">
        <v>3.85</v>
      </c>
      <c r="J27" s="114"/>
      <c r="K27" s="111">
        <f>SUM(K28:K44)</f>
        <v>1348</v>
      </c>
      <c r="L27" s="112">
        <f>AVERAGE(L28:L44)</f>
        <v>3.6217862659268554</v>
      </c>
      <c r="M27" s="112">
        <v>3.7</v>
      </c>
      <c r="N27" s="114"/>
      <c r="O27" s="111">
        <f>SUM(O28:O44)</f>
        <v>1348</v>
      </c>
      <c r="P27" s="112">
        <f>AVERAGE(P28:P44)</f>
        <v>3.4714308896339081</v>
      </c>
      <c r="Q27" s="134">
        <v>3.61</v>
      </c>
      <c r="R27" s="114"/>
      <c r="S27" s="111">
        <f>SUM(S28:S44)</f>
        <v>1280</v>
      </c>
      <c r="T27" s="112">
        <f>AVERAGE(T28:T44)</f>
        <v>3.2040700443949905</v>
      </c>
      <c r="U27" s="134">
        <v>3.43</v>
      </c>
      <c r="V27" s="114"/>
      <c r="W27" s="336"/>
      <c r="Y27" s="103"/>
      <c r="Z27" s="103"/>
      <c r="AB27" s="103"/>
    </row>
    <row r="28" spans="1:28" x14ac:dyDescent="0.25">
      <c r="A28" s="101">
        <v>1</v>
      </c>
      <c r="B28" s="38" t="s">
        <v>74</v>
      </c>
      <c r="C28" s="145">
        <v>121</v>
      </c>
      <c r="D28" s="148">
        <v>3.9421487603305785</v>
      </c>
      <c r="E28" s="148">
        <v>3.79</v>
      </c>
      <c r="F28" s="160">
        <v>20</v>
      </c>
      <c r="G28" s="145">
        <v>136</v>
      </c>
      <c r="H28" s="148">
        <v>3.8897058823529411</v>
      </c>
      <c r="I28" s="148">
        <v>3.85</v>
      </c>
      <c r="J28" s="160">
        <v>38</v>
      </c>
      <c r="K28" s="145">
        <v>119</v>
      </c>
      <c r="L28" s="148">
        <v>3.9495798319327733</v>
      </c>
      <c r="M28" s="148">
        <v>3.7</v>
      </c>
      <c r="N28" s="160">
        <v>7</v>
      </c>
      <c r="O28" s="145">
        <v>122</v>
      </c>
      <c r="P28" s="148">
        <v>3.7049180327868854</v>
      </c>
      <c r="Q28" s="105">
        <v>3.61</v>
      </c>
      <c r="R28" s="160">
        <v>25</v>
      </c>
      <c r="S28" s="145">
        <v>119</v>
      </c>
      <c r="T28" s="148">
        <v>3.5210084033613445</v>
      </c>
      <c r="U28" s="105">
        <v>3.43</v>
      </c>
      <c r="V28" s="160">
        <v>32</v>
      </c>
      <c r="W28" s="338">
        <f t="shared" ref="W28:W44" si="2">V28+R28+N28+J28+F28</f>
        <v>122</v>
      </c>
      <c r="Y28" s="103"/>
      <c r="Z28" s="103"/>
      <c r="AB28" s="103"/>
    </row>
    <row r="29" spans="1:28" x14ac:dyDescent="0.25">
      <c r="A29" s="104">
        <v>2</v>
      </c>
      <c r="B29" s="82" t="s">
        <v>128</v>
      </c>
      <c r="C29" s="194">
        <v>113</v>
      </c>
      <c r="D29" s="168">
        <v>3.8495575221238938</v>
      </c>
      <c r="E29" s="168">
        <v>3.79</v>
      </c>
      <c r="F29" s="195">
        <v>37</v>
      </c>
      <c r="G29" s="194">
        <v>137</v>
      </c>
      <c r="H29" s="168">
        <v>3.948905109489051</v>
      </c>
      <c r="I29" s="168">
        <v>3.85</v>
      </c>
      <c r="J29" s="195">
        <v>27</v>
      </c>
      <c r="K29" s="194">
        <v>77</v>
      </c>
      <c r="L29" s="168">
        <v>3.6493506493506493</v>
      </c>
      <c r="M29" s="168">
        <v>3.7</v>
      </c>
      <c r="N29" s="195">
        <v>55</v>
      </c>
      <c r="O29" s="194">
        <v>84</v>
      </c>
      <c r="P29" s="168">
        <v>3.7023809523809526</v>
      </c>
      <c r="Q29" s="167">
        <v>3.61</v>
      </c>
      <c r="R29" s="195">
        <v>27</v>
      </c>
      <c r="S29" s="194">
        <v>92</v>
      </c>
      <c r="T29" s="168">
        <v>3.6086956521739131</v>
      </c>
      <c r="U29" s="167">
        <v>3.43</v>
      </c>
      <c r="V29" s="195">
        <v>20</v>
      </c>
      <c r="W29" s="333">
        <f t="shared" si="2"/>
        <v>166</v>
      </c>
      <c r="Y29" s="103"/>
      <c r="Z29" s="103"/>
      <c r="AB29" s="103"/>
    </row>
    <row r="30" spans="1:28" x14ac:dyDescent="0.25">
      <c r="A30" s="104">
        <v>3</v>
      </c>
      <c r="B30" s="38" t="s">
        <v>161</v>
      </c>
      <c r="C30" s="145">
        <v>79</v>
      </c>
      <c r="D30" s="148">
        <v>3.7721518987341773</v>
      </c>
      <c r="E30" s="148">
        <v>3.79</v>
      </c>
      <c r="F30" s="160">
        <v>50</v>
      </c>
      <c r="G30" s="145">
        <v>98</v>
      </c>
      <c r="H30" s="148">
        <v>3.9795918367346941</v>
      </c>
      <c r="I30" s="148">
        <v>3.85</v>
      </c>
      <c r="J30" s="160">
        <v>22</v>
      </c>
      <c r="K30" s="145">
        <v>79</v>
      </c>
      <c r="L30" s="148">
        <v>3.8607594936708862</v>
      </c>
      <c r="M30" s="148">
        <v>3.7</v>
      </c>
      <c r="N30" s="160">
        <v>19</v>
      </c>
      <c r="O30" s="145">
        <v>82</v>
      </c>
      <c r="P30" s="148">
        <v>3.7195121951219514</v>
      </c>
      <c r="Q30" s="105">
        <v>3.61</v>
      </c>
      <c r="R30" s="160">
        <v>22</v>
      </c>
      <c r="S30" s="145">
        <v>75</v>
      </c>
      <c r="T30" s="148">
        <v>3.5333333333333332</v>
      </c>
      <c r="U30" s="105">
        <v>3.43</v>
      </c>
      <c r="V30" s="160">
        <v>29</v>
      </c>
      <c r="W30" s="333">
        <f t="shared" si="2"/>
        <v>142</v>
      </c>
      <c r="Y30" s="103"/>
      <c r="Z30" s="103"/>
      <c r="AB30" s="103"/>
    </row>
    <row r="31" spans="1:28" x14ac:dyDescent="0.25">
      <c r="A31" s="104">
        <v>4</v>
      </c>
      <c r="B31" s="82" t="s">
        <v>81</v>
      </c>
      <c r="C31" s="194">
        <v>99</v>
      </c>
      <c r="D31" s="168">
        <v>3.7474747474747474</v>
      </c>
      <c r="E31" s="168">
        <v>3.79</v>
      </c>
      <c r="F31" s="195">
        <v>55</v>
      </c>
      <c r="G31" s="194">
        <v>101</v>
      </c>
      <c r="H31" s="168">
        <v>3.7920792079207919</v>
      </c>
      <c r="I31" s="168">
        <v>3.85</v>
      </c>
      <c r="J31" s="195">
        <v>62</v>
      </c>
      <c r="K31" s="194">
        <v>101</v>
      </c>
      <c r="L31" s="168">
        <v>3.613861386138614</v>
      </c>
      <c r="M31" s="168">
        <v>3.7</v>
      </c>
      <c r="N31" s="195">
        <v>67</v>
      </c>
      <c r="O31" s="194">
        <v>87</v>
      </c>
      <c r="P31" s="168">
        <v>3.5517241379310347</v>
      </c>
      <c r="Q31" s="167">
        <v>3.61</v>
      </c>
      <c r="R31" s="195">
        <v>61</v>
      </c>
      <c r="S31" s="194">
        <v>104</v>
      </c>
      <c r="T31" s="168">
        <v>3.2307692307692308</v>
      </c>
      <c r="U31" s="167">
        <v>3.43</v>
      </c>
      <c r="V31" s="195">
        <v>77</v>
      </c>
      <c r="W31" s="333">
        <f t="shared" si="2"/>
        <v>322</v>
      </c>
      <c r="Y31" s="103"/>
      <c r="Z31" s="103"/>
      <c r="AB31" s="103"/>
    </row>
    <row r="32" spans="1:28" x14ac:dyDescent="0.25">
      <c r="A32" s="104">
        <v>5</v>
      </c>
      <c r="B32" s="38" t="s">
        <v>92</v>
      </c>
      <c r="C32" s="145">
        <v>126</v>
      </c>
      <c r="D32" s="148">
        <v>3.746031746031746</v>
      </c>
      <c r="E32" s="148">
        <v>3.79</v>
      </c>
      <c r="F32" s="160">
        <v>56</v>
      </c>
      <c r="G32" s="145">
        <v>114</v>
      </c>
      <c r="H32" s="148">
        <v>3.8596491228070176</v>
      </c>
      <c r="I32" s="148">
        <v>3.85</v>
      </c>
      <c r="J32" s="160">
        <v>45</v>
      </c>
      <c r="K32" s="145">
        <v>102</v>
      </c>
      <c r="L32" s="148">
        <v>3.6862745098039214</v>
      </c>
      <c r="M32" s="148">
        <v>3.7</v>
      </c>
      <c r="N32" s="160">
        <v>46</v>
      </c>
      <c r="O32" s="145">
        <v>100</v>
      </c>
      <c r="P32" s="148">
        <v>3.58</v>
      </c>
      <c r="Q32" s="105">
        <v>3.61</v>
      </c>
      <c r="R32" s="160">
        <v>53</v>
      </c>
      <c r="S32" s="145">
        <v>101</v>
      </c>
      <c r="T32" s="148">
        <v>3.1485148514851486</v>
      </c>
      <c r="U32" s="105">
        <v>3.43</v>
      </c>
      <c r="V32" s="160">
        <v>89</v>
      </c>
      <c r="W32" s="333">
        <f t="shared" si="2"/>
        <v>289</v>
      </c>
      <c r="Y32" s="103"/>
      <c r="Z32" s="103"/>
      <c r="AB32" s="103"/>
    </row>
    <row r="33" spans="1:28" x14ac:dyDescent="0.25">
      <c r="A33" s="104">
        <v>6</v>
      </c>
      <c r="B33" s="38" t="s">
        <v>21</v>
      </c>
      <c r="C33" s="145">
        <v>114</v>
      </c>
      <c r="D33" s="148">
        <v>3.7280701754385963</v>
      </c>
      <c r="E33" s="148">
        <v>3.79</v>
      </c>
      <c r="F33" s="160">
        <v>60</v>
      </c>
      <c r="G33" s="145">
        <v>102</v>
      </c>
      <c r="H33" s="148">
        <v>3.7941176470588234</v>
      </c>
      <c r="I33" s="148">
        <v>3.85</v>
      </c>
      <c r="J33" s="160">
        <v>60</v>
      </c>
      <c r="K33" s="145">
        <v>88</v>
      </c>
      <c r="L33" s="148">
        <v>3.625</v>
      </c>
      <c r="M33" s="148">
        <v>3.7</v>
      </c>
      <c r="N33" s="160">
        <v>64</v>
      </c>
      <c r="O33" s="145">
        <v>126</v>
      </c>
      <c r="P33" s="148">
        <v>3.5</v>
      </c>
      <c r="Q33" s="105">
        <v>3.61</v>
      </c>
      <c r="R33" s="160">
        <v>69</v>
      </c>
      <c r="S33" s="145">
        <v>105</v>
      </c>
      <c r="T33" s="148">
        <v>3.361904761904762</v>
      </c>
      <c r="U33" s="105">
        <v>3.43</v>
      </c>
      <c r="V33" s="160">
        <v>59</v>
      </c>
      <c r="W33" s="333">
        <f t="shared" si="2"/>
        <v>312</v>
      </c>
      <c r="Y33" s="103"/>
      <c r="Z33" s="103"/>
      <c r="AB33" s="103"/>
    </row>
    <row r="34" spans="1:28" x14ac:dyDescent="0.25">
      <c r="A34" s="104">
        <v>7</v>
      </c>
      <c r="B34" s="38" t="s">
        <v>166</v>
      </c>
      <c r="C34" s="145">
        <v>57</v>
      </c>
      <c r="D34" s="148">
        <v>3.7017543859649122</v>
      </c>
      <c r="E34" s="148">
        <v>3.79</v>
      </c>
      <c r="F34" s="160">
        <v>69</v>
      </c>
      <c r="G34" s="145">
        <v>76</v>
      </c>
      <c r="H34" s="148">
        <v>3.6184210526315788</v>
      </c>
      <c r="I34" s="148">
        <v>3.85</v>
      </c>
      <c r="J34" s="160">
        <v>101</v>
      </c>
      <c r="K34" s="145">
        <v>78</v>
      </c>
      <c r="L34" s="148">
        <v>3.5897435897435899</v>
      </c>
      <c r="M34" s="148">
        <v>3.7</v>
      </c>
      <c r="N34" s="160">
        <v>71</v>
      </c>
      <c r="O34" s="145">
        <v>61</v>
      </c>
      <c r="P34" s="148">
        <v>3.278688524590164</v>
      </c>
      <c r="Q34" s="105">
        <v>3.61</v>
      </c>
      <c r="R34" s="160">
        <v>104</v>
      </c>
      <c r="S34" s="145">
        <v>51</v>
      </c>
      <c r="T34" s="148">
        <v>2.8823529411764706</v>
      </c>
      <c r="U34" s="105">
        <v>3.43</v>
      </c>
      <c r="V34" s="160">
        <v>106</v>
      </c>
      <c r="W34" s="333">
        <f t="shared" si="2"/>
        <v>451</v>
      </c>
      <c r="Y34" s="103"/>
      <c r="Z34" s="103"/>
      <c r="AB34" s="103"/>
    </row>
    <row r="35" spans="1:28" x14ac:dyDescent="0.25">
      <c r="A35" s="104">
        <v>8</v>
      </c>
      <c r="B35" s="82" t="s">
        <v>165</v>
      </c>
      <c r="C35" s="194">
        <v>75</v>
      </c>
      <c r="D35" s="168">
        <v>3.64</v>
      </c>
      <c r="E35" s="168">
        <v>3.79</v>
      </c>
      <c r="F35" s="195">
        <v>81</v>
      </c>
      <c r="G35" s="194">
        <v>106</v>
      </c>
      <c r="H35" s="168">
        <v>3.5</v>
      </c>
      <c r="I35" s="168">
        <v>3.85</v>
      </c>
      <c r="J35" s="195">
        <v>107</v>
      </c>
      <c r="K35" s="194">
        <v>56</v>
      </c>
      <c r="L35" s="168">
        <v>3.4821428571428572</v>
      </c>
      <c r="M35" s="168">
        <v>3.7</v>
      </c>
      <c r="N35" s="195">
        <v>92</v>
      </c>
      <c r="O35" s="194">
        <v>54</v>
      </c>
      <c r="P35" s="168">
        <v>3.2777777777777777</v>
      </c>
      <c r="Q35" s="167">
        <v>3.61</v>
      </c>
      <c r="R35" s="195">
        <v>105</v>
      </c>
      <c r="S35" s="194">
        <v>54</v>
      </c>
      <c r="T35" s="168">
        <v>2.9074074074074074</v>
      </c>
      <c r="U35" s="167">
        <v>3.43</v>
      </c>
      <c r="V35" s="195">
        <v>104</v>
      </c>
      <c r="W35" s="333">
        <f t="shared" si="2"/>
        <v>489</v>
      </c>
      <c r="Y35" s="103"/>
      <c r="Z35" s="103"/>
      <c r="AB35" s="103"/>
    </row>
    <row r="36" spans="1:28" x14ac:dyDescent="0.25">
      <c r="A36" s="104">
        <v>9</v>
      </c>
      <c r="B36" s="38" t="s">
        <v>162</v>
      </c>
      <c r="C36" s="145">
        <v>131</v>
      </c>
      <c r="D36" s="148">
        <v>3.6106870229007635</v>
      </c>
      <c r="E36" s="148">
        <v>3.79</v>
      </c>
      <c r="F36" s="160">
        <v>87</v>
      </c>
      <c r="G36" s="145">
        <v>91</v>
      </c>
      <c r="H36" s="148">
        <v>3.8241758241758244</v>
      </c>
      <c r="I36" s="148">
        <v>3.85</v>
      </c>
      <c r="J36" s="160">
        <v>53</v>
      </c>
      <c r="K36" s="145">
        <v>94</v>
      </c>
      <c r="L36" s="148">
        <v>3.7978723404255321</v>
      </c>
      <c r="M36" s="148">
        <v>3.7</v>
      </c>
      <c r="N36" s="160">
        <v>26</v>
      </c>
      <c r="O36" s="145">
        <v>75</v>
      </c>
      <c r="P36" s="148">
        <v>3.48</v>
      </c>
      <c r="Q36" s="105">
        <v>3.61</v>
      </c>
      <c r="R36" s="160">
        <v>74</v>
      </c>
      <c r="S36" s="145">
        <v>72</v>
      </c>
      <c r="T36" s="148">
        <v>3.1805555555555554</v>
      </c>
      <c r="U36" s="105">
        <v>3.43</v>
      </c>
      <c r="V36" s="160">
        <v>86</v>
      </c>
      <c r="W36" s="333">
        <f t="shared" si="2"/>
        <v>326</v>
      </c>
      <c r="Y36" s="103"/>
      <c r="Z36" s="103"/>
      <c r="AB36" s="103"/>
    </row>
    <row r="37" spans="1:28" x14ac:dyDescent="0.25">
      <c r="A37" s="104">
        <v>10</v>
      </c>
      <c r="B37" s="82" t="s">
        <v>15</v>
      </c>
      <c r="C37" s="194">
        <v>77</v>
      </c>
      <c r="D37" s="168">
        <v>3.5974025974025974</v>
      </c>
      <c r="E37" s="168">
        <v>3.79</v>
      </c>
      <c r="F37" s="195">
        <v>89</v>
      </c>
      <c r="G37" s="194">
        <v>71</v>
      </c>
      <c r="H37" s="168">
        <v>3.535211267605634</v>
      </c>
      <c r="I37" s="168">
        <v>3.85</v>
      </c>
      <c r="J37" s="195">
        <v>105</v>
      </c>
      <c r="K37" s="194">
        <v>54</v>
      </c>
      <c r="L37" s="168">
        <v>3.4814814814814814</v>
      </c>
      <c r="M37" s="168">
        <v>3.7</v>
      </c>
      <c r="N37" s="195">
        <v>93</v>
      </c>
      <c r="O37" s="194">
        <v>52</v>
      </c>
      <c r="P37" s="168">
        <v>3.2884615384615383</v>
      </c>
      <c r="Q37" s="167">
        <v>3.61</v>
      </c>
      <c r="R37" s="195">
        <v>102</v>
      </c>
      <c r="S37" s="194">
        <v>45</v>
      </c>
      <c r="T37" s="168">
        <v>2.8888888888888888</v>
      </c>
      <c r="U37" s="167">
        <v>3.43</v>
      </c>
      <c r="V37" s="195">
        <v>105</v>
      </c>
      <c r="W37" s="333">
        <f t="shared" si="2"/>
        <v>494</v>
      </c>
      <c r="Y37" s="103"/>
      <c r="Z37" s="103"/>
      <c r="AB37" s="103"/>
    </row>
    <row r="38" spans="1:28" x14ac:dyDescent="0.25">
      <c r="A38" s="104">
        <v>11</v>
      </c>
      <c r="B38" s="82" t="s">
        <v>95</v>
      </c>
      <c r="C38" s="194">
        <v>67</v>
      </c>
      <c r="D38" s="168">
        <v>3.5970149253731343</v>
      </c>
      <c r="E38" s="168">
        <v>3.79</v>
      </c>
      <c r="F38" s="195">
        <v>90</v>
      </c>
      <c r="G38" s="194">
        <v>53</v>
      </c>
      <c r="H38" s="168">
        <v>3.7358490566037736</v>
      </c>
      <c r="I38" s="168">
        <v>3.85</v>
      </c>
      <c r="J38" s="195">
        <v>79</v>
      </c>
      <c r="K38" s="194">
        <v>53</v>
      </c>
      <c r="L38" s="168">
        <v>3.5471698113207548</v>
      </c>
      <c r="M38" s="168">
        <v>3.7</v>
      </c>
      <c r="N38" s="195">
        <v>79</v>
      </c>
      <c r="O38" s="194">
        <v>50</v>
      </c>
      <c r="P38" s="168">
        <v>3.22</v>
      </c>
      <c r="Q38" s="167">
        <v>3.61</v>
      </c>
      <c r="R38" s="195">
        <v>108</v>
      </c>
      <c r="S38" s="194">
        <v>39</v>
      </c>
      <c r="T38" s="168">
        <v>3.1282051282051282</v>
      </c>
      <c r="U38" s="167">
        <v>3.43</v>
      </c>
      <c r="V38" s="195">
        <v>92</v>
      </c>
      <c r="W38" s="333">
        <f t="shared" si="2"/>
        <v>448</v>
      </c>
      <c r="Y38" s="103"/>
      <c r="Z38" s="103"/>
      <c r="AB38" s="103"/>
    </row>
    <row r="39" spans="1:28" x14ac:dyDescent="0.25">
      <c r="A39" s="104">
        <v>12</v>
      </c>
      <c r="B39" s="82" t="s">
        <v>164</v>
      </c>
      <c r="C39" s="194">
        <v>160</v>
      </c>
      <c r="D39" s="168">
        <v>3.59375</v>
      </c>
      <c r="E39" s="168">
        <v>3.79</v>
      </c>
      <c r="F39" s="195">
        <v>91</v>
      </c>
      <c r="G39" s="194">
        <v>157</v>
      </c>
      <c r="H39" s="168">
        <v>3.6369426751592355</v>
      </c>
      <c r="I39" s="168">
        <v>3.85</v>
      </c>
      <c r="J39" s="195">
        <v>96</v>
      </c>
      <c r="K39" s="194">
        <v>135</v>
      </c>
      <c r="L39" s="168">
        <v>3.6962962962962962</v>
      </c>
      <c r="M39" s="168">
        <v>3.7</v>
      </c>
      <c r="N39" s="195">
        <v>43</v>
      </c>
      <c r="O39" s="194">
        <v>122</v>
      </c>
      <c r="P39" s="168">
        <v>3.622950819672131</v>
      </c>
      <c r="Q39" s="167">
        <v>3.61</v>
      </c>
      <c r="R39" s="195">
        <v>45</v>
      </c>
      <c r="S39" s="194">
        <v>97</v>
      </c>
      <c r="T39" s="168">
        <v>3.2061855670103094</v>
      </c>
      <c r="U39" s="167">
        <v>3.43</v>
      </c>
      <c r="V39" s="195">
        <v>81</v>
      </c>
      <c r="W39" s="333">
        <f t="shared" si="2"/>
        <v>356</v>
      </c>
      <c r="Y39" s="103"/>
      <c r="Z39" s="103"/>
      <c r="AB39" s="103"/>
    </row>
    <row r="40" spans="1:28" x14ac:dyDescent="0.25">
      <c r="A40" s="104">
        <v>13</v>
      </c>
      <c r="B40" s="82" t="s">
        <v>13</v>
      </c>
      <c r="C40" s="194">
        <v>47</v>
      </c>
      <c r="D40" s="168">
        <v>3.5744680851063828</v>
      </c>
      <c r="E40" s="168">
        <v>3.79</v>
      </c>
      <c r="F40" s="195">
        <v>93</v>
      </c>
      <c r="G40" s="194">
        <v>44</v>
      </c>
      <c r="H40" s="168">
        <v>3.5227272727272729</v>
      </c>
      <c r="I40" s="168">
        <v>3.85</v>
      </c>
      <c r="J40" s="195">
        <v>106</v>
      </c>
      <c r="K40" s="194">
        <v>46</v>
      </c>
      <c r="L40" s="168">
        <v>3.3913043478260869</v>
      </c>
      <c r="M40" s="168">
        <v>3.7</v>
      </c>
      <c r="N40" s="195">
        <v>102</v>
      </c>
      <c r="O40" s="194">
        <v>49</v>
      </c>
      <c r="P40" s="168">
        <v>3.2653061224489797</v>
      </c>
      <c r="Q40" s="167">
        <v>3.61</v>
      </c>
      <c r="R40" s="195">
        <v>106</v>
      </c>
      <c r="S40" s="194">
        <v>26</v>
      </c>
      <c r="T40" s="168">
        <v>3.3846153846153846</v>
      </c>
      <c r="U40" s="167">
        <v>3.43</v>
      </c>
      <c r="V40" s="195">
        <v>52</v>
      </c>
      <c r="W40" s="333">
        <f t="shared" si="2"/>
        <v>459</v>
      </c>
      <c r="Y40" s="103"/>
      <c r="Z40" s="103"/>
      <c r="AB40" s="103"/>
    </row>
    <row r="41" spans="1:28" x14ac:dyDescent="0.25">
      <c r="A41" s="104">
        <v>14</v>
      </c>
      <c r="B41" s="82" t="s">
        <v>163</v>
      </c>
      <c r="C41" s="194">
        <v>32</v>
      </c>
      <c r="D41" s="168">
        <v>3.5625</v>
      </c>
      <c r="E41" s="168">
        <v>3.79</v>
      </c>
      <c r="F41" s="195">
        <v>97</v>
      </c>
      <c r="G41" s="194">
        <v>28</v>
      </c>
      <c r="H41" s="168">
        <v>3.6428571428571428</v>
      </c>
      <c r="I41" s="168">
        <v>3.85</v>
      </c>
      <c r="J41" s="195">
        <v>95</v>
      </c>
      <c r="K41" s="194">
        <v>29</v>
      </c>
      <c r="L41" s="168">
        <v>3.5862068965517242</v>
      </c>
      <c r="M41" s="168">
        <v>3.7</v>
      </c>
      <c r="N41" s="195">
        <v>72</v>
      </c>
      <c r="O41" s="194">
        <v>28</v>
      </c>
      <c r="P41" s="168">
        <v>3.2857142857142856</v>
      </c>
      <c r="Q41" s="167">
        <v>3.61</v>
      </c>
      <c r="R41" s="195">
        <v>103</v>
      </c>
      <c r="S41" s="194">
        <v>35</v>
      </c>
      <c r="T41" s="168">
        <v>3.0857142857142859</v>
      </c>
      <c r="U41" s="167">
        <v>3.43</v>
      </c>
      <c r="V41" s="195">
        <v>96</v>
      </c>
      <c r="W41" s="333">
        <f t="shared" si="2"/>
        <v>463</v>
      </c>
      <c r="Y41" s="103"/>
      <c r="Z41" s="103"/>
      <c r="AB41" s="103"/>
    </row>
    <row r="42" spans="1:28" x14ac:dyDescent="0.25">
      <c r="A42" s="104">
        <v>15</v>
      </c>
      <c r="B42" s="38" t="s">
        <v>22</v>
      </c>
      <c r="C42" s="145">
        <v>126</v>
      </c>
      <c r="D42" s="148">
        <v>3.5555555555555554</v>
      </c>
      <c r="E42" s="148">
        <v>3.79</v>
      </c>
      <c r="F42" s="160">
        <v>100</v>
      </c>
      <c r="G42" s="145">
        <v>98</v>
      </c>
      <c r="H42" s="148">
        <v>3.7448979591836733</v>
      </c>
      <c r="I42" s="148">
        <v>3.85</v>
      </c>
      <c r="J42" s="160">
        <v>75</v>
      </c>
      <c r="K42" s="145">
        <v>93</v>
      </c>
      <c r="L42" s="148">
        <v>3.6559139784946235</v>
      </c>
      <c r="M42" s="148">
        <v>3.7</v>
      </c>
      <c r="N42" s="160">
        <v>53</v>
      </c>
      <c r="O42" s="145">
        <v>117</v>
      </c>
      <c r="P42" s="148">
        <v>3.4188034188034186</v>
      </c>
      <c r="Q42" s="105">
        <v>3.61</v>
      </c>
      <c r="R42" s="160">
        <v>88</v>
      </c>
      <c r="S42" s="145">
        <v>119</v>
      </c>
      <c r="T42" s="148">
        <v>3.327731092436975</v>
      </c>
      <c r="U42" s="105">
        <v>3.43</v>
      </c>
      <c r="V42" s="160">
        <v>62</v>
      </c>
      <c r="W42" s="333">
        <f t="shared" si="2"/>
        <v>378</v>
      </c>
      <c r="Y42" s="103"/>
      <c r="Z42" s="103"/>
      <c r="AB42" s="103"/>
    </row>
    <row r="43" spans="1:28" x14ac:dyDescent="0.25">
      <c r="A43" s="104">
        <v>16</v>
      </c>
      <c r="B43" s="38" t="s">
        <v>19</v>
      </c>
      <c r="C43" s="145">
        <v>78</v>
      </c>
      <c r="D43" s="148">
        <v>3.5384615384615383</v>
      </c>
      <c r="E43" s="148">
        <v>3.79</v>
      </c>
      <c r="F43" s="160">
        <v>101</v>
      </c>
      <c r="G43" s="145">
        <v>105</v>
      </c>
      <c r="H43" s="148">
        <v>3.9333333333333331</v>
      </c>
      <c r="I43" s="148">
        <v>3.85</v>
      </c>
      <c r="J43" s="160">
        <v>30</v>
      </c>
      <c r="K43" s="145">
        <v>98</v>
      </c>
      <c r="L43" s="148">
        <v>3.6530612244897958</v>
      </c>
      <c r="M43" s="148">
        <v>3.7</v>
      </c>
      <c r="N43" s="160">
        <v>54</v>
      </c>
      <c r="O43" s="145">
        <v>74</v>
      </c>
      <c r="P43" s="148">
        <v>3.7027027027027026</v>
      </c>
      <c r="Q43" s="105">
        <v>3.61</v>
      </c>
      <c r="R43" s="160">
        <v>26</v>
      </c>
      <c r="S43" s="145">
        <v>76</v>
      </c>
      <c r="T43" s="148">
        <v>3.1447368421052633</v>
      </c>
      <c r="U43" s="105">
        <v>3.43</v>
      </c>
      <c r="V43" s="160">
        <v>90</v>
      </c>
      <c r="W43" s="333">
        <f t="shared" si="2"/>
        <v>301</v>
      </c>
      <c r="Y43" s="103"/>
      <c r="Z43" s="103"/>
      <c r="AB43" s="103"/>
    </row>
    <row r="44" spans="1:28" ht="15.75" thickBot="1" x14ac:dyDescent="0.3">
      <c r="A44" s="104">
        <v>17</v>
      </c>
      <c r="B44" s="82" t="s">
        <v>16</v>
      </c>
      <c r="C44" s="194">
        <v>93</v>
      </c>
      <c r="D44" s="168">
        <v>3.3333333333333335</v>
      </c>
      <c r="E44" s="168">
        <v>3.79</v>
      </c>
      <c r="F44" s="195">
        <v>111</v>
      </c>
      <c r="G44" s="194">
        <v>69</v>
      </c>
      <c r="H44" s="168">
        <v>3.4202898550724639</v>
      </c>
      <c r="I44" s="168">
        <v>3.85</v>
      </c>
      <c r="J44" s="195">
        <v>109</v>
      </c>
      <c r="K44" s="194">
        <v>46</v>
      </c>
      <c r="L44" s="168">
        <v>3.3043478260869565</v>
      </c>
      <c r="M44" s="168">
        <v>3.7</v>
      </c>
      <c r="N44" s="195">
        <v>106</v>
      </c>
      <c r="O44" s="194">
        <v>65</v>
      </c>
      <c r="P44" s="168">
        <v>3.4153846153846152</v>
      </c>
      <c r="Q44" s="167">
        <v>3.61</v>
      </c>
      <c r="R44" s="195">
        <v>89</v>
      </c>
      <c r="S44" s="194">
        <v>70</v>
      </c>
      <c r="T44" s="168">
        <v>2.9285714285714284</v>
      </c>
      <c r="U44" s="167">
        <v>3.43</v>
      </c>
      <c r="V44" s="195">
        <v>103</v>
      </c>
      <c r="W44" s="333">
        <f t="shared" si="2"/>
        <v>518</v>
      </c>
      <c r="Y44" s="103"/>
      <c r="Z44" s="103"/>
      <c r="AB44" s="103"/>
    </row>
    <row r="45" spans="1:28" ht="15.75" thickBot="1" x14ac:dyDescent="0.3">
      <c r="A45" s="96"/>
      <c r="B45" s="110" t="s">
        <v>120</v>
      </c>
      <c r="C45" s="111">
        <f>SUM(C46:C65)</f>
        <v>1906</v>
      </c>
      <c r="D45" s="112">
        <f>AVERAGE(D46:D65)</f>
        <v>3.7694941609917878</v>
      </c>
      <c r="E45" s="112">
        <v>3.79</v>
      </c>
      <c r="F45" s="114"/>
      <c r="G45" s="111">
        <f>SUM(G46:G65)</f>
        <v>1743</v>
      </c>
      <c r="H45" s="112">
        <f>AVERAGE(H46:H65)</f>
        <v>3.8564223372913196</v>
      </c>
      <c r="I45" s="112">
        <v>3.85</v>
      </c>
      <c r="J45" s="114"/>
      <c r="K45" s="111">
        <f>SUM(K46:K65)</f>
        <v>1510</v>
      </c>
      <c r="L45" s="112">
        <f>AVERAGE(L46:L65)</f>
        <v>3.6952153736499507</v>
      </c>
      <c r="M45" s="112">
        <v>3.7</v>
      </c>
      <c r="N45" s="114"/>
      <c r="O45" s="111">
        <f>SUM(O46:O65)</f>
        <v>1491</v>
      </c>
      <c r="P45" s="112">
        <f>AVERAGE(P46:P65)</f>
        <v>3.603504851526143</v>
      </c>
      <c r="Q45" s="134">
        <v>3.61</v>
      </c>
      <c r="R45" s="114"/>
      <c r="S45" s="111">
        <f>SUM(S46:S65)</f>
        <v>1441</v>
      </c>
      <c r="T45" s="112">
        <f>AVERAGE(T46:T65)</f>
        <v>3.4656842855235435</v>
      </c>
      <c r="U45" s="134">
        <v>3.43</v>
      </c>
      <c r="V45" s="114"/>
      <c r="W45" s="336"/>
      <c r="Y45" s="103"/>
      <c r="Z45" s="103"/>
      <c r="AB45" s="103"/>
    </row>
    <row r="46" spans="1:28" x14ac:dyDescent="0.25">
      <c r="A46" s="101">
        <v>1</v>
      </c>
      <c r="B46" s="38" t="s">
        <v>68</v>
      </c>
      <c r="C46" s="145">
        <v>181</v>
      </c>
      <c r="D46" s="148">
        <v>4.1215469613259668</v>
      </c>
      <c r="E46" s="148">
        <v>3.79</v>
      </c>
      <c r="F46" s="160">
        <v>4</v>
      </c>
      <c r="G46" s="145">
        <v>172</v>
      </c>
      <c r="H46" s="148">
        <v>4.1337209302325579</v>
      </c>
      <c r="I46" s="148">
        <v>3.85</v>
      </c>
      <c r="J46" s="160">
        <v>8</v>
      </c>
      <c r="K46" s="145">
        <v>163</v>
      </c>
      <c r="L46" s="148">
        <v>4.0490797546012267</v>
      </c>
      <c r="M46" s="148">
        <v>3.7</v>
      </c>
      <c r="N46" s="160">
        <v>3</v>
      </c>
      <c r="O46" s="145">
        <v>157</v>
      </c>
      <c r="P46" s="148">
        <v>3.8471337579617835</v>
      </c>
      <c r="Q46" s="105">
        <v>3.61</v>
      </c>
      <c r="R46" s="160">
        <v>12</v>
      </c>
      <c r="S46" s="145">
        <v>150</v>
      </c>
      <c r="T46" s="148">
        <v>3.96</v>
      </c>
      <c r="U46" s="105">
        <v>3.43</v>
      </c>
      <c r="V46" s="160">
        <v>1</v>
      </c>
      <c r="W46" s="338">
        <f t="shared" ref="W46:W65" si="3">V46+R46+N46+J46+F46</f>
        <v>28</v>
      </c>
      <c r="Y46" s="103"/>
      <c r="Z46" s="103"/>
      <c r="AB46" s="103"/>
    </row>
    <row r="47" spans="1:28" x14ac:dyDescent="0.25">
      <c r="A47" s="104">
        <v>2</v>
      </c>
      <c r="B47" s="38" t="s">
        <v>150</v>
      </c>
      <c r="C47" s="145">
        <v>47</v>
      </c>
      <c r="D47" s="148">
        <v>4.1063829787234045</v>
      </c>
      <c r="E47" s="148">
        <v>3.79</v>
      </c>
      <c r="F47" s="160">
        <v>7</v>
      </c>
      <c r="G47" s="145">
        <v>55</v>
      </c>
      <c r="H47" s="148">
        <v>3.9818181818181819</v>
      </c>
      <c r="I47" s="148">
        <v>3.85</v>
      </c>
      <c r="J47" s="160">
        <v>20</v>
      </c>
      <c r="K47" s="145">
        <v>54</v>
      </c>
      <c r="L47" s="148">
        <v>3.7962962962962963</v>
      </c>
      <c r="M47" s="148">
        <v>3.7</v>
      </c>
      <c r="N47" s="160">
        <v>27</v>
      </c>
      <c r="O47" s="145">
        <v>52</v>
      </c>
      <c r="P47" s="148">
        <v>3.7115384615384617</v>
      </c>
      <c r="Q47" s="105">
        <v>3.61</v>
      </c>
      <c r="R47" s="160">
        <v>23</v>
      </c>
      <c r="S47" s="145">
        <v>50</v>
      </c>
      <c r="T47" s="148">
        <v>3.88</v>
      </c>
      <c r="U47" s="105">
        <v>3.43</v>
      </c>
      <c r="V47" s="160">
        <v>2</v>
      </c>
      <c r="W47" s="333">
        <f t="shared" si="3"/>
        <v>79</v>
      </c>
      <c r="Y47" s="103"/>
      <c r="Z47" s="103"/>
      <c r="AB47" s="103"/>
    </row>
    <row r="48" spans="1:28" x14ac:dyDescent="0.25">
      <c r="A48" s="104">
        <v>3</v>
      </c>
      <c r="B48" s="38" t="s">
        <v>77</v>
      </c>
      <c r="C48" s="145">
        <v>211</v>
      </c>
      <c r="D48" s="148">
        <v>4.0758293838862558</v>
      </c>
      <c r="E48" s="148">
        <v>3.79</v>
      </c>
      <c r="F48" s="160">
        <v>8</v>
      </c>
      <c r="G48" s="145">
        <v>188</v>
      </c>
      <c r="H48" s="148">
        <v>4.1489361702127656</v>
      </c>
      <c r="I48" s="148">
        <v>3.85</v>
      </c>
      <c r="J48" s="160">
        <v>6</v>
      </c>
      <c r="K48" s="145">
        <v>163</v>
      </c>
      <c r="L48" s="148">
        <v>3.7852760736196318</v>
      </c>
      <c r="M48" s="148">
        <v>3.7</v>
      </c>
      <c r="N48" s="160">
        <v>30</v>
      </c>
      <c r="O48" s="145">
        <v>162</v>
      </c>
      <c r="P48" s="148">
        <v>3.9567901234567899</v>
      </c>
      <c r="Q48" s="105">
        <v>3.61</v>
      </c>
      <c r="R48" s="160">
        <v>5</v>
      </c>
      <c r="S48" s="145">
        <v>208</v>
      </c>
      <c r="T48" s="148">
        <v>3.6778846153846154</v>
      </c>
      <c r="U48" s="105">
        <v>3.43</v>
      </c>
      <c r="V48" s="160">
        <v>12</v>
      </c>
      <c r="W48" s="333">
        <f t="shared" si="3"/>
        <v>61</v>
      </c>
      <c r="Y48" s="103"/>
      <c r="Z48" s="103"/>
      <c r="AB48" s="103"/>
    </row>
    <row r="49" spans="1:28" x14ac:dyDescent="0.25">
      <c r="A49" s="104">
        <v>4</v>
      </c>
      <c r="B49" s="38" t="s">
        <v>168</v>
      </c>
      <c r="C49" s="145">
        <v>32</v>
      </c>
      <c r="D49" s="148">
        <v>3.96875</v>
      </c>
      <c r="E49" s="148">
        <v>3.79</v>
      </c>
      <c r="F49" s="160">
        <v>16</v>
      </c>
      <c r="G49" s="145">
        <v>50</v>
      </c>
      <c r="H49" s="148">
        <v>4.24</v>
      </c>
      <c r="I49" s="148">
        <v>3.85</v>
      </c>
      <c r="J49" s="160">
        <v>3</v>
      </c>
      <c r="K49" s="145">
        <v>36</v>
      </c>
      <c r="L49" s="148">
        <v>4.166666666666667</v>
      </c>
      <c r="M49" s="148">
        <v>3.7</v>
      </c>
      <c r="N49" s="160">
        <v>2</v>
      </c>
      <c r="O49" s="145">
        <v>33</v>
      </c>
      <c r="P49" s="148">
        <v>3.4545454545454546</v>
      </c>
      <c r="Q49" s="105">
        <v>3.61</v>
      </c>
      <c r="R49" s="160">
        <v>79</v>
      </c>
      <c r="S49" s="145">
        <v>29</v>
      </c>
      <c r="T49" s="148">
        <v>3.5862068965517242</v>
      </c>
      <c r="U49" s="105">
        <v>3.43</v>
      </c>
      <c r="V49" s="160">
        <v>25</v>
      </c>
      <c r="W49" s="333">
        <f t="shared" si="3"/>
        <v>125</v>
      </c>
      <c r="Y49" s="103"/>
      <c r="Z49" s="103"/>
      <c r="AB49" s="103"/>
    </row>
    <row r="50" spans="1:28" ht="15" customHeight="1" x14ac:dyDescent="0.25">
      <c r="A50" s="104">
        <v>5</v>
      </c>
      <c r="B50" s="38" t="s">
        <v>24</v>
      </c>
      <c r="C50" s="145">
        <v>129</v>
      </c>
      <c r="D50" s="148">
        <v>3.9612403100775193</v>
      </c>
      <c r="E50" s="148">
        <v>3.79</v>
      </c>
      <c r="F50" s="160">
        <v>17</v>
      </c>
      <c r="G50" s="145">
        <v>124</v>
      </c>
      <c r="H50" s="148">
        <v>3.879032258064516</v>
      </c>
      <c r="I50" s="148">
        <v>3.85</v>
      </c>
      <c r="J50" s="160">
        <v>40</v>
      </c>
      <c r="K50" s="145">
        <v>116</v>
      </c>
      <c r="L50" s="148">
        <v>3.6379310344827585</v>
      </c>
      <c r="M50" s="148">
        <v>3.7</v>
      </c>
      <c r="N50" s="160">
        <v>58</v>
      </c>
      <c r="O50" s="145">
        <v>117</v>
      </c>
      <c r="P50" s="148">
        <v>3.5897435897435899</v>
      </c>
      <c r="Q50" s="105">
        <v>3.61</v>
      </c>
      <c r="R50" s="160">
        <v>50</v>
      </c>
      <c r="S50" s="145">
        <v>95</v>
      </c>
      <c r="T50" s="148">
        <v>3.77</v>
      </c>
      <c r="U50" s="105">
        <v>3.43</v>
      </c>
      <c r="V50" s="160">
        <v>6</v>
      </c>
      <c r="W50" s="333">
        <f t="shared" si="3"/>
        <v>171</v>
      </c>
      <c r="Y50" s="103"/>
      <c r="Z50" s="103"/>
      <c r="AB50" s="103"/>
    </row>
    <row r="51" spans="1:28" x14ac:dyDescent="0.25">
      <c r="A51" s="104">
        <v>6</v>
      </c>
      <c r="B51" s="38" t="s">
        <v>167</v>
      </c>
      <c r="C51" s="145">
        <v>59</v>
      </c>
      <c r="D51" s="148">
        <v>3.9491525423728815</v>
      </c>
      <c r="E51" s="148">
        <v>3.79</v>
      </c>
      <c r="F51" s="160">
        <v>19</v>
      </c>
      <c r="G51" s="145">
        <v>69</v>
      </c>
      <c r="H51" s="148">
        <v>3.8695652173913042</v>
      </c>
      <c r="I51" s="148">
        <v>3.85</v>
      </c>
      <c r="J51" s="160">
        <v>43</v>
      </c>
      <c r="K51" s="145">
        <v>74</v>
      </c>
      <c r="L51" s="148">
        <v>3.7567567567567566</v>
      </c>
      <c r="M51" s="148">
        <v>3.7</v>
      </c>
      <c r="N51" s="160">
        <v>35</v>
      </c>
      <c r="O51" s="145">
        <v>68</v>
      </c>
      <c r="P51" s="148">
        <v>3.5</v>
      </c>
      <c r="Q51" s="105">
        <v>3.61</v>
      </c>
      <c r="R51" s="160">
        <v>70</v>
      </c>
      <c r="S51" s="145">
        <v>62</v>
      </c>
      <c r="T51" s="148">
        <v>3.6451612903225805</v>
      </c>
      <c r="U51" s="105">
        <v>3.43</v>
      </c>
      <c r="V51" s="160">
        <v>17</v>
      </c>
      <c r="W51" s="333">
        <f t="shared" si="3"/>
        <v>184</v>
      </c>
      <c r="Y51" s="103"/>
      <c r="Z51" s="103"/>
      <c r="AB51" s="103"/>
    </row>
    <row r="52" spans="1:28" x14ac:dyDescent="0.25">
      <c r="A52" s="104">
        <v>7</v>
      </c>
      <c r="B52" s="38" t="s">
        <v>195</v>
      </c>
      <c r="C52" s="145">
        <v>84</v>
      </c>
      <c r="D52" s="148">
        <v>3.8452380952380953</v>
      </c>
      <c r="E52" s="148">
        <v>3.79</v>
      </c>
      <c r="F52" s="160">
        <v>38</v>
      </c>
      <c r="G52" s="145">
        <v>86</v>
      </c>
      <c r="H52" s="148">
        <v>3.7674418604651163</v>
      </c>
      <c r="I52" s="148">
        <v>3.85</v>
      </c>
      <c r="J52" s="160">
        <v>68</v>
      </c>
      <c r="K52" s="145">
        <v>89</v>
      </c>
      <c r="L52" s="148">
        <v>3.8764044943820224</v>
      </c>
      <c r="M52" s="148">
        <v>3.7</v>
      </c>
      <c r="N52" s="160">
        <v>18</v>
      </c>
      <c r="O52" s="145">
        <v>80</v>
      </c>
      <c r="P52" s="148">
        <v>3.9375</v>
      </c>
      <c r="Q52" s="105">
        <v>3.61</v>
      </c>
      <c r="R52" s="160">
        <v>6</v>
      </c>
      <c r="S52" s="145">
        <v>80</v>
      </c>
      <c r="T52" s="148">
        <v>3.3624999999999998</v>
      </c>
      <c r="U52" s="105">
        <v>3.43</v>
      </c>
      <c r="V52" s="160">
        <v>57</v>
      </c>
      <c r="W52" s="333">
        <f t="shared" si="3"/>
        <v>187</v>
      </c>
      <c r="Y52" s="103"/>
      <c r="Z52" s="103"/>
      <c r="AB52" s="103"/>
    </row>
    <row r="53" spans="1:28" x14ac:dyDescent="0.25">
      <c r="A53" s="104">
        <v>8</v>
      </c>
      <c r="B53" s="38" t="s">
        <v>31</v>
      </c>
      <c r="C53" s="145">
        <v>100</v>
      </c>
      <c r="D53" s="148">
        <v>3.83</v>
      </c>
      <c r="E53" s="148">
        <v>3.79</v>
      </c>
      <c r="F53" s="160">
        <v>41</v>
      </c>
      <c r="G53" s="145">
        <v>103</v>
      </c>
      <c r="H53" s="148">
        <v>3.941747572815534</v>
      </c>
      <c r="I53" s="148">
        <v>3.85</v>
      </c>
      <c r="J53" s="160">
        <v>28</v>
      </c>
      <c r="K53" s="145">
        <v>109</v>
      </c>
      <c r="L53" s="148">
        <v>3.6330275229357798</v>
      </c>
      <c r="M53" s="148">
        <v>3.7</v>
      </c>
      <c r="N53" s="160">
        <v>61</v>
      </c>
      <c r="O53" s="145">
        <v>97</v>
      </c>
      <c r="P53" s="148">
        <v>3.6494845360824741</v>
      </c>
      <c r="Q53" s="105">
        <v>3.61</v>
      </c>
      <c r="R53" s="160">
        <v>37</v>
      </c>
      <c r="S53" s="145">
        <v>104</v>
      </c>
      <c r="T53" s="148">
        <v>3.6730769230769229</v>
      </c>
      <c r="U53" s="105">
        <v>3.43</v>
      </c>
      <c r="V53" s="160">
        <v>13</v>
      </c>
      <c r="W53" s="333">
        <f t="shared" si="3"/>
        <v>180</v>
      </c>
      <c r="Y53" s="103"/>
      <c r="Z53" s="103"/>
      <c r="AB53" s="103"/>
    </row>
    <row r="54" spans="1:28" x14ac:dyDescent="0.25">
      <c r="A54" s="104">
        <v>9</v>
      </c>
      <c r="B54" s="38" t="s">
        <v>25</v>
      </c>
      <c r="C54" s="145">
        <v>96</v>
      </c>
      <c r="D54" s="148">
        <v>3.7916666666666665</v>
      </c>
      <c r="E54" s="148">
        <v>3.79</v>
      </c>
      <c r="F54" s="160">
        <v>45</v>
      </c>
      <c r="G54" s="145">
        <v>75</v>
      </c>
      <c r="H54" s="148">
        <v>3.9066666666666667</v>
      </c>
      <c r="I54" s="148">
        <v>3.85</v>
      </c>
      <c r="J54" s="160">
        <v>32</v>
      </c>
      <c r="K54" s="145">
        <v>88</v>
      </c>
      <c r="L54" s="148">
        <v>3.7840909090909092</v>
      </c>
      <c r="M54" s="148">
        <v>3.7</v>
      </c>
      <c r="N54" s="160">
        <v>31</v>
      </c>
      <c r="O54" s="145">
        <v>77</v>
      </c>
      <c r="P54" s="148">
        <v>3.8961038961038961</v>
      </c>
      <c r="Q54" s="105">
        <v>3.61</v>
      </c>
      <c r="R54" s="160">
        <v>8</v>
      </c>
      <c r="S54" s="145">
        <v>95</v>
      </c>
      <c r="T54" s="148">
        <v>3.76</v>
      </c>
      <c r="U54" s="105">
        <v>3.43</v>
      </c>
      <c r="V54" s="160">
        <v>7</v>
      </c>
      <c r="W54" s="333">
        <f t="shared" si="3"/>
        <v>123</v>
      </c>
      <c r="Y54" s="103"/>
      <c r="Z54" s="103"/>
      <c r="AB54" s="103"/>
    </row>
    <row r="55" spans="1:28" x14ac:dyDescent="0.25">
      <c r="A55" s="104">
        <v>10</v>
      </c>
      <c r="B55" s="38" t="s">
        <v>105</v>
      </c>
      <c r="C55" s="145">
        <v>251</v>
      </c>
      <c r="D55" s="148">
        <v>3.7649402390438249</v>
      </c>
      <c r="E55" s="148">
        <v>3.79</v>
      </c>
      <c r="F55" s="160">
        <v>52</v>
      </c>
      <c r="G55" s="145">
        <v>230</v>
      </c>
      <c r="H55" s="148">
        <v>3.8260869565217392</v>
      </c>
      <c r="I55" s="148">
        <v>3.85</v>
      </c>
      <c r="J55" s="160">
        <v>52</v>
      </c>
      <c r="K55" s="145">
        <v>183</v>
      </c>
      <c r="L55" s="148">
        <v>3.6666666666666665</v>
      </c>
      <c r="M55" s="148">
        <v>3.7</v>
      </c>
      <c r="N55" s="160">
        <v>48</v>
      </c>
      <c r="O55" s="145">
        <v>192</v>
      </c>
      <c r="P55" s="148">
        <v>3.6458333333333335</v>
      </c>
      <c r="Q55" s="105">
        <v>3.61</v>
      </c>
      <c r="R55" s="160">
        <v>39</v>
      </c>
      <c r="S55" s="145">
        <v>156</v>
      </c>
      <c r="T55" s="148">
        <v>3.3076923076923075</v>
      </c>
      <c r="U55" s="105">
        <v>3.43</v>
      </c>
      <c r="V55" s="160">
        <v>65</v>
      </c>
      <c r="W55" s="333">
        <f t="shared" si="3"/>
        <v>256</v>
      </c>
      <c r="Y55" s="103"/>
      <c r="Z55" s="103"/>
      <c r="AB55" s="103"/>
    </row>
    <row r="56" spans="1:28" x14ac:dyDescent="0.25">
      <c r="A56" s="104">
        <v>11</v>
      </c>
      <c r="B56" s="38" t="s">
        <v>194</v>
      </c>
      <c r="C56" s="145">
        <v>100</v>
      </c>
      <c r="D56" s="148">
        <v>3.73</v>
      </c>
      <c r="E56" s="148">
        <v>3.79</v>
      </c>
      <c r="F56" s="160">
        <v>58</v>
      </c>
      <c r="G56" s="145">
        <v>99</v>
      </c>
      <c r="H56" s="148">
        <v>3.9494949494949494</v>
      </c>
      <c r="I56" s="148">
        <v>3.85</v>
      </c>
      <c r="J56" s="160">
        <v>26</v>
      </c>
      <c r="K56" s="145">
        <v>63</v>
      </c>
      <c r="L56" s="148">
        <v>3.8253968253968256</v>
      </c>
      <c r="M56" s="148">
        <v>3.7</v>
      </c>
      <c r="N56" s="160">
        <v>21</v>
      </c>
      <c r="O56" s="145">
        <v>59</v>
      </c>
      <c r="P56" s="148">
        <v>3.5762711864406778</v>
      </c>
      <c r="Q56" s="105">
        <v>3.61</v>
      </c>
      <c r="R56" s="160">
        <v>56</v>
      </c>
      <c r="S56" s="145">
        <v>79</v>
      </c>
      <c r="T56" s="148">
        <v>3.5063291139240507</v>
      </c>
      <c r="U56" s="105">
        <v>3.43</v>
      </c>
      <c r="V56" s="160">
        <v>37</v>
      </c>
      <c r="W56" s="333">
        <f t="shared" si="3"/>
        <v>198</v>
      </c>
      <c r="Y56" s="103"/>
      <c r="Z56" s="103"/>
      <c r="AB56" s="103"/>
    </row>
    <row r="57" spans="1:28" x14ac:dyDescent="0.25">
      <c r="A57" s="104">
        <v>12</v>
      </c>
      <c r="B57" s="38" t="s">
        <v>85</v>
      </c>
      <c r="C57" s="145">
        <v>26</v>
      </c>
      <c r="D57" s="148">
        <v>3.6923076923076925</v>
      </c>
      <c r="E57" s="148">
        <v>3.79</v>
      </c>
      <c r="F57" s="160">
        <v>70</v>
      </c>
      <c r="G57" s="145">
        <v>22</v>
      </c>
      <c r="H57" s="148">
        <v>3.7727272727272729</v>
      </c>
      <c r="I57" s="148">
        <v>3.85</v>
      </c>
      <c r="J57" s="160">
        <v>66</v>
      </c>
      <c r="K57" s="145">
        <v>19</v>
      </c>
      <c r="L57" s="148">
        <v>3.3684210526315788</v>
      </c>
      <c r="M57" s="148">
        <v>3.7</v>
      </c>
      <c r="N57" s="160">
        <v>103</v>
      </c>
      <c r="O57" s="145">
        <v>19</v>
      </c>
      <c r="P57" s="148">
        <v>3.6315789473684212</v>
      </c>
      <c r="Q57" s="105">
        <v>3.61</v>
      </c>
      <c r="R57" s="160">
        <v>42</v>
      </c>
      <c r="S57" s="145">
        <v>15</v>
      </c>
      <c r="T57" s="148">
        <v>3.0666666666666669</v>
      </c>
      <c r="U57" s="105">
        <v>3.43</v>
      </c>
      <c r="V57" s="160">
        <v>97</v>
      </c>
      <c r="W57" s="333">
        <f t="shared" si="3"/>
        <v>378</v>
      </c>
      <c r="Y57" s="103"/>
      <c r="Z57" s="103"/>
      <c r="AB57" s="103"/>
    </row>
    <row r="58" spans="1:28" x14ac:dyDescent="0.25">
      <c r="A58" s="104">
        <v>13</v>
      </c>
      <c r="B58" s="82" t="s">
        <v>200</v>
      </c>
      <c r="C58" s="194">
        <v>170</v>
      </c>
      <c r="D58" s="168">
        <v>3.664705882352941</v>
      </c>
      <c r="E58" s="168">
        <v>3.79</v>
      </c>
      <c r="F58" s="195">
        <v>75</v>
      </c>
      <c r="G58" s="194">
        <v>82</v>
      </c>
      <c r="H58" s="168">
        <v>3.7560975609756095</v>
      </c>
      <c r="I58" s="168">
        <v>3.85</v>
      </c>
      <c r="J58" s="195">
        <v>73</v>
      </c>
      <c r="K58" s="194"/>
      <c r="L58" s="168"/>
      <c r="M58" s="168">
        <v>3.7</v>
      </c>
      <c r="N58" s="195">
        <v>110</v>
      </c>
      <c r="O58" s="194"/>
      <c r="P58" s="168"/>
      <c r="Q58" s="167">
        <v>3.61</v>
      </c>
      <c r="R58" s="195">
        <v>110</v>
      </c>
      <c r="S58" s="194"/>
      <c r="T58" s="168"/>
      <c r="U58" s="167">
        <v>3.43</v>
      </c>
      <c r="V58" s="195">
        <v>108</v>
      </c>
      <c r="W58" s="333">
        <f t="shared" si="3"/>
        <v>476</v>
      </c>
      <c r="Y58" s="103"/>
      <c r="Z58" s="103"/>
      <c r="AB58" s="103"/>
    </row>
    <row r="59" spans="1:28" x14ac:dyDescent="0.25">
      <c r="A59" s="104">
        <v>14</v>
      </c>
      <c r="B59" s="38" t="s">
        <v>89</v>
      </c>
      <c r="C59" s="145">
        <v>47</v>
      </c>
      <c r="D59" s="148">
        <v>3.6595744680851063</v>
      </c>
      <c r="E59" s="148">
        <v>3.79</v>
      </c>
      <c r="F59" s="160">
        <v>76</v>
      </c>
      <c r="G59" s="145">
        <v>49</v>
      </c>
      <c r="H59" s="148">
        <v>3.6530612244897958</v>
      </c>
      <c r="I59" s="148">
        <v>3.85</v>
      </c>
      <c r="J59" s="160">
        <v>94</v>
      </c>
      <c r="K59" s="145">
        <v>51</v>
      </c>
      <c r="L59" s="148">
        <v>3.4509803921568629</v>
      </c>
      <c r="M59" s="148">
        <v>3.7</v>
      </c>
      <c r="N59" s="160">
        <v>97</v>
      </c>
      <c r="O59" s="145">
        <v>51</v>
      </c>
      <c r="P59" s="148">
        <v>3.2352941176470589</v>
      </c>
      <c r="Q59" s="105">
        <v>3.61</v>
      </c>
      <c r="R59" s="160">
        <v>107</v>
      </c>
      <c r="S59" s="145">
        <v>47</v>
      </c>
      <c r="T59" s="148">
        <v>2.9361702127659575</v>
      </c>
      <c r="U59" s="105">
        <v>3.43</v>
      </c>
      <c r="V59" s="160">
        <v>102</v>
      </c>
      <c r="W59" s="333">
        <f t="shared" si="3"/>
        <v>476</v>
      </c>
      <c r="Y59" s="103"/>
      <c r="Z59" s="103"/>
      <c r="AB59" s="103"/>
    </row>
    <row r="60" spans="1:28" x14ac:dyDescent="0.25">
      <c r="A60" s="104">
        <v>15</v>
      </c>
      <c r="B60" s="38" t="s">
        <v>30</v>
      </c>
      <c r="C60" s="145">
        <v>95</v>
      </c>
      <c r="D60" s="148">
        <v>3.6526315789473682</v>
      </c>
      <c r="E60" s="148">
        <v>3.79</v>
      </c>
      <c r="F60" s="160">
        <v>78</v>
      </c>
      <c r="G60" s="145">
        <v>79</v>
      </c>
      <c r="H60" s="148">
        <v>3.5696202531645569</v>
      </c>
      <c r="I60" s="148">
        <v>3.85</v>
      </c>
      <c r="J60" s="160">
        <v>102</v>
      </c>
      <c r="K60" s="145">
        <v>51</v>
      </c>
      <c r="L60" s="148">
        <v>3.4901960784313726</v>
      </c>
      <c r="M60" s="148">
        <v>3.7</v>
      </c>
      <c r="N60" s="160">
        <v>88</v>
      </c>
      <c r="O60" s="145">
        <v>69</v>
      </c>
      <c r="P60" s="148">
        <v>3.36231884057971</v>
      </c>
      <c r="Q60" s="105">
        <v>3.61</v>
      </c>
      <c r="R60" s="160">
        <v>96</v>
      </c>
      <c r="S60" s="145">
        <v>52</v>
      </c>
      <c r="T60" s="148">
        <v>3.1538461538461537</v>
      </c>
      <c r="U60" s="105">
        <v>3.43</v>
      </c>
      <c r="V60" s="160">
        <v>88</v>
      </c>
      <c r="W60" s="333">
        <f t="shared" si="3"/>
        <v>452</v>
      </c>
      <c r="Y60" s="103"/>
      <c r="Z60" s="103"/>
      <c r="AB60" s="103"/>
    </row>
    <row r="61" spans="1:28" x14ac:dyDescent="0.25">
      <c r="A61" s="104">
        <v>16</v>
      </c>
      <c r="B61" s="39" t="s">
        <v>28</v>
      </c>
      <c r="C61" s="156">
        <v>47</v>
      </c>
      <c r="D61" s="157">
        <v>3.6382978723404253</v>
      </c>
      <c r="E61" s="157">
        <v>3.79</v>
      </c>
      <c r="F61" s="165">
        <v>82</v>
      </c>
      <c r="G61" s="156">
        <v>44</v>
      </c>
      <c r="H61" s="157">
        <v>3.6363636363636362</v>
      </c>
      <c r="I61" s="157">
        <v>3.85</v>
      </c>
      <c r="J61" s="165">
        <v>98</v>
      </c>
      <c r="K61" s="156">
        <v>61</v>
      </c>
      <c r="L61" s="157">
        <v>3.5081967213114753</v>
      </c>
      <c r="M61" s="157">
        <v>3.7</v>
      </c>
      <c r="N61" s="165">
        <v>86</v>
      </c>
      <c r="O61" s="156">
        <v>55</v>
      </c>
      <c r="P61" s="157">
        <v>3.4</v>
      </c>
      <c r="Q61" s="115">
        <v>3.61</v>
      </c>
      <c r="R61" s="165">
        <v>91</v>
      </c>
      <c r="S61" s="156">
        <v>45</v>
      </c>
      <c r="T61" s="157">
        <v>3.3111111111111109</v>
      </c>
      <c r="U61" s="115">
        <v>3.43</v>
      </c>
      <c r="V61" s="165">
        <v>64</v>
      </c>
      <c r="W61" s="333">
        <f t="shared" si="3"/>
        <v>421</v>
      </c>
      <c r="Y61" s="103"/>
      <c r="Z61" s="103"/>
      <c r="AB61" s="103"/>
    </row>
    <row r="62" spans="1:28" x14ac:dyDescent="0.25">
      <c r="A62" s="104">
        <v>17</v>
      </c>
      <c r="B62" s="38" t="s">
        <v>27</v>
      </c>
      <c r="C62" s="145">
        <v>54</v>
      </c>
      <c r="D62" s="148">
        <v>3.574074074074074</v>
      </c>
      <c r="E62" s="148">
        <v>3.79</v>
      </c>
      <c r="F62" s="160">
        <v>94</v>
      </c>
      <c r="G62" s="145">
        <v>48</v>
      </c>
      <c r="H62" s="148">
        <v>3.5</v>
      </c>
      <c r="I62" s="148">
        <v>3.85</v>
      </c>
      <c r="J62" s="160">
        <v>108</v>
      </c>
      <c r="K62" s="145">
        <v>27</v>
      </c>
      <c r="L62" s="148">
        <v>3.1851851851851851</v>
      </c>
      <c r="M62" s="148">
        <v>3.7</v>
      </c>
      <c r="N62" s="160">
        <v>109</v>
      </c>
      <c r="O62" s="145">
        <v>50</v>
      </c>
      <c r="P62" s="148">
        <v>3.66</v>
      </c>
      <c r="Q62" s="105">
        <v>3.61</v>
      </c>
      <c r="R62" s="160">
        <v>35</v>
      </c>
      <c r="S62" s="145">
        <v>45</v>
      </c>
      <c r="T62" s="148">
        <v>3.2444444444444445</v>
      </c>
      <c r="U62" s="105">
        <v>3.43</v>
      </c>
      <c r="V62" s="160">
        <v>74</v>
      </c>
      <c r="W62" s="333">
        <f t="shared" si="3"/>
        <v>420</v>
      </c>
      <c r="Y62" s="103"/>
      <c r="Z62" s="103"/>
      <c r="AB62" s="103"/>
    </row>
    <row r="63" spans="1:28" x14ac:dyDescent="0.25">
      <c r="A63" s="104">
        <v>18</v>
      </c>
      <c r="B63" s="38" t="s">
        <v>90</v>
      </c>
      <c r="C63" s="145">
        <v>28</v>
      </c>
      <c r="D63" s="148">
        <v>3.5357142857142856</v>
      </c>
      <c r="E63" s="148">
        <v>3.79</v>
      </c>
      <c r="F63" s="160">
        <v>102</v>
      </c>
      <c r="G63" s="145">
        <v>30</v>
      </c>
      <c r="H63" s="148">
        <v>3.8666666666666667</v>
      </c>
      <c r="I63" s="148">
        <v>3.85</v>
      </c>
      <c r="J63" s="160">
        <v>44</v>
      </c>
      <c r="K63" s="145">
        <v>23</v>
      </c>
      <c r="L63" s="148">
        <v>3.9130434782608696</v>
      </c>
      <c r="M63" s="148">
        <v>3.7</v>
      </c>
      <c r="N63" s="160">
        <v>15</v>
      </c>
      <c r="O63" s="145">
        <v>23</v>
      </c>
      <c r="P63" s="148">
        <v>3.3043478260869565</v>
      </c>
      <c r="Q63" s="105">
        <v>3.61</v>
      </c>
      <c r="R63" s="160">
        <v>101</v>
      </c>
      <c r="S63" s="145">
        <v>23</v>
      </c>
      <c r="T63" s="148">
        <v>3.1304347826086958</v>
      </c>
      <c r="U63" s="105">
        <v>3.43</v>
      </c>
      <c r="V63" s="160">
        <v>91</v>
      </c>
      <c r="W63" s="334">
        <f t="shared" si="3"/>
        <v>353</v>
      </c>
      <c r="Y63" s="103"/>
      <c r="Z63" s="103"/>
      <c r="AB63" s="103"/>
    </row>
    <row r="64" spans="1:28" x14ac:dyDescent="0.25">
      <c r="A64" s="107">
        <v>19</v>
      </c>
      <c r="B64" s="38" t="s">
        <v>26</v>
      </c>
      <c r="C64" s="145">
        <v>53</v>
      </c>
      <c r="D64" s="148">
        <v>3.4528301886792452</v>
      </c>
      <c r="E64" s="148">
        <v>3.79</v>
      </c>
      <c r="F64" s="160">
        <v>107</v>
      </c>
      <c r="G64" s="145">
        <v>65</v>
      </c>
      <c r="H64" s="148">
        <v>4.0307692307692307</v>
      </c>
      <c r="I64" s="148">
        <v>3.85</v>
      </c>
      <c r="J64" s="160">
        <v>13</v>
      </c>
      <c r="K64" s="145">
        <v>56</v>
      </c>
      <c r="L64" s="148">
        <v>3.8035714285714284</v>
      </c>
      <c r="M64" s="148">
        <v>3.7</v>
      </c>
      <c r="N64" s="160">
        <v>25</v>
      </c>
      <c r="O64" s="145">
        <v>74</v>
      </c>
      <c r="P64" s="148">
        <v>3.6081081081081079</v>
      </c>
      <c r="Q64" s="105">
        <v>3.61</v>
      </c>
      <c r="R64" s="160">
        <v>46</v>
      </c>
      <c r="S64" s="145">
        <v>57</v>
      </c>
      <c r="T64" s="148">
        <v>3.6315789473684212</v>
      </c>
      <c r="U64" s="105">
        <v>3.43</v>
      </c>
      <c r="V64" s="160">
        <v>18</v>
      </c>
      <c r="W64" s="491">
        <f t="shared" si="3"/>
        <v>209</v>
      </c>
      <c r="Y64" s="103"/>
      <c r="Z64" s="103"/>
      <c r="AB64" s="103"/>
    </row>
    <row r="65" spans="1:28" ht="15.75" thickBot="1" x14ac:dyDescent="0.3">
      <c r="A65" s="116">
        <v>20</v>
      </c>
      <c r="B65" s="38" t="s">
        <v>83</v>
      </c>
      <c r="C65" s="145">
        <v>96</v>
      </c>
      <c r="D65" s="148">
        <v>3.375</v>
      </c>
      <c r="E65" s="148">
        <v>3.79</v>
      </c>
      <c r="F65" s="160">
        <v>110</v>
      </c>
      <c r="G65" s="145">
        <v>73</v>
      </c>
      <c r="H65" s="148">
        <v>3.6986301369863015</v>
      </c>
      <c r="I65" s="148">
        <v>3.85</v>
      </c>
      <c r="J65" s="160">
        <v>87</v>
      </c>
      <c r="K65" s="145">
        <v>84</v>
      </c>
      <c r="L65" s="148">
        <v>3.5119047619047619</v>
      </c>
      <c r="M65" s="148">
        <v>3.7</v>
      </c>
      <c r="N65" s="160">
        <v>83</v>
      </c>
      <c r="O65" s="145">
        <v>56</v>
      </c>
      <c r="P65" s="148">
        <v>3.5</v>
      </c>
      <c r="Q65" s="105">
        <v>3.61</v>
      </c>
      <c r="R65" s="160">
        <v>71</v>
      </c>
      <c r="S65" s="145">
        <v>49</v>
      </c>
      <c r="T65" s="148">
        <v>3.2448979591836733</v>
      </c>
      <c r="U65" s="105">
        <v>3.43</v>
      </c>
      <c r="V65" s="160">
        <v>73</v>
      </c>
      <c r="W65" s="345">
        <f t="shared" si="3"/>
        <v>424</v>
      </c>
      <c r="Y65" s="103"/>
      <c r="Z65" s="103"/>
      <c r="AB65" s="103"/>
    </row>
    <row r="66" spans="1:28" ht="15.75" thickBot="1" x14ac:dyDescent="0.3">
      <c r="A66" s="96"/>
      <c r="B66" s="108" t="s">
        <v>121</v>
      </c>
      <c r="C66" s="109">
        <f>SUM(C67:C80)</f>
        <v>1673</v>
      </c>
      <c r="D66" s="98">
        <f>AVERAGE(D67:D80)</f>
        <v>3.7593157608905692</v>
      </c>
      <c r="E66" s="98">
        <v>3.79</v>
      </c>
      <c r="F66" s="100"/>
      <c r="G66" s="109">
        <f>SUM(G67:G80)</f>
        <v>1523</v>
      </c>
      <c r="H66" s="98">
        <f>AVERAGE(H67:H80)</f>
        <v>3.8171573708038724</v>
      </c>
      <c r="I66" s="98">
        <v>3.85</v>
      </c>
      <c r="J66" s="100"/>
      <c r="K66" s="109">
        <f>SUM(K67:K80)</f>
        <v>1325</v>
      </c>
      <c r="L66" s="98">
        <f>AVERAGE(L67:L80)</f>
        <v>3.6426551158430849</v>
      </c>
      <c r="M66" s="98">
        <v>3.7</v>
      </c>
      <c r="N66" s="100"/>
      <c r="O66" s="109">
        <f>SUM(O67:O80)</f>
        <v>1294</v>
      </c>
      <c r="P66" s="98">
        <f>AVERAGE(P67:P80)</f>
        <v>3.5567346486531037</v>
      </c>
      <c r="Q66" s="57">
        <v>3.61</v>
      </c>
      <c r="R66" s="100"/>
      <c r="S66" s="109">
        <f>SUM(S67:S80)</f>
        <v>1154</v>
      </c>
      <c r="T66" s="98">
        <f>AVERAGE(T67:T80)</f>
        <v>3.374786443028523</v>
      </c>
      <c r="U66" s="57">
        <v>3.43</v>
      </c>
      <c r="V66" s="100"/>
      <c r="W66" s="336"/>
      <c r="Y66" s="103"/>
      <c r="Z66" s="103"/>
      <c r="AB66" s="103"/>
    </row>
    <row r="67" spans="1:28" x14ac:dyDescent="0.25">
      <c r="A67" s="117">
        <v>1</v>
      </c>
      <c r="B67" s="38" t="s">
        <v>75</v>
      </c>
      <c r="C67" s="145">
        <v>78</v>
      </c>
      <c r="D67" s="148">
        <v>4.115384615384615</v>
      </c>
      <c r="E67" s="148">
        <v>3.79</v>
      </c>
      <c r="F67" s="160">
        <v>5</v>
      </c>
      <c r="G67" s="145">
        <v>103</v>
      </c>
      <c r="H67" s="148">
        <v>3.8446601941747574</v>
      </c>
      <c r="I67" s="148">
        <v>3.85</v>
      </c>
      <c r="J67" s="160">
        <v>48</v>
      </c>
      <c r="K67" s="145">
        <v>108</v>
      </c>
      <c r="L67" s="148">
        <v>3.9074074074074074</v>
      </c>
      <c r="M67" s="148">
        <v>3.7</v>
      </c>
      <c r="N67" s="160">
        <v>16</v>
      </c>
      <c r="O67" s="145">
        <v>74</v>
      </c>
      <c r="P67" s="148">
        <v>3.6486486486486487</v>
      </c>
      <c r="Q67" s="105">
        <v>3.61</v>
      </c>
      <c r="R67" s="160">
        <v>38</v>
      </c>
      <c r="S67" s="145">
        <v>88</v>
      </c>
      <c r="T67" s="148">
        <v>3.8068181818181817</v>
      </c>
      <c r="U67" s="105">
        <v>3.43</v>
      </c>
      <c r="V67" s="160">
        <v>5</v>
      </c>
      <c r="W67" s="347">
        <f t="shared" ref="W67:W80" si="4">V67+R67+N67+J67+F67</f>
        <v>112</v>
      </c>
      <c r="Y67" s="103"/>
      <c r="Z67" s="103"/>
      <c r="AB67" s="103"/>
    </row>
    <row r="68" spans="1:28" x14ac:dyDescent="0.25">
      <c r="A68" s="104">
        <v>2</v>
      </c>
      <c r="B68" s="38" t="s">
        <v>71</v>
      </c>
      <c r="C68" s="145">
        <v>107</v>
      </c>
      <c r="D68" s="148">
        <v>4</v>
      </c>
      <c r="E68" s="148">
        <v>3.79</v>
      </c>
      <c r="F68" s="160">
        <v>15</v>
      </c>
      <c r="G68" s="145">
        <v>98</v>
      </c>
      <c r="H68" s="148">
        <v>3.8979591836734695</v>
      </c>
      <c r="I68" s="148">
        <v>3.85</v>
      </c>
      <c r="J68" s="160">
        <v>35</v>
      </c>
      <c r="K68" s="145">
        <v>76</v>
      </c>
      <c r="L68" s="148">
        <v>3.9342105263157894</v>
      </c>
      <c r="M68" s="148">
        <v>3.7</v>
      </c>
      <c r="N68" s="160">
        <v>11</v>
      </c>
      <c r="O68" s="145">
        <v>79</v>
      </c>
      <c r="P68" s="148">
        <v>3.721518987341772</v>
      </c>
      <c r="Q68" s="105">
        <v>3.61</v>
      </c>
      <c r="R68" s="160">
        <v>21</v>
      </c>
      <c r="S68" s="145">
        <v>74</v>
      </c>
      <c r="T68" s="148">
        <v>3.4864864864864864</v>
      </c>
      <c r="U68" s="105">
        <v>3.43</v>
      </c>
      <c r="V68" s="160">
        <v>42</v>
      </c>
      <c r="W68" s="333">
        <f t="shared" si="4"/>
        <v>124</v>
      </c>
      <c r="Y68" s="103"/>
      <c r="Z68" s="103"/>
      <c r="AB68" s="103"/>
    </row>
    <row r="69" spans="1:28" x14ac:dyDescent="0.25">
      <c r="A69" s="104">
        <v>3</v>
      </c>
      <c r="B69" s="38" t="s">
        <v>107</v>
      </c>
      <c r="C69" s="145">
        <v>113</v>
      </c>
      <c r="D69" s="148">
        <v>3.8761061946902653</v>
      </c>
      <c r="E69" s="148">
        <v>3.79</v>
      </c>
      <c r="F69" s="160">
        <v>31</v>
      </c>
      <c r="G69" s="145">
        <v>82</v>
      </c>
      <c r="H69" s="148">
        <v>4.024390243902439</v>
      </c>
      <c r="I69" s="148">
        <v>3.85</v>
      </c>
      <c r="J69" s="160">
        <v>15</v>
      </c>
      <c r="K69" s="145">
        <v>82</v>
      </c>
      <c r="L69" s="148">
        <v>3.7682926829268291</v>
      </c>
      <c r="M69" s="148">
        <v>3.7</v>
      </c>
      <c r="N69" s="160">
        <v>33</v>
      </c>
      <c r="O69" s="145">
        <v>95</v>
      </c>
      <c r="P69" s="148">
        <v>3.5368421052631578</v>
      </c>
      <c r="Q69" s="105">
        <v>3.61</v>
      </c>
      <c r="R69" s="160">
        <v>63</v>
      </c>
      <c r="S69" s="145">
        <v>99</v>
      </c>
      <c r="T69" s="148">
        <v>3.5252525252525251</v>
      </c>
      <c r="U69" s="105">
        <v>3.43</v>
      </c>
      <c r="V69" s="160">
        <v>31</v>
      </c>
      <c r="W69" s="333">
        <f t="shared" si="4"/>
        <v>173</v>
      </c>
      <c r="Y69" s="103"/>
      <c r="Z69" s="103"/>
      <c r="AB69" s="103"/>
    </row>
    <row r="70" spans="1:28" x14ac:dyDescent="0.25">
      <c r="A70" s="104">
        <v>4</v>
      </c>
      <c r="B70" s="38" t="s">
        <v>171</v>
      </c>
      <c r="C70" s="145">
        <v>104</v>
      </c>
      <c r="D70" s="148">
        <v>3.875</v>
      </c>
      <c r="E70" s="148">
        <v>3.79</v>
      </c>
      <c r="F70" s="160">
        <v>32</v>
      </c>
      <c r="G70" s="145">
        <v>66</v>
      </c>
      <c r="H70" s="148">
        <v>3.8333333333333335</v>
      </c>
      <c r="I70" s="148">
        <v>3.85</v>
      </c>
      <c r="J70" s="160">
        <v>50</v>
      </c>
      <c r="K70" s="145">
        <v>97</v>
      </c>
      <c r="L70" s="148">
        <v>3.6391752577319587</v>
      </c>
      <c r="M70" s="148">
        <v>3.7</v>
      </c>
      <c r="N70" s="160">
        <v>56</v>
      </c>
      <c r="O70" s="145">
        <v>55</v>
      </c>
      <c r="P70" s="148">
        <v>3.5090909090909093</v>
      </c>
      <c r="Q70" s="105">
        <v>3.61</v>
      </c>
      <c r="R70" s="160">
        <v>67</v>
      </c>
      <c r="S70" s="145">
        <v>70</v>
      </c>
      <c r="T70" s="148">
        <v>3.3571428571428572</v>
      </c>
      <c r="U70" s="105">
        <v>3.43</v>
      </c>
      <c r="V70" s="160">
        <v>56</v>
      </c>
      <c r="W70" s="333">
        <f t="shared" si="4"/>
        <v>261</v>
      </c>
      <c r="Y70" s="103"/>
      <c r="Z70" s="103"/>
      <c r="AB70" s="103"/>
    </row>
    <row r="71" spans="1:28" x14ac:dyDescent="0.25">
      <c r="A71" s="104">
        <v>5</v>
      </c>
      <c r="B71" s="38" t="s">
        <v>152</v>
      </c>
      <c r="C71" s="145">
        <v>229</v>
      </c>
      <c r="D71" s="148">
        <v>3.8515283842794759</v>
      </c>
      <c r="E71" s="148">
        <v>3.79</v>
      </c>
      <c r="F71" s="160">
        <v>35</v>
      </c>
      <c r="G71" s="145">
        <v>241</v>
      </c>
      <c r="H71" s="148">
        <v>3.9709543568464731</v>
      </c>
      <c r="I71" s="148">
        <v>3.85</v>
      </c>
      <c r="J71" s="160">
        <v>23</v>
      </c>
      <c r="K71" s="145">
        <v>161</v>
      </c>
      <c r="L71" s="148">
        <v>3.6956521739130435</v>
      </c>
      <c r="M71" s="148">
        <v>3.7</v>
      </c>
      <c r="N71" s="160">
        <v>44</v>
      </c>
      <c r="O71" s="145">
        <v>128</v>
      </c>
      <c r="P71" s="148">
        <v>3.7265625</v>
      </c>
      <c r="Q71" s="105">
        <v>3.61</v>
      </c>
      <c r="R71" s="160">
        <v>19</v>
      </c>
      <c r="S71" s="145"/>
      <c r="T71" s="148"/>
      <c r="U71" s="105">
        <v>3.43</v>
      </c>
      <c r="V71" s="160">
        <v>108</v>
      </c>
      <c r="W71" s="333">
        <f t="shared" si="4"/>
        <v>229</v>
      </c>
      <c r="Y71" s="103"/>
      <c r="Z71" s="103"/>
      <c r="AB71" s="103"/>
    </row>
    <row r="72" spans="1:28" x14ac:dyDescent="0.25">
      <c r="A72" s="104">
        <v>6</v>
      </c>
      <c r="B72" s="38" t="s">
        <v>191</v>
      </c>
      <c r="C72" s="145">
        <v>65</v>
      </c>
      <c r="D72" s="148">
        <v>3.7692307692307692</v>
      </c>
      <c r="E72" s="148">
        <v>3.79</v>
      </c>
      <c r="F72" s="160">
        <v>51</v>
      </c>
      <c r="G72" s="145">
        <v>87</v>
      </c>
      <c r="H72" s="148">
        <v>3.8160919540229883</v>
      </c>
      <c r="I72" s="148">
        <v>3.85</v>
      </c>
      <c r="J72" s="160">
        <v>55</v>
      </c>
      <c r="K72" s="145">
        <v>61</v>
      </c>
      <c r="L72" s="148">
        <v>3.5245901639344264</v>
      </c>
      <c r="M72" s="148">
        <v>3.7</v>
      </c>
      <c r="N72" s="160">
        <v>81</v>
      </c>
      <c r="O72" s="145">
        <v>61</v>
      </c>
      <c r="P72" s="148">
        <v>3.442622950819672</v>
      </c>
      <c r="Q72" s="105">
        <v>3.61</v>
      </c>
      <c r="R72" s="160">
        <v>82</v>
      </c>
      <c r="S72" s="145">
        <v>52</v>
      </c>
      <c r="T72" s="148">
        <v>3.2884615384615383</v>
      </c>
      <c r="U72" s="105">
        <v>3.43</v>
      </c>
      <c r="V72" s="160">
        <v>69</v>
      </c>
      <c r="W72" s="333">
        <f t="shared" si="4"/>
        <v>338</v>
      </c>
      <c r="Y72" s="103"/>
      <c r="Z72" s="103"/>
      <c r="AB72" s="103"/>
    </row>
    <row r="73" spans="1:28" x14ac:dyDescent="0.25">
      <c r="A73" s="104">
        <v>7</v>
      </c>
      <c r="B73" s="38" t="s">
        <v>173</v>
      </c>
      <c r="C73" s="145">
        <v>159</v>
      </c>
      <c r="D73" s="148">
        <v>3.7295597484276728</v>
      </c>
      <c r="E73" s="148">
        <v>3.79</v>
      </c>
      <c r="F73" s="160">
        <v>59</v>
      </c>
      <c r="G73" s="145">
        <v>119</v>
      </c>
      <c r="H73" s="148">
        <v>3.7058823529411766</v>
      </c>
      <c r="I73" s="148">
        <v>3.85</v>
      </c>
      <c r="J73" s="160">
        <v>86</v>
      </c>
      <c r="K73" s="145">
        <v>106</v>
      </c>
      <c r="L73" s="148">
        <v>3.7358490566037736</v>
      </c>
      <c r="M73" s="148">
        <v>3.7</v>
      </c>
      <c r="N73" s="160">
        <v>38</v>
      </c>
      <c r="O73" s="145">
        <v>136</v>
      </c>
      <c r="P73" s="148">
        <v>3.5735294117647061</v>
      </c>
      <c r="Q73" s="105">
        <v>3.61</v>
      </c>
      <c r="R73" s="160">
        <v>57</v>
      </c>
      <c r="S73" s="145">
        <v>126</v>
      </c>
      <c r="T73" s="148">
        <v>3.4126984126984126</v>
      </c>
      <c r="U73" s="105">
        <v>3.43</v>
      </c>
      <c r="V73" s="160">
        <v>49</v>
      </c>
      <c r="W73" s="333">
        <f t="shared" si="4"/>
        <v>289</v>
      </c>
      <c r="Y73" s="103"/>
      <c r="Z73" s="103"/>
      <c r="AB73" s="103"/>
    </row>
    <row r="74" spans="1:28" x14ac:dyDescent="0.25">
      <c r="A74" s="104">
        <v>8</v>
      </c>
      <c r="B74" s="38" t="s">
        <v>174</v>
      </c>
      <c r="C74" s="145">
        <v>211</v>
      </c>
      <c r="D74" s="148">
        <v>3.7203791469194312</v>
      </c>
      <c r="E74" s="148">
        <v>3.79</v>
      </c>
      <c r="F74" s="160">
        <v>64</v>
      </c>
      <c r="G74" s="145">
        <v>203</v>
      </c>
      <c r="H74" s="148">
        <v>3.7438423645320196</v>
      </c>
      <c r="I74" s="148">
        <v>3.85</v>
      </c>
      <c r="J74" s="160">
        <v>76</v>
      </c>
      <c r="K74" s="145">
        <v>164</v>
      </c>
      <c r="L74" s="148">
        <v>3.7926829268292681</v>
      </c>
      <c r="M74" s="148">
        <v>3.7</v>
      </c>
      <c r="N74" s="160">
        <v>29</v>
      </c>
      <c r="O74" s="145">
        <v>185</v>
      </c>
      <c r="P74" s="148">
        <v>3.6324324324324326</v>
      </c>
      <c r="Q74" s="105">
        <v>3.61</v>
      </c>
      <c r="R74" s="160">
        <v>41</v>
      </c>
      <c r="S74" s="145">
        <v>183</v>
      </c>
      <c r="T74" s="148">
        <v>3.5081967213114753</v>
      </c>
      <c r="U74" s="105">
        <v>3.43</v>
      </c>
      <c r="V74" s="160">
        <v>35</v>
      </c>
      <c r="W74" s="333">
        <f t="shared" si="4"/>
        <v>245</v>
      </c>
      <c r="Y74" s="103"/>
      <c r="Z74" s="103"/>
      <c r="AB74" s="103"/>
    </row>
    <row r="75" spans="1:28" x14ac:dyDescent="0.25">
      <c r="A75" s="104">
        <v>9</v>
      </c>
      <c r="B75" s="38" t="s">
        <v>106</v>
      </c>
      <c r="C75" s="145">
        <v>98</v>
      </c>
      <c r="D75" s="148">
        <v>3.704081632653061</v>
      </c>
      <c r="E75" s="148">
        <v>3.79</v>
      </c>
      <c r="F75" s="160">
        <v>66</v>
      </c>
      <c r="G75" s="145">
        <v>76</v>
      </c>
      <c r="H75" s="148">
        <v>3.8157894736842106</v>
      </c>
      <c r="I75" s="148">
        <v>3.85</v>
      </c>
      <c r="J75" s="160">
        <v>56</v>
      </c>
      <c r="K75" s="145">
        <v>63</v>
      </c>
      <c r="L75" s="148">
        <v>3.6666666666666665</v>
      </c>
      <c r="M75" s="148">
        <v>3.7</v>
      </c>
      <c r="N75" s="160">
        <v>49</v>
      </c>
      <c r="O75" s="145">
        <v>76</v>
      </c>
      <c r="P75" s="148">
        <v>3.6973684210526314</v>
      </c>
      <c r="Q75" s="105">
        <v>3.61</v>
      </c>
      <c r="R75" s="160">
        <v>31</v>
      </c>
      <c r="S75" s="145">
        <v>73</v>
      </c>
      <c r="T75" s="148">
        <v>3.506849315068493</v>
      </c>
      <c r="U75" s="105">
        <v>3.43</v>
      </c>
      <c r="V75" s="160">
        <v>36</v>
      </c>
      <c r="W75" s="333">
        <f t="shared" si="4"/>
        <v>238</v>
      </c>
      <c r="Y75" s="103"/>
      <c r="Z75" s="103"/>
      <c r="AB75" s="103"/>
    </row>
    <row r="76" spans="1:28" x14ac:dyDescent="0.25">
      <c r="A76" s="104">
        <v>10</v>
      </c>
      <c r="B76" s="38" t="s">
        <v>169</v>
      </c>
      <c r="C76" s="145">
        <v>94</v>
      </c>
      <c r="D76" s="148">
        <v>3.7021276595744679</v>
      </c>
      <c r="E76" s="148">
        <v>3.79</v>
      </c>
      <c r="F76" s="160">
        <v>68</v>
      </c>
      <c r="G76" s="145">
        <v>74</v>
      </c>
      <c r="H76" s="148">
        <v>3.8378378378378377</v>
      </c>
      <c r="I76" s="148">
        <v>3.85</v>
      </c>
      <c r="J76" s="160">
        <v>49</v>
      </c>
      <c r="K76" s="145">
        <v>56</v>
      </c>
      <c r="L76" s="148">
        <v>3.5714285714285716</v>
      </c>
      <c r="M76" s="148">
        <v>3.7</v>
      </c>
      <c r="N76" s="160">
        <v>74</v>
      </c>
      <c r="O76" s="145">
        <v>74</v>
      </c>
      <c r="P76" s="148">
        <v>3.4459459459459461</v>
      </c>
      <c r="Q76" s="105">
        <v>3.61</v>
      </c>
      <c r="R76" s="160">
        <v>81</v>
      </c>
      <c r="S76" s="145">
        <v>51</v>
      </c>
      <c r="T76" s="148">
        <v>3.0980392156862746</v>
      </c>
      <c r="U76" s="105">
        <v>3.43</v>
      </c>
      <c r="V76" s="160">
        <v>94</v>
      </c>
      <c r="W76" s="333">
        <f t="shared" si="4"/>
        <v>366</v>
      </c>
      <c r="Y76" s="103"/>
      <c r="Z76" s="103"/>
      <c r="AB76" s="103"/>
    </row>
    <row r="77" spans="1:28" x14ac:dyDescent="0.25">
      <c r="A77" s="104">
        <v>11</v>
      </c>
      <c r="B77" s="38" t="s">
        <v>172</v>
      </c>
      <c r="C77" s="145">
        <v>105</v>
      </c>
      <c r="D77" s="148">
        <v>3.638095238095238</v>
      </c>
      <c r="E77" s="148">
        <v>3.79</v>
      </c>
      <c r="F77" s="160">
        <v>83</v>
      </c>
      <c r="G77" s="145">
        <v>88</v>
      </c>
      <c r="H77" s="148">
        <v>3.8863636363636362</v>
      </c>
      <c r="I77" s="148">
        <v>3.85</v>
      </c>
      <c r="J77" s="160">
        <v>39</v>
      </c>
      <c r="K77" s="145">
        <v>78</v>
      </c>
      <c r="L77" s="148">
        <v>3.4871794871794872</v>
      </c>
      <c r="M77" s="148">
        <v>3.7</v>
      </c>
      <c r="N77" s="160">
        <v>89</v>
      </c>
      <c r="O77" s="145">
        <v>83</v>
      </c>
      <c r="P77" s="148">
        <v>3.6265060240963853</v>
      </c>
      <c r="Q77" s="105">
        <v>3.61</v>
      </c>
      <c r="R77" s="160">
        <v>43</v>
      </c>
      <c r="S77" s="145">
        <v>101</v>
      </c>
      <c r="T77" s="148">
        <v>3.4059405940594059</v>
      </c>
      <c r="U77" s="105">
        <v>3.43</v>
      </c>
      <c r="V77" s="160">
        <v>50</v>
      </c>
      <c r="W77" s="333">
        <f t="shared" si="4"/>
        <v>304</v>
      </c>
      <c r="Y77" s="103"/>
      <c r="Z77" s="103"/>
      <c r="AB77" s="103"/>
    </row>
    <row r="78" spans="1:28" x14ac:dyDescent="0.25">
      <c r="A78" s="104">
        <v>12</v>
      </c>
      <c r="B78" s="38" t="s">
        <v>175</v>
      </c>
      <c r="C78" s="145">
        <v>147</v>
      </c>
      <c r="D78" s="148">
        <v>3.6258503401360542</v>
      </c>
      <c r="E78" s="148">
        <v>3.79</v>
      </c>
      <c r="F78" s="160">
        <v>86</v>
      </c>
      <c r="G78" s="145">
        <v>123</v>
      </c>
      <c r="H78" s="148">
        <v>3.8048780487804876</v>
      </c>
      <c r="I78" s="148">
        <v>3.85</v>
      </c>
      <c r="J78" s="160">
        <v>59</v>
      </c>
      <c r="K78" s="145">
        <v>117</v>
      </c>
      <c r="L78" s="148">
        <v>3.1965811965811968</v>
      </c>
      <c r="M78" s="148">
        <v>3.7</v>
      </c>
      <c r="N78" s="160">
        <v>108</v>
      </c>
      <c r="O78" s="145">
        <v>119</v>
      </c>
      <c r="P78" s="148">
        <v>3.3109243697478989</v>
      </c>
      <c r="Q78" s="105">
        <v>3.61</v>
      </c>
      <c r="R78" s="160">
        <v>100</v>
      </c>
      <c r="S78" s="145">
        <v>106</v>
      </c>
      <c r="T78" s="148">
        <v>3.4150943396226414</v>
      </c>
      <c r="U78" s="105">
        <v>3.43</v>
      </c>
      <c r="V78" s="160">
        <v>48</v>
      </c>
      <c r="W78" s="333">
        <f t="shared" si="4"/>
        <v>401</v>
      </c>
      <c r="Y78" s="103"/>
      <c r="Z78" s="103"/>
      <c r="AB78" s="103"/>
    </row>
    <row r="79" spans="1:28" x14ac:dyDescent="0.25">
      <c r="A79" s="104">
        <v>13</v>
      </c>
      <c r="B79" s="84" t="s">
        <v>34</v>
      </c>
      <c r="C79" s="200">
        <v>65</v>
      </c>
      <c r="D79" s="175">
        <v>3.523076923076923</v>
      </c>
      <c r="E79" s="175">
        <v>3.79</v>
      </c>
      <c r="F79" s="201">
        <v>103</v>
      </c>
      <c r="G79" s="200">
        <v>78</v>
      </c>
      <c r="H79" s="175">
        <v>3.5641025641025643</v>
      </c>
      <c r="I79" s="175">
        <v>3.85</v>
      </c>
      <c r="J79" s="201">
        <v>103</v>
      </c>
      <c r="K79" s="200">
        <v>74</v>
      </c>
      <c r="L79" s="175">
        <v>3.4189189189189189</v>
      </c>
      <c r="M79" s="175">
        <v>3.7</v>
      </c>
      <c r="N79" s="201">
        <v>101</v>
      </c>
      <c r="O79" s="200">
        <v>58</v>
      </c>
      <c r="P79" s="175">
        <v>3.3448275862068964</v>
      </c>
      <c r="Q79" s="174">
        <v>3.61</v>
      </c>
      <c r="R79" s="201">
        <v>97</v>
      </c>
      <c r="S79" s="200">
        <v>69</v>
      </c>
      <c r="T79" s="175">
        <v>3.0289855072463769</v>
      </c>
      <c r="U79" s="174">
        <v>3.43</v>
      </c>
      <c r="V79" s="201">
        <v>100</v>
      </c>
      <c r="W79" s="333">
        <f t="shared" si="4"/>
        <v>504</v>
      </c>
      <c r="Y79" s="103"/>
      <c r="Z79" s="103"/>
      <c r="AB79" s="103"/>
    </row>
    <row r="80" spans="1:28" ht="15.75" thickBot="1" x14ac:dyDescent="0.3">
      <c r="A80" s="104">
        <v>14</v>
      </c>
      <c r="B80" s="82" t="s">
        <v>170</v>
      </c>
      <c r="C80" s="194">
        <v>98</v>
      </c>
      <c r="D80" s="168">
        <v>3.5</v>
      </c>
      <c r="E80" s="168">
        <v>3.79</v>
      </c>
      <c r="F80" s="195">
        <v>104</v>
      </c>
      <c r="G80" s="194">
        <v>85</v>
      </c>
      <c r="H80" s="168">
        <v>3.6941176470588237</v>
      </c>
      <c r="I80" s="168">
        <v>3.85</v>
      </c>
      <c r="J80" s="195">
        <v>88</v>
      </c>
      <c r="K80" s="194">
        <v>82</v>
      </c>
      <c r="L80" s="168">
        <v>3.6585365853658538</v>
      </c>
      <c r="M80" s="168">
        <v>3.7</v>
      </c>
      <c r="N80" s="195">
        <v>52</v>
      </c>
      <c r="O80" s="194">
        <v>71</v>
      </c>
      <c r="P80" s="168">
        <v>3.5774647887323945</v>
      </c>
      <c r="Q80" s="167">
        <v>3.61</v>
      </c>
      <c r="R80" s="195">
        <v>54</v>
      </c>
      <c r="S80" s="194">
        <v>62</v>
      </c>
      <c r="T80" s="168">
        <v>3.032258064516129</v>
      </c>
      <c r="U80" s="167">
        <v>3.43</v>
      </c>
      <c r="V80" s="195">
        <v>99</v>
      </c>
      <c r="W80" s="333">
        <f t="shared" si="4"/>
        <v>397</v>
      </c>
      <c r="Y80" s="103"/>
      <c r="Z80" s="103"/>
      <c r="AB80" s="103"/>
    </row>
    <row r="81" spans="1:28" ht="15.75" thickBot="1" x14ac:dyDescent="0.3">
      <c r="A81" s="96"/>
      <c r="B81" s="108" t="s">
        <v>122</v>
      </c>
      <c r="C81" s="109">
        <f>SUM(C82:C112)</f>
        <v>4106</v>
      </c>
      <c r="D81" s="98">
        <f>AVERAGE(D82:D112)</f>
        <v>3.7753573156497344</v>
      </c>
      <c r="E81" s="98">
        <v>3.79</v>
      </c>
      <c r="F81" s="100"/>
      <c r="G81" s="109">
        <f>SUM(G82:G112)</f>
        <v>3933</v>
      </c>
      <c r="H81" s="98">
        <f>AVERAGE(H82:H112)</f>
        <v>3.8499046691148413</v>
      </c>
      <c r="I81" s="98">
        <v>3.85</v>
      </c>
      <c r="J81" s="100"/>
      <c r="K81" s="109">
        <f>SUM(K82:K112)</f>
        <v>3418</v>
      </c>
      <c r="L81" s="98">
        <f>AVERAGE(L82:L112)</f>
        <v>3.6634479936709861</v>
      </c>
      <c r="M81" s="98">
        <v>3.7</v>
      </c>
      <c r="N81" s="100"/>
      <c r="O81" s="109">
        <f>SUM(O82:O112)</f>
        <v>3305</v>
      </c>
      <c r="P81" s="98">
        <f>AVERAGE(P82:P112)</f>
        <v>3.5657362828626322</v>
      </c>
      <c r="Q81" s="57">
        <v>3.61</v>
      </c>
      <c r="R81" s="100"/>
      <c r="S81" s="109">
        <f>SUM(S82:S112)</f>
        <v>3065</v>
      </c>
      <c r="T81" s="98">
        <f>AVERAGE(T82:T112)</f>
        <v>3.4031625384377651</v>
      </c>
      <c r="U81" s="57">
        <v>3.43</v>
      </c>
      <c r="V81" s="100"/>
      <c r="W81" s="336"/>
      <c r="Y81" s="103"/>
      <c r="Z81" s="103"/>
      <c r="AB81" s="103"/>
    </row>
    <row r="82" spans="1:28" x14ac:dyDescent="0.25">
      <c r="A82" s="101">
        <v>1</v>
      </c>
      <c r="B82" s="38" t="s">
        <v>108</v>
      </c>
      <c r="C82" s="145">
        <v>202</v>
      </c>
      <c r="D82" s="148">
        <v>4.108910891089109</v>
      </c>
      <c r="E82" s="148">
        <v>3.79</v>
      </c>
      <c r="F82" s="160">
        <v>6</v>
      </c>
      <c r="G82" s="145">
        <v>204</v>
      </c>
      <c r="H82" s="148">
        <v>4.25</v>
      </c>
      <c r="I82" s="148">
        <v>3.85</v>
      </c>
      <c r="J82" s="160">
        <v>2</v>
      </c>
      <c r="K82" s="145">
        <v>181</v>
      </c>
      <c r="L82" s="148">
        <v>4.1767955801104977</v>
      </c>
      <c r="M82" s="148">
        <v>3.7</v>
      </c>
      <c r="N82" s="160">
        <v>1</v>
      </c>
      <c r="O82" s="145">
        <v>191</v>
      </c>
      <c r="P82" s="148">
        <v>3.9790575916230368</v>
      </c>
      <c r="Q82" s="105">
        <v>3.61</v>
      </c>
      <c r="R82" s="160">
        <v>3</v>
      </c>
      <c r="S82" s="145">
        <v>131</v>
      </c>
      <c r="T82" s="148">
        <v>3.7557251908396947</v>
      </c>
      <c r="U82" s="105">
        <v>3.43</v>
      </c>
      <c r="V82" s="160">
        <v>8</v>
      </c>
      <c r="W82" s="338">
        <f t="shared" ref="W82:W112" si="5">V82+R82+N82+J82+F82</f>
        <v>20</v>
      </c>
      <c r="Y82" s="103"/>
      <c r="Z82" s="103"/>
      <c r="AB82" s="103"/>
    </row>
    <row r="83" spans="1:28" x14ac:dyDescent="0.25">
      <c r="A83" s="104">
        <v>2</v>
      </c>
      <c r="B83" s="38" t="s">
        <v>133</v>
      </c>
      <c r="C83" s="145">
        <v>238</v>
      </c>
      <c r="D83" s="148">
        <v>4.0588235294117645</v>
      </c>
      <c r="E83" s="148">
        <v>3.79</v>
      </c>
      <c r="F83" s="160">
        <v>9</v>
      </c>
      <c r="G83" s="145">
        <v>244</v>
      </c>
      <c r="H83" s="148">
        <v>3.959016393442623</v>
      </c>
      <c r="I83" s="148">
        <v>3.85</v>
      </c>
      <c r="J83" s="160">
        <v>25</v>
      </c>
      <c r="K83" s="145">
        <v>213</v>
      </c>
      <c r="L83" s="148">
        <v>3.943661971830986</v>
      </c>
      <c r="M83" s="148">
        <v>3.7</v>
      </c>
      <c r="N83" s="160">
        <v>9</v>
      </c>
      <c r="O83" s="145">
        <v>235</v>
      </c>
      <c r="P83" s="148">
        <v>3.7319148936170214</v>
      </c>
      <c r="Q83" s="105">
        <v>3.61</v>
      </c>
      <c r="R83" s="160">
        <v>16</v>
      </c>
      <c r="S83" s="145">
        <v>191</v>
      </c>
      <c r="T83" s="148">
        <v>3.738219895287958</v>
      </c>
      <c r="U83" s="105">
        <v>3.43</v>
      </c>
      <c r="V83" s="160">
        <v>11</v>
      </c>
      <c r="W83" s="333">
        <f t="shared" si="5"/>
        <v>70</v>
      </c>
      <c r="Y83" s="103"/>
      <c r="Z83" s="103"/>
      <c r="AB83" s="103"/>
    </row>
    <row r="84" spans="1:28" x14ac:dyDescent="0.25">
      <c r="A84" s="104">
        <v>3</v>
      </c>
      <c r="B84" s="180" t="s">
        <v>56</v>
      </c>
      <c r="C84" s="202">
        <v>131</v>
      </c>
      <c r="D84" s="177">
        <v>4.0534351145038165</v>
      </c>
      <c r="E84" s="177">
        <v>3.79</v>
      </c>
      <c r="F84" s="203">
        <v>10</v>
      </c>
      <c r="G84" s="202">
        <v>155</v>
      </c>
      <c r="H84" s="177">
        <v>4.2129032258064516</v>
      </c>
      <c r="I84" s="177">
        <v>3.85</v>
      </c>
      <c r="J84" s="203">
        <v>5</v>
      </c>
      <c r="K84" s="202">
        <v>143</v>
      </c>
      <c r="L84" s="177">
        <v>3.9370629370629371</v>
      </c>
      <c r="M84" s="177">
        <v>3.7</v>
      </c>
      <c r="N84" s="203">
        <v>10</v>
      </c>
      <c r="O84" s="202">
        <v>181</v>
      </c>
      <c r="P84" s="177">
        <v>3.701657458563536</v>
      </c>
      <c r="Q84" s="176">
        <v>3.61</v>
      </c>
      <c r="R84" s="203">
        <v>28</v>
      </c>
      <c r="S84" s="202">
        <v>106</v>
      </c>
      <c r="T84" s="177">
        <v>3.8301886792452828</v>
      </c>
      <c r="U84" s="176">
        <v>3.43</v>
      </c>
      <c r="V84" s="203">
        <v>4</v>
      </c>
      <c r="W84" s="333">
        <f t="shared" si="5"/>
        <v>57</v>
      </c>
      <c r="Y84" s="103"/>
      <c r="Z84" s="103"/>
      <c r="AB84" s="103"/>
    </row>
    <row r="85" spans="1:28" x14ac:dyDescent="0.25">
      <c r="A85" s="104">
        <v>4</v>
      </c>
      <c r="B85" s="38" t="s">
        <v>138</v>
      </c>
      <c r="C85" s="145">
        <v>145</v>
      </c>
      <c r="D85" s="148">
        <v>4.0344827586206895</v>
      </c>
      <c r="E85" s="148">
        <v>3.79</v>
      </c>
      <c r="F85" s="160">
        <v>12</v>
      </c>
      <c r="G85" s="145">
        <v>135</v>
      </c>
      <c r="H85" s="148">
        <v>4.0074074074074071</v>
      </c>
      <c r="I85" s="148">
        <v>3.85</v>
      </c>
      <c r="J85" s="160">
        <v>16</v>
      </c>
      <c r="K85" s="145">
        <v>111</v>
      </c>
      <c r="L85" s="148">
        <v>3.9459459459459461</v>
      </c>
      <c r="M85" s="148">
        <v>3.7</v>
      </c>
      <c r="N85" s="160">
        <v>8</v>
      </c>
      <c r="O85" s="145">
        <v>81</v>
      </c>
      <c r="P85" s="148">
        <v>3.8518518518518516</v>
      </c>
      <c r="Q85" s="105">
        <v>3.61</v>
      </c>
      <c r="R85" s="160">
        <v>11</v>
      </c>
      <c r="S85" s="145">
        <v>158</v>
      </c>
      <c r="T85" s="148">
        <v>3.5063291139240507</v>
      </c>
      <c r="U85" s="105">
        <v>3.43</v>
      </c>
      <c r="V85" s="160">
        <v>38</v>
      </c>
      <c r="W85" s="333">
        <f t="shared" si="5"/>
        <v>85</v>
      </c>
      <c r="Y85" s="103"/>
      <c r="Z85" s="103"/>
      <c r="AB85" s="103"/>
    </row>
    <row r="86" spans="1:28" x14ac:dyDescent="0.25">
      <c r="A86" s="104">
        <v>5</v>
      </c>
      <c r="B86" s="38" t="s">
        <v>132</v>
      </c>
      <c r="C86" s="145">
        <v>158</v>
      </c>
      <c r="D86" s="148">
        <v>4.0126582278481013</v>
      </c>
      <c r="E86" s="148">
        <v>3.79</v>
      </c>
      <c r="F86" s="160">
        <v>14</v>
      </c>
      <c r="G86" s="145">
        <v>167</v>
      </c>
      <c r="H86" s="148">
        <v>4.0299401197604787</v>
      </c>
      <c r="I86" s="148">
        <v>3.85</v>
      </c>
      <c r="J86" s="160">
        <v>14</v>
      </c>
      <c r="K86" s="145">
        <v>137</v>
      </c>
      <c r="L86" s="148">
        <v>3.7299270072992701</v>
      </c>
      <c r="M86" s="148">
        <v>3.7</v>
      </c>
      <c r="N86" s="160">
        <v>41</v>
      </c>
      <c r="O86" s="145">
        <v>135</v>
      </c>
      <c r="P86" s="148">
        <v>3.8814814814814813</v>
      </c>
      <c r="Q86" s="105">
        <v>3.61</v>
      </c>
      <c r="R86" s="160">
        <v>9</v>
      </c>
      <c r="S86" s="145">
        <v>138</v>
      </c>
      <c r="T86" s="148">
        <v>3.5942028985507246</v>
      </c>
      <c r="U86" s="105">
        <v>3.43</v>
      </c>
      <c r="V86" s="160">
        <v>22</v>
      </c>
      <c r="W86" s="333">
        <f t="shared" si="5"/>
        <v>100</v>
      </c>
      <c r="Y86" s="103"/>
      <c r="Z86" s="103"/>
      <c r="AB86" s="103"/>
    </row>
    <row r="87" spans="1:28" x14ac:dyDescent="0.25">
      <c r="A87" s="104">
        <v>6</v>
      </c>
      <c r="B87" s="38" t="s">
        <v>183</v>
      </c>
      <c r="C87" s="145">
        <v>265</v>
      </c>
      <c r="D87" s="148">
        <v>3.9584905660377356</v>
      </c>
      <c r="E87" s="148">
        <v>3.79</v>
      </c>
      <c r="F87" s="160">
        <v>18</v>
      </c>
      <c r="G87" s="145">
        <v>212</v>
      </c>
      <c r="H87" s="148">
        <v>3.9858490566037736</v>
      </c>
      <c r="I87" s="148">
        <v>3.85</v>
      </c>
      <c r="J87" s="160">
        <v>19</v>
      </c>
      <c r="K87" s="145">
        <v>200</v>
      </c>
      <c r="L87" s="148">
        <v>3.7349999999999999</v>
      </c>
      <c r="M87" s="148">
        <v>3.7</v>
      </c>
      <c r="N87" s="160">
        <v>39</v>
      </c>
      <c r="O87" s="145">
        <v>180</v>
      </c>
      <c r="P87" s="148">
        <v>3.6333333333333333</v>
      </c>
      <c r="Q87" s="105">
        <v>3.61</v>
      </c>
      <c r="R87" s="160">
        <v>40</v>
      </c>
      <c r="S87" s="145">
        <v>156</v>
      </c>
      <c r="T87" s="148">
        <v>3.5256410256410255</v>
      </c>
      <c r="U87" s="105">
        <v>3.43</v>
      </c>
      <c r="V87" s="160">
        <v>30</v>
      </c>
      <c r="W87" s="333">
        <f t="shared" si="5"/>
        <v>146</v>
      </c>
      <c r="Y87" s="103"/>
      <c r="Z87" s="103"/>
      <c r="AB87" s="103"/>
    </row>
    <row r="88" spans="1:28" x14ac:dyDescent="0.25">
      <c r="A88" s="104">
        <v>7</v>
      </c>
      <c r="B88" s="38" t="s">
        <v>182</v>
      </c>
      <c r="C88" s="145">
        <v>128</v>
      </c>
      <c r="D88" s="148">
        <v>3.9296875</v>
      </c>
      <c r="E88" s="148">
        <v>3.79</v>
      </c>
      <c r="F88" s="160">
        <v>23</v>
      </c>
      <c r="G88" s="145">
        <v>140</v>
      </c>
      <c r="H88" s="148">
        <v>3.8214285714285716</v>
      </c>
      <c r="I88" s="148">
        <v>3.85</v>
      </c>
      <c r="J88" s="160">
        <v>54</v>
      </c>
      <c r="K88" s="145">
        <v>120</v>
      </c>
      <c r="L88" s="148">
        <v>3.5750000000000002</v>
      </c>
      <c r="M88" s="148">
        <v>3.7</v>
      </c>
      <c r="N88" s="160">
        <v>73</v>
      </c>
      <c r="O88" s="145">
        <v>89</v>
      </c>
      <c r="P88" s="148">
        <v>3.6516853932584268</v>
      </c>
      <c r="Q88" s="105">
        <v>3.61</v>
      </c>
      <c r="R88" s="160">
        <v>36</v>
      </c>
      <c r="S88" s="145">
        <v>107</v>
      </c>
      <c r="T88" s="148">
        <v>3.4485981308411215</v>
      </c>
      <c r="U88" s="105">
        <v>3.43</v>
      </c>
      <c r="V88" s="160">
        <v>44</v>
      </c>
      <c r="W88" s="333">
        <f t="shared" si="5"/>
        <v>230</v>
      </c>
      <c r="Y88" s="103"/>
      <c r="Z88" s="103"/>
      <c r="AB88" s="103"/>
    </row>
    <row r="89" spans="1:28" x14ac:dyDescent="0.25">
      <c r="A89" s="104">
        <v>8</v>
      </c>
      <c r="B89" s="38" t="s">
        <v>148</v>
      </c>
      <c r="C89" s="145">
        <v>166</v>
      </c>
      <c r="D89" s="148">
        <v>3.927710843373494</v>
      </c>
      <c r="E89" s="148">
        <v>3.79</v>
      </c>
      <c r="F89" s="160">
        <v>24</v>
      </c>
      <c r="G89" s="145">
        <v>127</v>
      </c>
      <c r="H89" s="148">
        <v>3.8503937007874014</v>
      </c>
      <c r="I89" s="148">
        <v>3.85</v>
      </c>
      <c r="J89" s="160">
        <v>47</v>
      </c>
      <c r="K89" s="145">
        <v>83</v>
      </c>
      <c r="L89" s="148">
        <v>3.6385542168674698</v>
      </c>
      <c r="M89" s="148">
        <v>3.7</v>
      </c>
      <c r="N89" s="160">
        <v>57</v>
      </c>
      <c r="O89" s="145">
        <v>58</v>
      </c>
      <c r="P89" s="148">
        <v>3.896551724137931</v>
      </c>
      <c r="Q89" s="105">
        <v>3.61</v>
      </c>
      <c r="R89" s="160">
        <v>7</v>
      </c>
      <c r="S89" s="145">
        <v>31</v>
      </c>
      <c r="T89" s="148">
        <v>3.3548387096774195</v>
      </c>
      <c r="U89" s="105">
        <v>3.43</v>
      </c>
      <c r="V89" s="160">
        <v>61</v>
      </c>
      <c r="W89" s="333">
        <f t="shared" si="5"/>
        <v>196</v>
      </c>
      <c r="Y89" s="103"/>
      <c r="Z89" s="103"/>
      <c r="AB89" s="103"/>
    </row>
    <row r="90" spans="1:28" x14ac:dyDescent="0.25">
      <c r="A90" s="104">
        <v>9</v>
      </c>
      <c r="B90" s="38" t="s">
        <v>177</v>
      </c>
      <c r="C90" s="145">
        <v>124</v>
      </c>
      <c r="D90" s="148">
        <v>3.911290322580645</v>
      </c>
      <c r="E90" s="148">
        <v>3.79</v>
      </c>
      <c r="F90" s="160">
        <v>26</v>
      </c>
      <c r="G90" s="145">
        <v>123</v>
      </c>
      <c r="H90" s="148">
        <v>3.8130081300813008</v>
      </c>
      <c r="I90" s="148">
        <v>3.85</v>
      </c>
      <c r="J90" s="160">
        <v>57</v>
      </c>
      <c r="K90" s="145">
        <v>114</v>
      </c>
      <c r="L90" s="148">
        <v>3.8157894736842106</v>
      </c>
      <c r="M90" s="148">
        <v>3.7</v>
      </c>
      <c r="N90" s="160">
        <v>23</v>
      </c>
      <c r="O90" s="145">
        <v>98</v>
      </c>
      <c r="P90" s="148">
        <v>3.5918367346938775</v>
      </c>
      <c r="Q90" s="105">
        <v>3.61</v>
      </c>
      <c r="R90" s="160">
        <v>49</v>
      </c>
      <c r="S90" s="145">
        <v>96</v>
      </c>
      <c r="T90" s="148">
        <v>3.5416666666666665</v>
      </c>
      <c r="U90" s="105">
        <v>3.43</v>
      </c>
      <c r="V90" s="160">
        <v>28</v>
      </c>
      <c r="W90" s="333">
        <f t="shared" si="5"/>
        <v>183</v>
      </c>
      <c r="Y90" s="103"/>
      <c r="Z90" s="103"/>
      <c r="AB90" s="103"/>
    </row>
    <row r="91" spans="1:28" x14ac:dyDescent="0.25">
      <c r="A91" s="104">
        <v>10</v>
      </c>
      <c r="B91" s="38" t="s">
        <v>134</v>
      </c>
      <c r="C91" s="145">
        <v>239</v>
      </c>
      <c r="D91" s="148">
        <v>3.8953974895397487</v>
      </c>
      <c r="E91" s="148">
        <v>3.79</v>
      </c>
      <c r="F91" s="160">
        <v>28</v>
      </c>
      <c r="G91" s="145">
        <v>248</v>
      </c>
      <c r="H91" s="148">
        <v>4.036290322580645</v>
      </c>
      <c r="I91" s="148">
        <v>3.85</v>
      </c>
      <c r="J91" s="160">
        <v>12</v>
      </c>
      <c r="K91" s="145">
        <v>213</v>
      </c>
      <c r="L91" s="148">
        <v>3.7934272300469485</v>
      </c>
      <c r="M91" s="148">
        <v>3.7</v>
      </c>
      <c r="N91" s="160">
        <v>28</v>
      </c>
      <c r="O91" s="145">
        <v>233</v>
      </c>
      <c r="P91" s="148">
        <v>3.7253218884120169</v>
      </c>
      <c r="Q91" s="105">
        <v>3.61</v>
      </c>
      <c r="R91" s="160">
        <v>20</v>
      </c>
      <c r="S91" s="145">
        <v>234</v>
      </c>
      <c r="T91" s="148">
        <v>3.5</v>
      </c>
      <c r="U91" s="105">
        <v>3.43</v>
      </c>
      <c r="V91" s="160">
        <v>41</v>
      </c>
      <c r="W91" s="333">
        <f t="shared" si="5"/>
        <v>129</v>
      </c>
      <c r="Y91" s="103"/>
      <c r="Z91" s="103"/>
      <c r="AB91" s="103"/>
    </row>
    <row r="92" spans="1:28" x14ac:dyDescent="0.25">
      <c r="A92" s="104">
        <v>11</v>
      </c>
      <c r="B92" s="38" t="s">
        <v>42</v>
      </c>
      <c r="C92" s="145">
        <v>44</v>
      </c>
      <c r="D92" s="148">
        <v>3.8636363636363638</v>
      </c>
      <c r="E92" s="148">
        <v>3.79</v>
      </c>
      <c r="F92" s="160">
        <v>33</v>
      </c>
      <c r="G92" s="145">
        <v>49</v>
      </c>
      <c r="H92" s="148">
        <v>3.7346938775510203</v>
      </c>
      <c r="I92" s="148">
        <v>3.85</v>
      </c>
      <c r="J92" s="160">
        <v>80</v>
      </c>
      <c r="K92" s="145">
        <v>50</v>
      </c>
      <c r="L92" s="148">
        <v>3.66</v>
      </c>
      <c r="M92" s="148">
        <v>3.7</v>
      </c>
      <c r="N92" s="160">
        <v>51</v>
      </c>
      <c r="O92" s="145">
        <v>26</v>
      </c>
      <c r="P92" s="148">
        <v>3.5</v>
      </c>
      <c r="Q92" s="105">
        <v>3.61</v>
      </c>
      <c r="R92" s="160">
        <v>72</v>
      </c>
      <c r="S92" s="145">
        <v>42</v>
      </c>
      <c r="T92" s="148">
        <v>3.4285714285714284</v>
      </c>
      <c r="U92" s="105">
        <v>3.43</v>
      </c>
      <c r="V92" s="160">
        <v>46</v>
      </c>
      <c r="W92" s="333">
        <f t="shared" si="5"/>
        <v>282</v>
      </c>
      <c r="Y92" s="103"/>
      <c r="Z92" s="103"/>
      <c r="AB92" s="103"/>
    </row>
    <row r="93" spans="1:28" x14ac:dyDescent="0.25">
      <c r="A93" s="104">
        <v>12</v>
      </c>
      <c r="B93" s="38" t="s">
        <v>199</v>
      </c>
      <c r="C93" s="145">
        <v>157</v>
      </c>
      <c r="D93" s="148">
        <v>3.8535031847133756</v>
      </c>
      <c r="E93" s="148">
        <v>3.79</v>
      </c>
      <c r="F93" s="160">
        <v>34</v>
      </c>
      <c r="G93" s="145">
        <v>131</v>
      </c>
      <c r="H93" s="148">
        <v>3.8549618320610688</v>
      </c>
      <c r="I93" s="148">
        <v>3.85</v>
      </c>
      <c r="J93" s="160">
        <v>46</v>
      </c>
      <c r="K93" s="145">
        <v>98</v>
      </c>
      <c r="L93" s="148">
        <v>3.5510204081632653</v>
      </c>
      <c r="M93" s="148">
        <v>3.7</v>
      </c>
      <c r="N93" s="160">
        <v>77</v>
      </c>
      <c r="O93" s="145">
        <v>101</v>
      </c>
      <c r="P93" s="148">
        <v>3.4554455445544554</v>
      </c>
      <c r="Q93" s="105">
        <v>3.61</v>
      </c>
      <c r="R93" s="160">
        <v>78</v>
      </c>
      <c r="S93" s="145">
        <v>118</v>
      </c>
      <c r="T93" s="148">
        <v>3.3644067796610169</v>
      </c>
      <c r="U93" s="105">
        <v>3.43</v>
      </c>
      <c r="V93" s="160">
        <v>60</v>
      </c>
      <c r="W93" s="333">
        <f t="shared" si="5"/>
        <v>295</v>
      </c>
      <c r="Y93" s="103"/>
      <c r="Z93" s="103"/>
      <c r="AB93" s="103"/>
    </row>
    <row r="94" spans="1:28" x14ac:dyDescent="0.25">
      <c r="A94" s="104">
        <v>13</v>
      </c>
      <c r="B94" s="181" t="s">
        <v>131</v>
      </c>
      <c r="C94" s="202">
        <v>229</v>
      </c>
      <c r="D94" s="177">
        <v>3.8515283842794759</v>
      </c>
      <c r="E94" s="177">
        <v>3.79</v>
      </c>
      <c r="F94" s="203">
        <v>36</v>
      </c>
      <c r="G94" s="202">
        <v>233</v>
      </c>
      <c r="H94" s="177">
        <v>3.8712446351931331</v>
      </c>
      <c r="I94" s="177">
        <v>3.85</v>
      </c>
      <c r="J94" s="203">
        <v>41</v>
      </c>
      <c r="K94" s="202">
        <v>191</v>
      </c>
      <c r="L94" s="177">
        <v>3.7696335078534031</v>
      </c>
      <c r="M94" s="177">
        <v>3.7</v>
      </c>
      <c r="N94" s="203">
        <v>32</v>
      </c>
      <c r="O94" s="202">
        <v>213</v>
      </c>
      <c r="P94" s="177">
        <v>3.68075117370892</v>
      </c>
      <c r="Q94" s="176">
        <v>3.61</v>
      </c>
      <c r="R94" s="203">
        <v>33</v>
      </c>
      <c r="S94" s="202">
        <v>179</v>
      </c>
      <c r="T94" s="177">
        <v>3.5418994413407821</v>
      </c>
      <c r="U94" s="176">
        <v>3.43</v>
      </c>
      <c r="V94" s="203">
        <v>27</v>
      </c>
      <c r="W94" s="333">
        <f t="shared" si="5"/>
        <v>169</v>
      </c>
      <c r="Y94" s="103"/>
      <c r="Z94" s="103"/>
      <c r="AB94" s="103"/>
    </row>
    <row r="95" spans="1:28" x14ac:dyDescent="0.25">
      <c r="A95" s="104">
        <v>14</v>
      </c>
      <c r="B95" s="38" t="s">
        <v>181</v>
      </c>
      <c r="C95" s="145">
        <v>172</v>
      </c>
      <c r="D95" s="148">
        <v>3.8255813953488373</v>
      </c>
      <c r="E95" s="148">
        <v>3.79</v>
      </c>
      <c r="F95" s="160">
        <v>42</v>
      </c>
      <c r="G95" s="145">
        <v>155</v>
      </c>
      <c r="H95" s="148">
        <v>3.870967741935484</v>
      </c>
      <c r="I95" s="148">
        <v>3.85</v>
      </c>
      <c r="J95" s="160">
        <v>42</v>
      </c>
      <c r="K95" s="145">
        <v>159</v>
      </c>
      <c r="L95" s="148">
        <v>3.6603773584905661</v>
      </c>
      <c r="M95" s="148">
        <v>3.7</v>
      </c>
      <c r="N95" s="160">
        <v>50</v>
      </c>
      <c r="O95" s="145">
        <v>142</v>
      </c>
      <c r="P95" s="148">
        <v>3.436619718309859</v>
      </c>
      <c r="Q95" s="105">
        <v>3.61</v>
      </c>
      <c r="R95" s="160">
        <v>84</v>
      </c>
      <c r="S95" s="145">
        <v>142</v>
      </c>
      <c r="T95" s="148">
        <v>3.380281690140845</v>
      </c>
      <c r="U95" s="105">
        <v>3.43</v>
      </c>
      <c r="V95" s="160">
        <v>55</v>
      </c>
      <c r="W95" s="333">
        <f t="shared" si="5"/>
        <v>273</v>
      </c>
      <c r="Y95" s="103"/>
      <c r="Z95" s="103"/>
      <c r="AB95" s="103"/>
    </row>
    <row r="96" spans="1:28" x14ac:dyDescent="0.25">
      <c r="A96" s="104">
        <v>15</v>
      </c>
      <c r="B96" s="38" t="s">
        <v>196</v>
      </c>
      <c r="C96" s="145">
        <v>78</v>
      </c>
      <c r="D96" s="148">
        <v>3.8205128205128207</v>
      </c>
      <c r="E96" s="148">
        <v>3.79</v>
      </c>
      <c r="F96" s="160">
        <v>43</v>
      </c>
      <c r="G96" s="145">
        <v>95</v>
      </c>
      <c r="H96" s="148">
        <v>3.7473684210526317</v>
      </c>
      <c r="I96" s="148">
        <v>3.85</v>
      </c>
      <c r="J96" s="160">
        <v>74</v>
      </c>
      <c r="K96" s="145">
        <v>77</v>
      </c>
      <c r="L96" s="148">
        <v>3.4415584415584415</v>
      </c>
      <c r="M96" s="148">
        <v>3.7</v>
      </c>
      <c r="N96" s="160">
        <v>99</v>
      </c>
      <c r="O96" s="145">
        <v>79</v>
      </c>
      <c r="P96" s="148">
        <v>3.5949367088607596</v>
      </c>
      <c r="Q96" s="105">
        <v>3.61</v>
      </c>
      <c r="R96" s="160">
        <v>47</v>
      </c>
      <c r="S96" s="145">
        <v>74</v>
      </c>
      <c r="T96" s="148">
        <v>3.2702702702702702</v>
      </c>
      <c r="U96" s="105">
        <v>3.43</v>
      </c>
      <c r="V96" s="160">
        <v>72</v>
      </c>
      <c r="W96" s="333">
        <f t="shared" si="5"/>
        <v>335</v>
      </c>
      <c r="Y96" s="103"/>
      <c r="Z96" s="103"/>
      <c r="AB96" s="103"/>
    </row>
    <row r="97" spans="1:28" x14ac:dyDescent="0.25">
      <c r="A97" s="104">
        <v>16</v>
      </c>
      <c r="B97" s="38" t="s">
        <v>197</v>
      </c>
      <c r="C97" s="145">
        <v>98</v>
      </c>
      <c r="D97" s="148">
        <v>3.8163265306122449</v>
      </c>
      <c r="E97" s="148">
        <v>3.79</v>
      </c>
      <c r="F97" s="160">
        <v>44</v>
      </c>
      <c r="G97" s="145">
        <v>84</v>
      </c>
      <c r="H97" s="148">
        <v>3.8333333333333335</v>
      </c>
      <c r="I97" s="148">
        <v>3.85</v>
      </c>
      <c r="J97" s="160">
        <v>51</v>
      </c>
      <c r="K97" s="145">
        <v>57</v>
      </c>
      <c r="L97" s="148">
        <v>3.6315789473684212</v>
      </c>
      <c r="M97" s="148">
        <v>3.7</v>
      </c>
      <c r="N97" s="160">
        <v>62</v>
      </c>
      <c r="O97" s="145">
        <v>72</v>
      </c>
      <c r="P97" s="148">
        <v>3.4583333333333335</v>
      </c>
      <c r="Q97" s="105">
        <v>3.61</v>
      </c>
      <c r="R97" s="160">
        <v>77</v>
      </c>
      <c r="S97" s="145">
        <v>75</v>
      </c>
      <c r="T97" s="148">
        <v>3.6133333333333333</v>
      </c>
      <c r="U97" s="105">
        <v>3.43</v>
      </c>
      <c r="V97" s="160">
        <v>19</v>
      </c>
      <c r="W97" s="333">
        <f t="shared" si="5"/>
        <v>253</v>
      </c>
      <c r="Y97" s="103"/>
      <c r="Z97" s="103"/>
      <c r="AB97" s="103"/>
    </row>
    <row r="98" spans="1:28" x14ac:dyDescent="0.25">
      <c r="A98" s="104">
        <v>17</v>
      </c>
      <c r="B98" s="38" t="s">
        <v>188</v>
      </c>
      <c r="C98" s="145">
        <v>104</v>
      </c>
      <c r="D98" s="148">
        <v>3.7788461538461537</v>
      </c>
      <c r="E98" s="148">
        <v>3.79</v>
      </c>
      <c r="F98" s="160">
        <v>47</v>
      </c>
      <c r="G98" s="145">
        <v>86</v>
      </c>
      <c r="H98" s="148">
        <v>3.7790697674418605</v>
      </c>
      <c r="I98" s="148">
        <v>3.85</v>
      </c>
      <c r="J98" s="160">
        <v>64</v>
      </c>
      <c r="K98" s="145">
        <v>80</v>
      </c>
      <c r="L98" s="148">
        <v>3.625</v>
      </c>
      <c r="M98" s="148">
        <v>3.7</v>
      </c>
      <c r="N98" s="160">
        <v>65</v>
      </c>
      <c r="O98" s="145">
        <v>69</v>
      </c>
      <c r="P98" s="148">
        <v>3.4782608695652173</v>
      </c>
      <c r="Q98" s="105">
        <v>3.61</v>
      </c>
      <c r="R98" s="160">
        <v>75</v>
      </c>
      <c r="S98" s="145">
        <v>102</v>
      </c>
      <c r="T98" s="148">
        <v>3.284313725490196</v>
      </c>
      <c r="U98" s="105">
        <v>3.43</v>
      </c>
      <c r="V98" s="160">
        <v>71</v>
      </c>
      <c r="W98" s="333">
        <f t="shared" si="5"/>
        <v>322</v>
      </c>
      <c r="Y98" s="103"/>
      <c r="Z98" s="103"/>
      <c r="AB98" s="103"/>
    </row>
    <row r="99" spans="1:28" x14ac:dyDescent="0.25">
      <c r="A99" s="104">
        <v>18</v>
      </c>
      <c r="B99" s="38" t="s">
        <v>186</v>
      </c>
      <c r="C99" s="145">
        <v>113</v>
      </c>
      <c r="D99" s="148">
        <v>3.7256637168141591</v>
      </c>
      <c r="E99" s="148">
        <v>3.79</v>
      </c>
      <c r="F99" s="160">
        <v>61</v>
      </c>
      <c r="G99" s="145">
        <v>91</v>
      </c>
      <c r="H99" s="148">
        <v>3.7142857142857144</v>
      </c>
      <c r="I99" s="148">
        <v>3.85</v>
      </c>
      <c r="J99" s="160">
        <v>85</v>
      </c>
      <c r="K99" s="145">
        <v>70</v>
      </c>
      <c r="L99" s="148">
        <v>3.4285714285714284</v>
      </c>
      <c r="M99" s="148">
        <v>3.7</v>
      </c>
      <c r="N99" s="160">
        <v>100</v>
      </c>
      <c r="O99" s="145">
        <v>68</v>
      </c>
      <c r="P99" s="148">
        <v>3.4852941176470589</v>
      </c>
      <c r="Q99" s="105">
        <v>3.61</v>
      </c>
      <c r="R99" s="160">
        <v>73</v>
      </c>
      <c r="S99" s="145">
        <v>78</v>
      </c>
      <c r="T99" s="148">
        <v>3.6025641025641026</v>
      </c>
      <c r="U99" s="105">
        <v>3.43</v>
      </c>
      <c r="V99" s="160">
        <v>21</v>
      </c>
      <c r="W99" s="333">
        <f t="shared" si="5"/>
        <v>340</v>
      </c>
      <c r="Y99" s="103"/>
      <c r="Z99" s="103"/>
      <c r="AB99" s="103"/>
    </row>
    <row r="100" spans="1:28" x14ac:dyDescent="0.25">
      <c r="A100" s="104">
        <v>19</v>
      </c>
      <c r="B100" s="38" t="s">
        <v>180</v>
      </c>
      <c r="C100" s="145">
        <v>103</v>
      </c>
      <c r="D100" s="148">
        <v>3.6893203883495147</v>
      </c>
      <c r="E100" s="148">
        <v>3.79</v>
      </c>
      <c r="F100" s="160">
        <v>71</v>
      </c>
      <c r="G100" s="145">
        <v>101</v>
      </c>
      <c r="H100" s="148">
        <v>3.7425742574257428</v>
      </c>
      <c r="I100" s="148">
        <v>3.85</v>
      </c>
      <c r="J100" s="160">
        <v>77</v>
      </c>
      <c r="K100" s="145">
        <v>100</v>
      </c>
      <c r="L100" s="148">
        <v>3.57</v>
      </c>
      <c r="M100" s="148">
        <v>3.7</v>
      </c>
      <c r="N100" s="160">
        <v>75</v>
      </c>
      <c r="O100" s="145">
        <v>102</v>
      </c>
      <c r="P100" s="148">
        <v>3.5882352941176472</v>
      </c>
      <c r="Q100" s="105">
        <v>3.61</v>
      </c>
      <c r="R100" s="160">
        <v>52</v>
      </c>
      <c r="S100" s="145">
        <v>105</v>
      </c>
      <c r="T100" s="148">
        <v>3.2285714285714286</v>
      </c>
      <c r="U100" s="105">
        <v>3.43</v>
      </c>
      <c r="V100" s="160">
        <v>78</v>
      </c>
      <c r="W100" s="333">
        <f t="shared" si="5"/>
        <v>353</v>
      </c>
      <c r="Y100" s="103"/>
      <c r="Z100" s="103"/>
      <c r="AB100" s="103"/>
    </row>
    <row r="101" spans="1:28" x14ac:dyDescent="0.25">
      <c r="A101" s="104">
        <v>20</v>
      </c>
      <c r="B101" s="38" t="s">
        <v>187</v>
      </c>
      <c r="C101" s="145">
        <v>189</v>
      </c>
      <c r="D101" s="148">
        <v>3.6772486772486772</v>
      </c>
      <c r="E101" s="148">
        <v>3.79</v>
      </c>
      <c r="F101" s="160">
        <v>72</v>
      </c>
      <c r="G101" s="145">
        <v>150</v>
      </c>
      <c r="H101" s="148">
        <v>3.7933333333333334</v>
      </c>
      <c r="I101" s="148">
        <v>3.85</v>
      </c>
      <c r="J101" s="160">
        <v>61</v>
      </c>
      <c r="K101" s="145">
        <v>155</v>
      </c>
      <c r="L101" s="148">
        <v>3.806451612903226</v>
      </c>
      <c r="M101" s="148">
        <v>3.7</v>
      </c>
      <c r="N101" s="160">
        <v>24</v>
      </c>
      <c r="O101" s="145">
        <v>148</v>
      </c>
      <c r="P101" s="148">
        <v>3.5675675675675675</v>
      </c>
      <c r="Q101" s="105">
        <v>3.61</v>
      </c>
      <c r="R101" s="160">
        <v>58</v>
      </c>
      <c r="S101" s="145">
        <v>135</v>
      </c>
      <c r="T101" s="148">
        <v>3.3333333333333335</v>
      </c>
      <c r="U101" s="105">
        <v>3.43</v>
      </c>
      <c r="V101" s="160">
        <v>63</v>
      </c>
      <c r="W101" s="333">
        <f t="shared" si="5"/>
        <v>278</v>
      </c>
      <c r="Y101" s="103"/>
      <c r="Z101" s="103"/>
      <c r="AB101" s="103"/>
    </row>
    <row r="102" spans="1:28" x14ac:dyDescent="0.25">
      <c r="A102" s="104">
        <v>21</v>
      </c>
      <c r="B102" s="38" t="s">
        <v>198</v>
      </c>
      <c r="C102" s="145">
        <v>73</v>
      </c>
      <c r="D102" s="148">
        <v>3.6575342465753424</v>
      </c>
      <c r="E102" s="148">
        <v>3.79</v>
      </c>
      <c r="F102" s="160">
        <v>77</v>
      </c>
      <c r="G102" s="145">
        <v>81</v>
      </c>
      <c r="H102" s="148">
        <v>3.691358024691358</v>
      </c>
      <c r="I102" s="148">
        <v>3.85</v>
      </c>
      <c r="J102" s="160">
        <v>90</v>
      </c>
      <c r="K102" s="145">
        <v>71</v>
      </c>
      <c r="L102" s="148">
        <v>3.535211267605634</v>
      </c>
      <c r="M102" s="148">
        <v>3.7</v>
      </c>
      <c r="N102" s="160">
        <v>80</v>
      </c>
      <c r="O102" s="145">
        <v>70</v>
      </c>
      <c r="P102" s="148">
        <v>3.3714285714285714</v>
      </c>
      <c r="Q102" s="105">
        <v>3.61</v>
      </c>
      <c r="R102" s="160">
        <v>95</v>
      </c>
      <c r="S102" s="145">
        <v>67</v>
      </c>
      <c r="T102" s="148">
        <v>3.1791044776119404</v>
      </c>
      <c r="U102" s="105">
        <v>3.43</v>
      </c>
      <c r="V102" s="160">
        <v>85</v>
      </c>
      <c r="W102" s="333">
        <f t="shared" si="5"/>
        <v>427</v>
      </c>
      <c r="Y102" s="103"/>
      <c r="Z102" s="103"/>
      <c r="AB102" s="103"/>
    </row>
    <row r="103" spans="1:28" x14ac:dyDescent="0.25">
      <c r="A103" s="104">
        <v>22</v>
      </c>
      <c r="B103" s="38" t="s">
        <v>176</v>
      </c>
      <c r="C103" s="145">
        <v>96</v>
      </c>
      <c r="D103" s="148">
        <v>3.6458333333333335</v>
      </c>
      <c r="E103" s="148">
        <v>3.79</v>
      </c>
      <c r="F103" s="160">
        <v>79</v>
      </c>
      <c r="G103" s="145">
        <v>106</v>
      </c>
      <c r="H103" s="148">
        <v>3.7264150943396226</v>
      </c>
      <c r="I103" s="148">
        <v>3.85</v>
      </c>
      <c r="J103" s="160">
        <v>82</v>
      </c>
      <c r="K103" s="145">
        <v>101</v>
      </c>
      <c r="L103" s="148">
        <v>3.4752475247524752</v>
      </c>
      <c r="M103" s="148">
        <v>3.7</v>
      </c>
      <c r="N103" s="160">
        <v>94</v>
      </c>
      <c r="O103" s="145">
        <v>81</v>
      </c>
      <c r="P103" s="148">
        <v>3.5308641975308643</v>
      </c>
      <c r="Q103" s="105">
        <v>3.61</v>
      </c>
      <c r="R103" s="160">
        <v>65</v>
      </c>
      <c r="S103" s="145">
        <v>79</v>
      </c>
      <c r="T103" s="148">
        <v>3.240506329113924</v>
      </c>
      <c r="U103" s="105">
        <v>3.43</v>
      </c>
      <c r="V103" s="160">
        <v>75</v>
      </c>
      <c r="W103" s="333">
        <f t="shared" si="5"/>
        <v>395</v>
      </c>
      <c r="Y103" s="103"/>
      <c r="Z103" s="103"/>
      <c r="AB103" s="103"/>
    </row>
    <row r="104" spans="1:28" x14ac:dyDescent="0.25">
      <c r="A104" s="104">
        <v>23</v>
      </c>
      <c r="B104" s="180" t="s">
        <v>146</v>
      </c>
      <c r="C104" s="202">
        <v>195</v>
      </c>
      <c r="D104" s="177">
        <v>3.641025641025641</v>
      </c>
      <c r="E104" s="177">
        <v>3.79</v>
      </c>
      <c r="F104" s="203">
        <v>80</v>
      </c>
      <c r="G104" s="202">
        <v>223</v>
      </c>
      <c r="H104" s="177">
        <v>3.717488789237668</v>
      </c>
      <c r="I104" s="177">
        <v>3.85</v>
      </c>
      <c r="J104" s="203">
        <v>84</v>
      </c>
      <c r="K104" s="202">
        <v>168</v>
      </c>
      <c r="L104" s="177">
        <v>3.6130952380952381</v>
      </c>
      <c r="M104" s="177">
        <v>3.7</v>
      </c>
      <c r="N104" s="203">
        <v>68</v>
      </c>
      <c r="O104" s="202">
        <v>149</v>
      </c>
      <c r="P104" s="177">
        <v>3.3959731543624163</v>
      </c>
      <c r="Q104" s="176">
        <v>3.61</v>
      </c>
      <c r="R104" s="203">
        <v>92</v>
      </c>
      <c r="S104" s="202">
        <v>86</v>
      </c>
      <c r="T104" s="177">
        <v>3.1627906976744184</v>
      </c>
      <c r="U104" s="176">
        <v>3.43</v>
      </c>
      <c r="V104" s="203">
        <v>87</v>
      </c>
      <c r="W104" s="333">
        <f t="shared" si="5"/>
        <v>411</v>
      </c>
      <c r="Y104" s="103"/>
      <c r="Z104" s="103"/>
      <c r="AB104" s="103"/>
    </row>
    <row r="105" spans="1:28" x14ac:dyDescent="0.25">
      <c r="A105" s="104">
        <v>24</v>
      </c>
      <c r="B105" s="38" t="s">
        <v>202</v>
      </c>
      <c r="C105" s="145">
        <v>30</v>
      </c>
      <c r="D105" s="148">
        <v>3.6333333333333333</v>
      </c>
      <c r="E105" s="148">
        <v>3.79</v>
      </c>
      <c r="F105" s="160">
        <v>84</v>
      </c>
      <c r="G105" s="145"/>
      <c r="H105" s="148"/>
      <c r="I105" s="148">
        <v>3.85</v>
      </c>
      <c r="J105" s="160">
        <v>111</v>
      </c>
      <c r="K105" s="145"/>
      <c r="L105" s="148"/>
      <c r="M105" s="148">
        <v>3.7</v>
      </c>
      <c r="N105" s="160">
        <v>110</v>
      </c>
      <c r="O105" s="145"/>
      <c r="P105" s="148"/>
      <c r="Q105" s="105">
        <v>3.61</v>
      </c>
      <c r="R105" s="160">
        <v>110</v>
      </c>
      <c r="S105" s="145"/>
      <c r="T105" s="148"/>
      <c r="U105" s="105">
        <v>3.43</v>
      </c>
      <c r="V105" s="160">
        <v>108</v>
      </c>
      <c r="W105" s="333">
        <f t="shared" si="5"/>
        <v>523</v>
      </c>
      <c r="Y105" s="103"/>
      <c r="Z105" s="103"/>
      <c r="AB105" s="103"/>
    </row>
    <row r="106" spans="1:28" x14ac:dyDescent="0.25">
      <c r="A106" s="104">
        <v>25</v>
      </c>
      <c r="B106" s="38" t="s">
        <v>184</v>
      </c>
      <c r="C106" s="145">
        <v>94</v>
      </c>
      <c r="D106" s="148">
        <v>3.6063829787234041</v>
      </c>
      <c r="E106" s="148">
        <v>3.79</v>
      </c>
      <c r="F106" s="160">
        <v>88</v>
      </c>
      <c r="G106" s="145">
        <v>102</v>
      </c>
      <c r="H106" s="148">
        <v>4</v>
      </c>
      <c r="I106" s="148">
        <v>3.85</v>
      </c>
      <c r="J106" s="160">
        <v>17</v>
      </c>
      <c r="K106" s="145">
        <v>82</v>
      </c>
      <c r="L106" s="148">
        <v>3.6341463414634148</v>
      </c>
      <c r="M106" s="148">
        <v>3.7</v>
      </c>
      <c r="N106" s="160">
        <v>60</v>
      </c>
      <c r="O106" s="145">
        <v>64</v>
      </c>
      <c r="P106" s="148">
        <v>3.625</v>
      </c>
      <c r="Q106" s="105">
        <v>3.61</v>
      </c>
      <c r="R106" s="160">
        <v>44</v>
      </c>
      <c r="S106" s="145">
        <v>90</v>
      </c>
      <c r="T106" s="148">
        <v>3.3555555555555556</v>
      </c>
      <c r="U106" s="105">
        <v>3.43</v>
      </c>
      <c r="V106" s="160">
        <v>58</v>
      </c>
      <c r="W106" s="333">
        <f t="shared" si="5"/>
        <v>267</v>
      </c>
      <c r="Y106" s="103"/>
      <c r="Z106" s="103"/>
      <c r="AB106" s="103"/>
    </row>
    <row r="107" spans="1:28" x14ac:dyDescent="0.25">
      <c r="A107" s="104">
        <v>26</v>
      </c>
      <c r="B107" s="38" t="s">
        <v>179</v>
      </c>
      <c r="C107" s="145">
        <v>59</v>
      </c>
      <c r="D107" s="148">
        <v>3.593220338983051</v>
      </c>
      <c r="E107" s="148">
        <v>3.79</v>
      </c>
      <c r="F107" s="160">
        <v>92</v>
      </c>
      <c r="G107" s="145">
        <v>51</v>
      </c>
      <c r="H107" s="148">
        <v>3.9019607843137254</v>
      </c>
      <c r="I107" s="148">
        <v>3.85</v>
      </c>
      <c r="J107" s="160">
        <v>34</v>
      </c>
      <c r="K107" s="145">
        <v>51</v>
      </c>
      <c r="L107" s="148">
        <v>3.5490196078431371</v>
      </c>
      <c r="M107" s="148">
        <v>3.7</v>
      </c>
      <c r="N107" s="160">
        <v>78</v>
      </c>
      <c r="O107" s="145">
        <v>69</v>
      </c>
      <c r="P107" s="148">
        <v>3.5362318840579712</v>
      </c>
      <c r="Q107" s="105">
        <v>3.61</v>
      </c>
      <c r="R107" s="160">
        <v>64</v>
      </c>
      <c r="S107" s="145">
        <v>26</v>
      </c>
      <c r="T107" s="148">
        <v>3.3846153846153846</v>
      </c>
      <c r="U107" s="105">
        <v>3.43</v>
      </c>
      <c r="V107" s="160">
        <v>53</v>
      </c>
      <c r="W107" s="333">
        <f t="shared" si="5"/>
        <v>321</v>
      </c>
      <c r="Y107" s="103"/>
      <c r="Z107" s="103"/>
      <c r="AB107" s="103"/>
    </row>
    <row r="108" spans="1:28" x14ac:dyDescent="0.25">
      <c r="A108" s="104">
        <v>27</v>
      </c>
      <c r="B108" s="38" t="s">
        <v>37</v>
      </c>
      <c r="C108" s="145">
        <v>70</v>
      </c>
      <c r="D108" s="148">
        <v>3.5714285714285716</v>
      </c>
      <c r="E108" s="148">
        <v>3.79</v>
      </c>
      <c r="F108" s="160">
        <v>95</v>
      </c>
      <c r="G108" s="145">
        <v>66</v>
      </c>
      <c r="H108" s="148">
        <v>3.7575757575757578</v>
      </c>
      <c r="I108" s="148">
        <v>3.85</v>
      </c>
      <c r="J108" s="160">
        <v>71</v>
      </c>
      <c r="K108" s="145">
        <v>44</v>
      </c>
      <c r="L108" s="148">
        <v>3.4545454545454546</v>
      </c>
      <c r="M108" s="148">
        <v>3.7</v>
      </c>
      <c r="N108" s="160">
        <v>96</v>
      </c>
      <c r="O108" s="145">
        <v>42</v>
      </c>
      <c r="P108" s="148">
        <v>3.4523809523809526</v>
      </c>
      <c r="Q108" s="105">
        <v>3.61</v>
      </c>
      <c r="R108" s="160">
        <v>80</v>
      </c>
      <c r="S108" s="145">
        <v>40</v>
      </c>
      <c r="T108" s="148">
        <v>2.95</v>
      </c>
      <c r="U108" s="105">
        <v>3.43</v>
      </c>
      <c r="V108" s="160">
        <v>101</v>
      </c>
      <c r="W108" s="333">
        <f t="shared" si="5"/>
        <v>443</v>
      </c>
      <c r="Y108" s="103"/>
      <c r="Z108" s="103"/>
      <c r="AB108" s="103"/>
    </row>
    <row r="109" spans="1:28" x14ac:dyDescent="0.25">
      <c r="A109" s="104">
        <v>28</v>
      </c>
      <c r="B109" s="38" t="s">
        <v>178</v>
      </c>
      <c r="C109" s="145">
        <v>91</v>
      </c>
      <c r="D109" s="148">
        <v>3.5604395604395602</v>
      </c>
      <c r="E109" s="148">
        <v>3.79</v>
      </c>
      <c r="F109" s="160">
        <v>98</v>
      </c>
      <c r="G109" s="145">
        <v>76</v>
      </c>
      <c r="H109" s="148">
        <v>3.736842105263158</v>
      </c>
      <c r="I109" s="148">
        <v>3.85</v>
      </c>
      <c r="J109" s="160">
        <v>78</v>
      </c>
      <c r="K109" s="145">
        <v>78</v>
      </c>
      <c r="L109" s="148">
        <v>3.7435897435897436</v>
      </c>
      <c r="M109" s="148">
        <v>3.7</v>
      </c>
      <c r="N109" s="160">
        <v>37</v>
      </c>
      <c r="O109" s="145">
        <v>80</v>
      </c>
      <c r="P109" s="148">
        <v>2.95</v>
      </c>
      <c r="Q109" s="105">
        <v>3.61</v>
      </c>
      <c r="R109" s="160">
        <v>109</v>
      </c>
      <c r="S109" s="145">
        <v>75</v>
      </c>
      <c r="T109" s="148">
        <v>3.3866666666666667</v>
      </c>
      <c r="U109" s="105">
        <v>3.43</v>
      </c>
      <c r="V109" s="160">
        <v>51</v>
      </c>
      <c r="W109" s="333">
        <f t="shared" si="5"/>
        <v>373</v>
      </c>
      <c r="Y109" s="103"/>
      <c r="Z109" s="103"/>
      <c r="AB109" s="103"/>
    </row>
    <row r="110" spans="1:28" x14ac:dyDescent="0.25">
      <c r="A110" s="104">
        <v>29</v>
      </c>
      <c r="B110" s="38" t="s">
        <v>190</v>
      </c>
      <c r="C110" s="145">
        <v>140</v>
      </c>
      <c r="D110" s="148">
        <v>3.5</v>
      </c>
      <c r="E110" s="148">
        <v>3.79</v>
      </c>
      <c r="F110" s="160">
        <v>105</v>
      </c>
      <c r="G110" s="145">
        <v>144</v>
      </c>
      <c r="H110" s="148">
        <v>3.6319444444444446</v>
      </c>
      <c r="I110" s="148">
        <v>3.85</v>
      </c>
      <c r="J110" s="160">
        <v>99</v>
      </c>
      <c r="K110" s="145">
        <v>118</v>
      </c>
      <c r="L110" s="148">
        <v>3.4830508474576272</v>
      </c>
      <c r="M110" s="148">
        <v>3.7</v>
      </c>
      <c r="N110" s="160">
        <v>91</v>
      </c>
      <c r="O110" s="145">
        <v>115</v>
      </c>
      <c r="P110" s="148">
        <v>3.3913043478260869</v>
      </c>
      <c r="Q110" s="105">
        <v>3.61</v>
      </c>
      <c r="R110" s="160">
        <v>94</v>
      </c>
      <c r="S110" s="145">
        <v>81</v>
      </c>
      <c r="T110" s="148">
        <v>3.1851851851851851</v>
      </c>
      <c r="U110" s="105">
        <v>3.43</v>
      </c>
      <c r="V110" s="160">
        <v>84</v>
      </c>
      <c r="W110" s="333">
        <f t="shared" si="5"/>
        <v>473</v>
      </c>
      <c r="Y110" s="103"/>
      <c r="Z110" s="103"/>
      <c r="AB110" s="103"/>
    </row>
    <row r="111" spans="1:28" x14ac:dyDescent="0.25">
      <c r="A111" s="104">
        <v>30</v>
      </c>
      <c r="B111" s="38" t="s">
        <v>185</v>
      </c>
      <c r="C111" s="145">
        <v>101</v>
      </c>
      <c r="D111" s="148">
        <v>3.4554455445544554</v>
      </c>
      <c r="E111" s="148">
        <v>3.79</v>
      </c>
      <c r="F111" s="160">
        <v>106</v>
      </c>
      <c r="G111" s="145">
        <v>75</v>
      </c>
      <c r="H111" s="148">
        <v>3.6533333333333333</v>
      </c>
      <c r="I111" s="148">
        <v>3.85</v>
      </c>
      <c r="J111" s="160">
        <v>93</v>
      </c>
      <c r="K111" s="145">
        <v>77</v>
      </c>
      <c r="L111" s="148">
        <v>3.5064935064935066</v>
      </c>
      <c r="M111" s="148">
        <v>3.7</v>
      </c>
      <c r="N111" s="160">
        <v>87</v>
      </c>
      <c r="O111" s="145">
        <v>79</v>
      </c>
      <c r="P111" s="148">
        <v>3.3924050632911391</v>
      </c>
      <c r="Q111" s="105">
        <v>3.61</v>
      </c>
      <c r="R111" s="160">
        <v>93</v>
      </c>
      <c r="S111" s="145">
        <v>66</v>
      </c>
      <c r="T111" s="148">
        <v>3.1969696969696968</v>
      </c>
      <c r="U111" s="105">
        <v>3.43</v>
      </c>
      <c r="V111" s="160">
        <v>83</v>
      </c>
      <c r="W111" s="333">
        <f t="shared" si="5"/>
        <v>462</v>
      </c>
      <c r="Y111" s="103"/>
      <c r="Z111" s="103"/>
      <c r="AB111" s="103"/>
    </row>
    <row r="112" spans="1:28" ht="15.75" thickBot="1" x14ac:dyDescent="0.3">
      <c r="A112" s="104">
        <v>31</v>
      </c>
      <c r="B112" s="38" t="s">
        <v>189</v>
      </c>
      <c r="C112" s="145">
        <v>74</v>
      </c>
      <c r="D112" s="148">
        <v>3.3783783783783785</v>
      </c>
      <c r="E112" s="148">
        <v>3.79</v>
      </c>
      <c r="F112" s="160">
        <v>109</v>
      </c>
      <c r="G112" s="145">
        <v>79</v>
      </c>
      <c r="H112" s="148">
        <v>3.7721518987341773</v>
      </c>
      <c r="I112" s="148">
        <v>3.85</v>
      </c>
      <c r="J112" s="160">
        <v>67</v>
      </c>
      <c r="K112" s="145">
        <v>76</v>
      </c>
      <c r="L112" s="148">
        <v>3.4736842105263159</v>
      </c>
      <c r="M112" s="148">
        <v>3.7</v>
      </c>
      <c r="N112" s="160">
        <v>95</v>
      </c>
      <c r="O112" s="145">
        <v>55</v>
      </c>
      <c r="P112" s="148">
        <v>3.4363636363636365</v>
      </c>
      <c r="Q112" s="105">
        <v>3.61</v>
      </c>
      <c r="R112" s="160">
        <v>85</v>
      </c>
      <c r="S112" s="145">
        <v>57</v>
      </c>
      <c r="T112" s="148">
        <v>3.2105263157894739</v>
      </c>
      <c r="U112" s="105">
        <v>3.43</v>
      </c>
      <c r="V112" s="160">
        <v>79</v>
      </c>
      <c r="W112" s="333">
        <f t="shared" si="5"/>
        <v>435</v>
      </c>
      <c r="Y112" s="103"/>
      <c r="Z112" s="103"/>
      <c r="AB112" s="103"/>
    </row>
    <row r="113" spans="1:28" ht="15.75" thickBot="1" x14ac:dyDescent="0.3">
      <c r="A113" s="118"/>
      <c r="B113" s="108" t="s">
        <v>123</v>
      </c>
      <c r="C113" s="109">
        <f>SUM(C114:C122)</f>
        <v>1069</v>
      </c>
      <c r="D113" s="98">
        <f>AVERAGE(D114:D122)</f>
        <v>3.9147311759985439</v>
      </c>
      <c r="E113" s="98">
        <v>3.79</v>
      </c>
      <c r="F113" s="100"/>
      <c r="G113" s="109">
        <f>SUM(G114:G122)</f>
        <v>975</v>
      </c>
      <c r="H113" s="98">
        <f>AVERAGE(H114:H122)</f>
        <v>3.9052271538084793</v>
      </c>
      <c r="I113" s="98">
        <v>3.85</v>
      </c>
      <c r="J113" s="100"/>
      <c r="K113" s="109">
        <f>SUM(K114:K122)</f>
        <v>756</v>
      </c>
      <c r="L113" s="98">
        <f>AVERAGE(L114:L122)</f>
        <v>3.7308470082005636</v>
      </c>
      <c r="M113" s="98">
        <v>3.7</v>
      </c>
      <c r="N113" s="100"/>
      <c r="O113" s="109">
        <f>SUM(O114:O122)</f>
        <v>762</v>
      </c>
      <c r="P113" s="98">
        <f>AVERAGE(P114:P122)</f>
        <v>3.730990933327202</v>
      </c>
      <c r="Q113" s="57">
        <v>3.61</v>
      </c>
      <c r="R113" s="100"/>
      <c r="S113" s="109">
        <f>SUM(S114:S122)</f>
        <v>793</v>
      </c>
      <c r="T113" s="98">
        <f>AVERAGE(T114:T122)</f>
        <v>3.5165994664574427</v>
      </c>
      <c r="U113" s="57">
        <v>3.43</v>
      </c>
      <c r="V113" s="100"/>
      <c r="W113" s="336"/>
      <c r="Y113" s="103"/>
      <c r="Z113" s="103"/>
      <c r="AB113" s="103"/>
    </row>
    <row r="114" spans="1:28" ht="15" customHeight="1" x14ac:dyDescent="0.25">
      <c r="A114" s="101">
        <v>1</v>
      </c>
      <c r="B114" s="38" t="s">
        <v>70</v>
      </c>
      <c r="C114" s="145">
        <v>104</v>
      </c>
      <c r="D114" s="148">
        <v>4.240384615384615</v>
      </c>
      <c r="E114" s="148">
        <v>3.79</v>
      </c>
      <c r="F114" s="160">
        <v>1</v>
      </c>
      <c r="G114" s="145">
        <v>101</v>
      </c>
      <c r="H114" s="148">
        <v>4.1386138613861387</v>
      </c>
      <c r="I114" s="148">
        <v>3.85</v>
      </c>
      <c r="J114" s="160">
        <v>7</v>
      </c>
      <c r="K114" s="145">
        <v>68</v>
      </c>
      <c r="L114" s="148">
        <v>4.0441176470588234</v>
      </c>
      <c r="M114" s="148">
        <v>3.7</v>
      </c>
      <c r="N114" s="160">
        <v>4</v>
      </c>
      <c r="O114" s="145">
        <v>102</v>
      </c>
      <c r="P114" s="148">
        <v>4</v>
      </c>
      <c r="Q114" s="105">
        <v>3.61</v>
      </c>
      <c r="R114" s="160">
        <v>2</v>
      </c>
      <c r="S114" s="145">
        <v>84</v>
      </c>
      <c r="T114" s="148">
        <v>3.75</v>
      </c>
      <c r="U114" s="105">
        <v>3.43</v>
      </c>
      <c r="V114" s="160">
        <v>9</v>
      </c>
      <c r="W114" s="338">
        <f t="shared" ref="W114:W121" si="6">V114+R114+N114+J114+F114</f>
        <v>23</v>
      </c>
      <c r="Y114" s="103"/>
      <c r="Z114" s="103"/>
      <c r="AB114" s="103"/>
    </row>
    <row r="115" spans="1:28" x14ac:dyDescent="0.25">
      <c r="A115" s="117">
        <v>2</v>
      </c>
      <c r="B115" s="38" t="s">
        <v>127</v>
      </c>
      <c r="C115" s="145">
        <v>81</v>
      </c>
      <c r="D115" s="148">
        <v>4.2345679012345681</v>
      </c>
      <c r="E115" s="148">
        <v>3.79</v>
      </c>
      <c r="F115" s="160">
        <v>2</v>
      </c>
      <c r="G115" s="145">
        <v>106</v>
      </c>
      <c r="H115" s="148">
        <v>4.0566037735849054</v>
      </c>
      <c r="I115" s="148">
        <v>3.85</v>
      </c>
      <c r="J115" s="160">
        <v>11</v>
      </c>
      <c r="K115" s="145">
        <v>104</v>
      </c>
      <c r="L115" s="148">
        <v>3.9326923076923075</v>
      </c>
      <c r="M115" s="148">
        <v>3.7</v>
      </c>
      <c r="N115" s="160">
        <v>12</v>
      </c>
      <c r="O115" s="145">
        <v>81</v>
      </c>
      <c r="P115" s="148">
        <v>4.1481481481481479</v>
      </c>
      <c r="Q115" s="105">
        <v>3.61</v>
      </c>
      <c r="R115" s="160">
        <v>1</v>
      </c>
      <c r="S115" s="145">
        <v>104</v>
      </c>
      <c r="T115" s="148">
        <v>3.6634615384615383</v>
      </c>
      <c r="U115" s="105">
        <v>3.43</v>
      </c>
      <c r="V115" s="160">
        <v>15</v>
      </c>
      <c r="W115" s="333">
        <f t="shared" si="6"/>
        <v>41</v>
      </c>
      <c r="Y115" s="103"/>
      <c r="Z115" s="103"/>
      <c r="AB115" s="103"/>
    </row>
    <row r="116" spans="1:28" x14ac:dyDescent="0.25">
      <c r="A116" s="117">
        <v>3</v>
      </c>
      <c r="B116" s="38" t="s">
        <v>69</v>
      </c>
      <c r="C116" s="145">
        <v>85</v>
      </c>
      <c r="D116" s="148">
        <v>4.0235294117647058</v>
      </c>
      <c r="E116" s="148">
        <v>3.79</v>
      </c>
      <c r="F116" s="160">
        <v>13</v>
      </c>
      <c r="G116" s="145">
        <v>76</v>
      </c>
      <c r="H116" s="148">
        <v>4.1052631578947372</v>
      </c>
      <c r="I116" s="148">
        <v>3.85</v>
      </c>
      <c r="J116" s="160">
        <v>9</v>
      </c>
      <c r="K116" s="145">
        <v>71</v>
      </c>
      <c r="L116" s="148">
        <v>3.9859154929577465</v>
      </c>
      <c r="M116" s="148">
        <v>3.7</v>
      </c>
      <c r="N116" s="160">
        <v>6</v>
      </c>
      <c r="O116" s="145">
        <v>101</v>
      </c>
      <c r="P116" s="148">
        <v>3.9603960396039604</v>
      </c>
      <c r="Q116" s="105">
        <v>3.61</v>
      </c>
      <c r="R116" s="160">
        <v>4</v>
      </c>
      <c r="S116" s="145">
        <v>76</v>
      </c>
      <c r="T116" s="148">
        <v>3.6578947368421053</v>
      </c>
      <c r="U116" s="105">
        <v>3.43</v>
      </c>
      <c r="V116" s="160">
        <v>16</v>
      </c>
      <c r="W116" s="333">
        <f t="shared" si="6"/>
        <v>48</v>
      </c>
      <c r="Y116" s="103"/>
      <c r="Z116" s="103"/>
      <c r="AB116" s="103"/>
    </row>
    <row r="117" spans="1:28" x14ac:dyDescent="0.25">
      <c r="A117" s="117">
        <v>4</v>
      </c>
      <c r="B117" s="38" t="s">
        <v>109</v>
      </c>
      <c r="C117" s="145">
        <v>78</v>
      </c>
      <c r="D117" s="148">
        <v>3.8846153846153846</v>
      </c>
      <c r="E117" s="585">
        <v>3.79</v>
      </c>
      <c r="F117" s="160">
        <v>29</v>
      </c>
      <c r="G117" s="145">
        <v>83</v>
      </c>
      <c r="H117" s="148">
        <v>4.2530120481927707</v>
      </c>
      <c r="I117" s="148">
        <v>3.85</v>
      </c>
      <c r="J117" s="160">
        <v>1</v>
      </c>
      <c r="K117" s="145">
        <v>82</v>
      </c>
      <c r="L117" s="148">
        <v>3.8292682926829267</v>
      </c>
      <c r="M117" s="148">
        <v>3.7</v>
      </c>
      <c r="N117" s="160">
        <v>20</v>
      </c>
      <c r="O117" s="145">
        <v>73</v>
      </c>
      <c r="P117" s="148">
        <v>3.7534246575342465</v>
      </c>
      <c r="Q117" s="105">
        <v>3.61</v>
      </c>
      <c r="R117" s="160">
        <v>14</v>
      </c>
      <c r="S117" s="145">
        <v>103</v>
      </c>
      <c r="T117" s="148">
        <v>3.592233009708738</v>
      </c>
      <c r="U117" s="105">
        <v>3.43</v>
      </c>
      <c r="V117" s="160">
        <v>24</v>
      </c>
      <c r="W117" s="333">
        <f t="shared" si="6"/>
        <v>88</v>
      </c>
      <c r="Y117" s="103"/>
      <c r="Z117" s="103"/>
      <c r="AB117" s="103"/>
    </row>
    <row r="118" spans="1:28" x14ac:dyDescent="0.25">
      <c r="A118" s="117">
        <v>5</v>
      </c>
      <c r="B118" s="38" t="s">
        <v>147</v>
      </c>
      <c r="C118" s="145">
        <v>139</v>
      </c>
      <c r="D118" s="148">
        <v>3.8776978417266186</v>
      </c>
      <c r="E118" s="148">
        <v>3.79</v>
      </c>
      <c r="F118" s="160">
        <v>30</v>
      </c>
      <c r="G118" s="145">
        <v>152</v>
      </c>
      <c r="H118" s="148">
        <v>3.9078947368421053</v>
      </c>
      <c r="I118" s="148">
        <v>3.85</v>
      </c>
      <c r="J118" s="160">
        <v>31</v>
      </c>
      <c r="K118" s="145">
        <v>116</v>
      </c>
      <c r="L118" s="148">
        <v>3.6896551724137931</v>
      </c>
      <c r="M118" s="148">
        <v>3.7</v>
      </c>
      <c r="N118" s="160">
        <v>45</v>
      </c>
      <c r="O118" s="145">
        <v>56</v>
      </c>
      <c r="P118" s="148">
        <v>3.5535714285714284</v>
      </c>
      <c r="Q118" s="105">
        <v>3.61</v>
      </c>
      <c r="R118" s="160">
        <v>60</v>
      </c>
      <c r="S118" s="145">
        <v>80</v>
      </c>
      <c r="T118" s="148">
        <v>3.3</v>
      </c>
      <c r="U118" s="105">
        <v>3.43</v>
      </c>
      <c r="V118" s="160">
        <v>67</v>
      </c>
      <c r="W118" s="333">
        <f t="shared" si="6"/>
        <v>233</v>
      </c>
      <c r="Y118" s="103"/>
      <c r="Z118" s="103"/>
      <c r="AB118" s="103"/>
    </row>
    <row r="119" spans="1:28" x14ac:dyDescent="0.25">
      <c r="A119" s="117">
        <v>6</v>
      </c>
      <c r="B119" s="158" t="s">
        <v>86</v>
      </c>
      <c r="C119" s="204">
        <v>71</v>
      </c>
      <c r="D119" s="179">
        <v>3.7746478873239435</v>
      </c>
      <c r="E119" s="179">
        <v>3.79</v>
      </c>
      <c r="F119" s="205">
        <v>49</v>
      </c>
      <c r="G119" s="204">
        <v>52</v>
      </c>
      <c r="H119" s="179">
        <v>4</v>
      </c>
      <c r="I119" s="179">
        <v>3.85</v>
      </c>
      <c r="J119" s="205">
        <v>18</v>
      </c>
      <c r="K119" s="204">
        <v>27</v>
      </c>
      <c r="L119" s="179">
        <v>3.6296296296296298</v>
      </c>
      <c r="M119" s="179">
        <v>3.7</v>
      </c>
      <c r="N119" s="205">
        <v>63</v>
      </c>
      <c r="O119" s="204">
        <v>43</v>
      </c>
      <c r="P119" s="179">
        <v>3.5116279069767442</v>
      </c>
      <c r="Q119" s="178">
        <v>3.61</v>
      </c>
      <c r="R119" s="205">
        <v>66</v>
      </c>
      <c r="S119" s="204">
        <v>50</v>
      </c>
      <c r="T119" s="179">
        <v>3.5</v>
      </c>
      <c r="U119" s="178">
        <v>3.43</v>
      </c>
      <c r="V119" s="205">
        <v>39</v>
      </c>
      <c r="W119" s="333">
        <f t="shared" si="6"/>
        <v>235</v>
      </c>
      <c r="Y119" s="103"/>
      <c r="Z119" s="103"/>
      <c r="AB119" s="103"/>
    </row>
    <row r="120" spans="1:28" x14ac:dyDescent="0.25">
      <c r="A120" s="117">
        <v>7</v>
      </c>
      <c r="B120" s="38" t="s">
        <v>94</v>
      </c>
      <c r="C120" s="145">
        <v>41</v>
      </c>
      <c r="D120" s="148">
        <v>3.75609756097561</v>
      </c>
      <c r="E120" s="148">
        <v>3.79</v>
      </c>
      <c r="F120" s="160">
        <v>54</v>
      </c>
      <c r="G120" s="145">
        <v>41</v>
      </c>
      <c r="H120" s="148">
        <v>3.5365853658536586</v>
      </c>
      <c r="I120" s="148">
        <v>3.85</v>
      </c>
      <c r="J120" s="160">
        <v>104</v>
      </c>
      <c r="K120" s="145">
        <v>30</v>
      </c>
      <c r="L120" s="148">
        <v>3.3666666666666667</v>
      </c>
      <c r="M120" s="148">
        <v>3.7</v>
      </c>
      <c r="N120" s="160">
        <v>104</v>
      </c>
      <c r="O120" s="145">
        <v>41</v>
      </c>
      <c r="P120" s="148">
        <v>3.4390243902439024</v>
      </c>
      <c r="Q120" s="105">
        <v>3.61</v>
      </c>
      <c r="R120" s="160">
        <v>83</v>
      </c>
      <c r="S120" s="145">
        <v>39</v>
      </c>
      <c r="T120" s="148">
        <v>3.2051282051282053</v>
      </c>
      <c r="U120" s="105">
        <v>3.43</v>
      </c>
      <c r="V120" s="160">
        <v>80</v>
      </c>
      <c r="W120" s="333">
        <f t="shared" si="6"/>
        <v>425</v>
      </c>
      <c r="Y120" s="103"/>
      <c r="Z120" s="103"/>
      <c r="AB120" s="103"/>
    </row>
    <row r="121" spans="1:28" x14ac:dyDescent="0.25">
      <c r="A121" s="117">
        <v>8</v>
      </c>
      <c r="B121" s="38" t="s">
        <v>137</v>
      </c>
      <c r="C121" s="145">
        <v>382</v>
      </c>
      <c r="D121" s="148">
        <v>3.7251308900523559</v>
      </c>
      <c r="E121" s="148">
        <v>3.79</v>
      </c>
      <c r="F121" s="160">
        <v>62</v>
      </c>
      <c r="G121" s="145">
        <v>278</v>
      </c>
      <c r="H121" s="148">
        <v>3.7769784172661871</v>
      </c>
      <c r="I121" s="148">
        <v>3.85</v>
      </c>
      <c r="J121" s="160">
        <v>65</v>
      </c>
      <c r="K121" s="145">
        <v>205</v>
      </c>
      <c r="L121" s="148">
        <v>3.5902439024390245</v>
      </c>
      <c r="M121" s="148">
        <v>3.7</v>
      </c>
      <c r="N121" s="160">
        <v>70</v>
      </c>
      <c r="O121" s="145">
        <v>219</v>
      </c>
      <c r="P121" s="148">
        <v>3.5388127853881279</v>
      </c>
      <c r="Q121" s="105">
        <v>3.61</v>
      </c>
      <c r="R121" s="160">
        <v>62</v>
      </c>
      <c r="S121" s="145">
        <v>206</v>
      </c>
      <c r="T121" s="148">
        <v>3.470873786407767</v>
      </c>
      <c r="U121" s="105">
        <v>3.43</v>
      </c>
      <c r="V121" s="160">
        <v>43</v>
      </c>
      <c r="W121" s="333">
        <f t="shared" si="6"/>
        <v>302</v>
      </c>
      <c r="Z121" s="103"/>
    </row>
    <row r="122" spans="1:28" ht="15.75" thickBot="1" x14ac:dyDescent="0.3">
      <c r="A122" s="116">
        <v>9</v>
      </c>
      <c r="B122" s="42" t="s">
        <v>84</v>
      </c>
      <c r="C122" s="322">
        <v>88</v>
      </c>
      <c r="D122" s="316">
        <v>3.7159090909090908</v>
      </c>
      <c r="E122" s="316">
        <v>3.79</v>
      </c>
      <c r="F122" s="324">
        <v>65</v>
      </c>
      <c r="G122" s="322">
        <v>86</v>
      </c>
      <c r="H122" s="316">
        <v>3.3720930232558142</v>
      </c>
      <c r="I122" s="316">
        <v>3.85</v>
      </c>
      <c r="J122" s="324">
        <v>110</v>
      </c>
      <c r="K122" s="322">
        <v>53</v>
      </c>
      <c r="L122" s="316">
        <v>3.5094339622641511</v>
      </c>
      <c r="M122" s="316">
        <v>3.7</v>
      </c>
      <c r="N122" s="324">
        <v>84</v>
      </c>
      <c r="O122" s="322">
        <v>46</v>
      </c>
      <c r="P122" s="316">
        <v>3.6739130434782608</v>
      </c>
      <c r="Q122" s="323">
        <v>3.61</v>
      </c>
      <c r="R122" s="324">
        <v>34</v>
      </c>
      <c r="S122" s="322">
        <v>51</v>
      </c>
      <c r="T122" s="316">
        <v>3.5098039215686274</v>
      </c>
      <c r="U122" s="323">
        <v>3.43</v>
      </c>
      <c r="V122" s="324">
        <v>34</v>
      </c>
      <c r="W122" s="345">
        <f>V122+R122+N122+J122+F122</f>
        <v>327</v>
      </c>
      <c r="Z122" s="103"/>
    </row>
    <row r="123" spans="1:28" x14ac:dyDescent="0.25">
      <c r="A123" s="119" t="s">
        <v>144</v>
      </c>
      <c r="B123" s="120"/>
      <c r="C123" s="120"/>
      <c r="D123" s="121">
        <f>$D$4</f>
        <v>3.7651418561636931</v>
      </c>
      <c r="E123" s="120"/>
      <c r="F123" s="120"/>
      <c r="G123" s="120"/>
      <c r="H123" s="121">
        <f>$H$4</f>
        <v>3.8280092341218657</v>
      </c>
      <c r="I123" s="120"/>
      <c r="J123" s="120"/>
      <c r="K123" s="120"/>
      <c r="L123" s="121">
        <f>$L$4</f>
        <v>3.6644702310900721</v>
      </c>
      <c r="M123" s="120"/>
      <c r="N123" s="120"/>
      <c r="O123" s="120"/>
      <c r="P123" s="121">
        <f>$P$4</f>
        <v>3.5753667113633099</v>
      </c>
      <c r="Q123" s="120"/>
      <c r="R123" s="120"/>
      <c r="S123" s="120"/>
      <c r="T123" s="121">
        <f>$T$4</f>
        <v>3.3838493619302041</v>
      </c>
      <c r="U123" s="120"/>
      <c r="V123" s="120"/>
    </row>
    <row r="124" spans="1:28" x14ac:dyDescent="0.25">
      <c r="A124" s="122" t="s">
        <v>145</v>
      </c>
      <c r="D124" s="123">
        <v>3.79</v>
      </c>
      <c r="H124" s="404">
        <v>3.85</v>
      </c>
      <c r="L124" s="404">
        <v>3.7</v>
      </c>
      <c r="P124" s="123">
        <v>3.61</v>
      </c>
      <c r="T124" s="123">
        <v>3.43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4">
    <cfRule type="containsBlanks" dxfId="82" priority="1077">
      <formula>LEN(TRIM(T4))=0</formula>
    </cfRule>
    <cfRule type="cellIs" dxfId="81" priority="1078" operator="lessThan">
      <formula>3.5</formula>
    </cfRule>
    <cfRule type="cellIs" dxfId="80" priority="1079" operator="between">
      <formula>3.5</formula>
      <formula>3.504</formula>
    </cfRule>
    <cfRule type="cellIs" dxfId="79" priority="1080" operator="between">
      <formula>4.5</formula>
      <formula>3.5</formula>
    </cfRule>
    <cfRule type="cellIs" dxfId="78" priority="1081" operator="greaterThanOrEqual">
      <formula>4.5</formula>
    </cfRule>
  </conditionalFormatting>
  <conditionalFormatting sqref="L4:L124">
    <cfRule type="cellIs" dxfId="77" priority="19" operator="between">
      <formula>$L$123</formula>
      <formula>3.656</formula>
    </cfRule>
    <cfRule type="containsBlanks" dxfId="76" priority="20">
      <formula>LEN(TRIM(L4))=0</formula>
    </cfRule>
    <cfRule type="cellIs" dxfId="75" priority="21" operator="lessThan">
      <formula>3.5</formula>
    </cfRule>
    <cfRule type="cellIs" dxfId="74" priority="22" operator="between">
      <formula>$L$123</formula>
      <formula>3.5</formula>
    </cfRule>
    <cfRule type="cellIs" dxfId="73" priority="23" operator="between">
      <formula>4.5</formula>
      <formula>$L$123</formula>
    </cfRule>
    <cfRule type="cellIs" dxfId="72" priority="24" operator="greaterThanOrEqual">
      <formula>4.5</formula>
    </cfRule>
  </conditionalFormatting>
  <conditionalFormatting sqref="P4:P124">
    <cfRule type="cellIs" dxfId="71" priority="13" operator="between">
      <formula>$P$123</formula>
      <formula>"3.576"</formula>
    </cfRule>
    <cfRule type="containsBlanks" dxfId="70" priority="14">
      <formula>LEN(TRIM(P4))=0</formula>
    </cfRule>
    <cfRule type="cellIs" dxfId="69" priority="15" operator="lessThan">
      <formula>3.5</formula>
    </cfRule>
    <cfRule type="cellIs" dxfId="68" priority="16" operator="between">
      <formula>$P$123</formula>
      <formula>3.5</formula>
    </cfRule>
    <cfRule type="cellIs" dxfId="67" priority="17" operator="between">
      <formula>4.5</formula>
      <formula>$P$123</formula>
    </cfRule>
    <cfRule type="cellIs" dxfId="66" priority="18" operator="greaterThanOrEqual">
      <formula>4.5</formula>
    </cfRule>
  </conditionalFormatting>
  <conditionalFormatting sqref="H4:H124">
    <cfRule type="cellIs" dxfId="65" priority="7" operator="between">
      <formula>$H$123</formula>
      <formula>3.825</formula>
    </cfRule>
    <cfRule type="containsBlanks" dxfId="64" priority="8">
      <formula>LEN(TRIM(H4))=0</formula>
    </cfRule>
    <cfRule type="cellIs" dxfId="63" priority="9" operator="lessThan">
      <formula>3.5</formula>
    </cfRule>
    <cfRule type="cellIs" dxfId="62" priority="10" operator="between">
      <formula>$H$123</formula>
      <formula>3.5</formula>
    </cfRule>
    <cfRule type="cellIs" dxfId="61" priority="11" operator="between">
      <formula>4.5</formula>
      <formula>$H$123</formula>
    </cfRule>
    <cfRule type="cellIs" dxfId="60" priority="12" operator="greaterThanOrEqual">
      <formula>4.5</formula>
    </cfRule>
  </conditionalFormatting>
  <conditionalFormatting sqref="D4:D124">
    <cfRule type="cellIs" dxfId="59" priority="1" operator="between">
      <formula>$D$123</formula>
      <formula>3.765</formula>
    </cfRule>
    <cfRule type="containsBlanks" dxfId="58" priority="2">
      <formula>LEN(TRIM(D4))=0</formula>
    </cfRule>
    <cfRule type="cellIs" dxfId="57" priority="3" operator="lessThan">
      <formula>3.5</formula>
    </cfRule>
    <cfRule type="cellIs" dxfId="56" priority="4" operator="between">
      <formula>$D$123</formula>
      <formula>3.5</formula>
    </cfRule>
    <cfRule type="cellIs" dxfId="55" priority="5" operator="between">
      <formula>4.5</formula>
      <formula>$D$123</formula>
    </cfRule>
    <cfRule type="cellIs" dxfId="54" priority="6" operator="greaterThanOrEqual">
      <formula>4.5</formula>
    </cfRule>
  </conditionalFormatting>
  <pageMargins left="0.25" right="0.25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9.140625" defaultRowHeight="15" x14ac:dyDescent="0.25"/>
  <cols>
    <col min="1" max="1" width="4.7109375" style="86" customWidth="1"/>
    <col min="2" max="2" width="18.7109375" style="86" customWidth="1"/>
    <col min="3" max="3" width="31.7109375" style="86" customWidth="1"/>
    <col min="4" max="5" width="7.7109375" style="86" customWidth="1"/>
    <col min="6" max="6" width="18.7109375" style="86" customWidth="1"/>
    <col min="7" max="7" width="32.5703125" style="86" customWidth="1"/>
    <col min="8" max="9" width="7.7109375" style="86" customWidth="1"/>
    <col min="10" max="10" width="18.7109375" style="86" customWidth="1"/>
    <col min="11" max="11" width="32.5703125" style="86" customWidth="1"/>
    <col min="12" max="13" width="7.7109375" style="86" customWidth="1"/>
    <col min="14" max="14" width="18.7109375" style="86" customWidth="1"/>
    <col min="15" max="15" width="32.7109375" style="86" customWidth="1"/>
    <col min="16" max="17" width="7.7109375" style="86" customWidth="1"/>
    <col min="18" max="18" width="18.7109375" style="86" customWidth="1"/>
    <col min="19" max="19" width="31.7109375" style="86" customWidth="1"/>
    <col min="20" max="22" width="7.7109375" style="86" customWidth="1"/>
    <col min="23" max="16384" width="9.140625" style="86"/>
  </cols>
  <sheetData>
    <row r="1" spans="1:24" x14ac:dyDescent="0.25">
      <c r="W1" s="80"/>
      <c r="X1" s="9" t="s">
        <v>100</v>
      </c>
    </row>
    <row r="2" spans="1:24" ht="15.75" x14ac:dyDescent="0.25">
      <c r="C2" s="207" t="s">
        <v>136</v>
      </c>
      <c r="K2" s="207"/>
      <c r="S2" s="207"/>
      <c r="W2" s="71"/>
      <c r="X2" s="9" t="s">
        <v>101</v>
      </c>
    </row>
    <row r="3" spans="1:24" ht="15" customHeight="1" thickBo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W3" s="389"/>
      <c r="X3" s="9" t="s">
        <v>102</v>
      </c>
    </row>
    <row r="4" spans="1:24" ht="15" customHeight="1" thickBot="1" x14ac:dyDescent="0.3">
      <c r="A4" s="618" t="s">
        <v>64</v>
      </c>
      <c r="B4" s="620">
        <v>2025</v>
      </c>
      <c r="C4" s="621"/>
      <c r="D4" s="621"/>
      <c r="E4" s="622"/>
      <c r="F4" s="620">
        <v>2024</v>
      </c>
      <c r="G4" s="621"/>
      <c r="H4" s="621"/>
      <c r="I4" s="622"/>
      <c r="J4" s="620">
        <v>2023</v>
      </c>
      <c r="K4" s="621"/>
      <c r="L4" s="621"/>
      <c r="M4" s="622"/>
      <c r="N4" s="620">
        <v>2022</v>
      </c>
      <c r="O4" s="621"/>
      <c r="P4" s="621"/>
      <c r="Q4" s="622"/>
      <c r="R4" s="620">
        <v>2021</v>
      </c>
      <c r="S4" s="621"/>
      <c r="T4" s="621"/>
      <c r="U4" s="622"/>
      <c r="W4" s="24"/>
      <c r="X4" s="9" t="s">
        <v>103</v>
      </c>
    </row>
    <row r="5" spans="1:24" ht="45.75" thickBot="1" x14ac:dyDescent="0.3">
      <c r="A5" s="619"/>
      <c r="B5" s="492" t="s">
        <v>65</v>
      </c>
      <c r="C5" s="17" t="s">
        <v>139</v>
      </c>
      <c r="D5" s="50" t="s">
        <v>140</v>
      </c>
      <c r="E5" s="88" t="s">
        <v>141</v>
      </c>
      <c r="F5" s="420" t="s">
        <v>65</v>
      </c>
      <c r="G5" s="17" t="s">
        <v>139</v>
      </c>
      <c r="H5" s="50" t="s">
        <v>140</v>
      </c>
      <c r="I5" s="88" t="s">
        <v>141</v>
      </c>
      <c r="J5" s="348" t="s">
        <v>65</v>
      </c>
      <c r="K5" s="17" t="s">
        <v>139</v>
      </c>
      <c r="L5" s="50" t="s">
        <v>140</v>
      </c>
      <c r="M5" s="88" t="s">
        <v>141</v>
      </c>
      <c r="N5" s="348" t="s">
        <v>65</v>
      </c>
      <c r="O5" s="17" t="s">
        <v>139</v>
      </c>
      <c r="P5" s="50" t="s">
        <v>140</v>
      </c>
      <c r="Q5" s="88" t="s">
        <v>141</v>
      </c>
      <c r="R5" s="305" t="s">
        <v>65</v>
      </c>
      <c r="S5" s="17" t="s">
        <v>139</v>
      </c>
      <c r="T5" s="50" t="s">
        <v>140</v>
      </c>
      <c r="U5" s="88" t="s">
        <v>141</v>
      </c>
    </row>
    <row r="6" spans="1:24" ht="15" customHeight="1" x14ac:dyDescent="0.25">
      <c r="A6" s="208">
        <v>1</v>
      </c>
      <c r="B6" s="301" t="s">
        <v>58</v>
      </c>
      <c r="C6" s="277" t="s">
        <v>70</v>
      </c>
      <c r="D6" s="272">
        <v>4.240384615384615</v>
      </c>
      <c r="E6" s="351">
        <v>3.79</v>
      </c>
      <c r="F6" s="301" t="s">
        <v>58</v>
      </c>
      <c r="G6" s="277" t="s">
        <v>109</v>
      </c>
      <c r="H6" s="272">
        <v>4.2530120481927707</v>
      </c>
      <c r="I6" s="351">
        <v>3.85</v>
      </c>
      <c r="J6" s="301" t="s">
        <v>63</v>
      </c>
      <c r="K6" s="277" t="s">
        <v>108</v>
      </c>
      <c r="L6" s="272">
        <v>4.1767955801104977</v>
      </c>
      <c r="M6" s="351">
        <v>3.7</v>
      </c>
      <c r="N6" s="301" t="s">
        <v>58</v>
      </c>
      <c r="O6" s="277" t="s">
        <v>127</v>
      </c>
      <c r="P6" s="272">
        <v>4.1481481481481479</v>
      </c>
      <c r="Q6" s="166">
        <v>3.61</v>
      </c>
      <c r="R6" s="301" t="s">
        <v>61</v>
      </c>
      <c r="S6" s="277" t="s">
        <v>68</v>
      </c>
      <c r="T6" s="153">
        <v>3.96</v>
      </c>
      <c r="U6" s="166">
        <v>3.43</v>
      </c>
    </row>
    <row r="7" spans="1:24" ht="15" customHeight="1" x14ac:dyDescent="0.25">
      <c r="A7" s="209">
        <v>2</v>
      </c>
      <c r="B7" s="302" t="s">
        <v>58</v>
      </c>
      <c r="C7" s="278" t="s">
        <v>201</v>
      </c>
      <c r="D7" s="273">
        <v>4.2345679012345681</v>
      </c>
      <c r="E7" s="352">
        <v>3.79</v>
      </c>
      <c r="F7" s="302" t="s">
        <v>63</v>
      </c>
      <c r="G7" s="278" t="s">
        <v>108</v>
      </c>
      <c r="H7" s="273">
        <v>4.25</v>
      </c>
      <c r="I7" s="352">
        <v>3.85</v>
      </c>
      <c r="J7" s="302" t="s">
        <v>61</v>
      </c>
      <c r="K7" s="278" t="s">
        <v>129</v>
      </c>
      <c r="L7" s="273">
        <v>4.166666666666667</v>
      </c>
      <c r="M7" s="352">
        <v>3.7</v>
      </c>
      <c r="N7" s="302" t="s">
        <v>58</v>
      </c>
      <c r="O7" s="278" t="s">
        <v>70</v>
      </c>
      <c r="P7" s="273">
        <v>4</v>
      </c>
      <c r="Q7" s="187">
        <v>3.61</v>
      </c>
      <c r="R7" s="302" t="s">
        <v>61</v>
      </c>
      <c r="S7" s="278" t="s">
        <v>150</v>
      </c>
      <c r="T7" s="154">
        <v>3.88</v>
      </c>
      <c r="U7" s="187">
        <v>3.43</v>
      </c>
    </row>
    <row r="8" spans="1:24" ht="15" customHeight="1" x14ac:dyDescent="0.25">
      <c r="A8" s="209">
        <v>3</v>
      </c>
      <c r="B8" s="302" t="s">
        <v>57</v>
      </c>
      <c r="C8" s="278" t="s">
        <v>67</v>
      </c>
      <c r="D8" s="273">
        <v>4.1242603550295858</v>
      </c>
      <c r="E8" s="352">
        <v>3.79</v>
      </c>
      <c r="F8" s="302" t="s">
        <v>61</v>
      </c>
      <c r="G8" s="278" t="s">
        <v>168</v>
      </c>
      <c r="H8" s="273">
        <v>4.24</v>
      </c>
      <c r="I8" s="352">
        <v>3.85</v>
      </c>
      <c r="J8" s="302" t="s">
        <v>61</v>
      </c>
      <c r="K8" s="278" t="s">
        <v>68</v>
      </c>
      <c r="L8" s="273">
        <v>4.0490797546012267</v>
      </c>
      <c r="M8" s="352">
        <v>3.7</v>
      </c>
      <c r="N8" s="302" t="s">
        <v>63</v>
      </c>
      <c r="O8" s="278" t="s">
        <v>108</v>
      </c>
      <c r="P8" s="273">
        <v>3.9790575916230368</v>
      </c>
      <c r="Q8" s="187">
        <v>3.61</v>
      </c>
      <c r="R8" s="302" t="s">
        <v>57</v>
      </c>
      <c r="S8" s="278" t="s">
        <v>67</v>
      </c>
      <c r="T8" s="173">
        <v>3.88</v>
      </c>
      <c r="U8" s="187">
        <v>3.43</v>
      </c>
    </row>
    <row r="9" spans="1:24" ht="15" customHeight="1" x14ac:dyDescent="0.25">
      <c r="A9" s="209">
        <v>4</v>
      </c>
      <c r="B9" s="302" t="s">
        <v>61</v>
      </c>
      <c r="C9" s="278" t="s">
        <v>68</v>
      </c>
      <c r="D9" s="273">
        <v>4.1215469613259668</v>
      </c>
      <c r="E9" s="352">
        <v>3.79</v>
      </c>
      <c r="F9" s="302" t="s">
        <v>57</v>
      </c>
      <c r="G9" s="278" t="s">
        <v>67</v>
      </c>
      <c r="H9" s="273">
        <v>4.2259887005649714</v>
      </c>
      <c r="I9" s="352">
        <v>3.85</v>
      </c>
      <c r="J9" s="302" t="s">
        <v>58</v>
      </c>
      <c r="K9" s="278" t="s">
        <v>70</v>
      </c>
      <c r="L9" s="273">
        <v>4.0441176470588234</v>
      </c>
      <c r="M9" s="352">
        <v>3.7</v>
      </c>
      <c r="N9" s="302" t="s">
        <v>58</v>
      </c>
      <c r="O9" s="278" t="s">
        <v>69</v>
      </c>
      <c r="P9" s="273">
        <v>3.9603960396039604</v>
      </c>
      <c r="Q9" s="187">
        <v>3.61</v>
      </c>
      <c r="R9" s="302" t="s">
        <v>63</v>
      </c>
      <c r="S9" s="278" t="s">
        <v>56</v>
      </c>
      <c r="T9" s="149">
        <v>3.8301886792452828</v>
      </c>
      <c r="U9" s="187">
        <v>3.43</v>
      </c>
    </row>
    <row r="10" spans="1:24" ht="15" customHeight="1" x14ac:dyDescent="0.25">
      <c r="A10" s="209">
        <v>5</v>
      </c>
      <c r="B10" s="302" t="s">
        <v>62</v>
      </c>
      <c r="C10" s="278" t="s">
        <v>75</v>
      </c>
      <c r="D10" s="273">
        <v>4.115384615384615</v>
      </c>
      <c r="E10" s="352">
        <v>3.79</v>
      </c>
      <c r="F10" s="302" t="s">
        <v>63</v>
      </c>
      <c r="G10" s="278" t="s">
        <v>56</v>
      </c>
      <c r="H10" s="273">
        <v>4.2129032258064516</v>
      </c>
      <c r="I10" s="352">
        <v>3.85</v>
      </c>
      <c r="J10" s="302" t="s">
        <v>57</v>
      </c>
      <c r="K10" s="278" t="s">
        <v>67</v>
      </c>
      <c r="L10" s="273">
        <v>4</v>
      </c>
      <c r="M10" s="352">
        <v>3.7</v>
      </c>
      <c r="N10" s="302" t="s">
        <v>61</v>
      </c>
      <c r="O10" s="278" t="s">
        <v>77</v>
      </c>
      <c r="P10" s="273">
        <v>3.9567901234567899</v>
      </c>
      <c r="Q10" s="187">
        <v>3.61</v>
      </c>
      <c r="R10" s="302" t="s">
        <v>62</v>
      </c>
      <c r="S10" s="278" t="s">
        <v>75</v>
      </c>
      <c r="T10" s="148">
        <v>3.8068181818181817</v>
      </c>
      <c r="U10" s="187">
        <v>3.43</v>
      </c>
    </row>
    <row r="11" spans="1:24" ht="15" customHeight="1" x14ac:dyDescent="0.25">
      <c r="A11" s="209">
        <v>6</v>
      </c>
      <c r="B11" s="302" t="s">
        <v>63</v>
      </c>
      <c r="C11" s="278" t="s">
        <v>108</v>
      </c>
      <c r="D11" s="273">
        <v>4.108910891089109</v>
      </c>
      <c r="E11" s="352">
        <v>3.79</v>
      </c>
      <c r="F11" s="302" t="s">
        <v>61</v>
      </c>
      <c r="G11" s="278" t="s">
        <v>77</v>
      </c>
      <c r="H11" s="273">
        <v>4.1489361702127656</v>
      </c>
      <c r="I11" s="352">
        <v>3.85</v>
      </c>
      <c r="J11" s="302" t="s">
        <v>58</v>
      </c>
      <c r="K11" s="278" t="s">
        <v>69</v>
      </c>
      <c r="L11" s="273">
        <v>3.9859154929577465</v>
      </c>
      <c r="M11" s="352">
        <v>3.7</v>
      </c>
      <c r="N11" s="302" t="s">
        <v>61</v>
      </c>
      <c r="O11" s="278" t="s">
        <v>130</v>
      </c>
      <c r="P11" s="273">
        <v>3.9375</v>
      </c>
      <c r="Q11" s="187">
        <v>3.61</v>
      </c>
      <c r="R11" s="302" t="s">
        <v>61</v>
      </c>
      <c r="S11" s="278" t="s">
        <v>24</v>
      </c>
      <c r="T11" s="148">
        <v>3.77</v>
      </c>
      <c r="U11" s="187">
        <v>3.43</v>
      </c>
    </row>
    <row r="12" spans="1:24" ht="15" customHeight="1" x14ac:dyDescent="0.25">
      <c r="A12" s="209">
        <v>7</v>
      </c>
      <c r="B12" s="302" t="s">
        <v>61</v>
      </c>
      <c r="C12" s="278" t="s">
        <v>150</v>
      </c>
      <c r="D12" s="273">
        <v>4.1063829787234045</v>
      </c>
      <c r="E12" s="352">
        <v>3.79</v>
      </c>
      <c r="F12" s="302" t="s">
        <v>58</v>
      </c>
      <c r="G12" s="278" t="s">
        <v>70</v>
      </c>
      <c r="H12" s="273">
        <v>4.1386138613861387</v>
      </c>
      <c r="I12" s="352">
        <v>3.85</v>
      </c>
      <c r="J12" s="302" t="s">
        <v>60</v>
      </c>
      <c r="K12" s="278" t="s">
        <v>74</v>
      </c>
      <c r="L12" s="273">
        <v>3.9495798319327733</v>
      </c>
      <c r="M12" s="352">
        <v>3.7</v>
      </c>
      <c r="N12" s="302" t="s">
        <v>63</v>
      </c>
      <c r="O12" s="278" t="s">
        <v>148</v>
      </c>
      <c r="P12" s="273">
        <v>3.896551724137931</v>
      </c>
      <c r="Q12" s="187">
        <v>3.61</v>
      </c>
      <c r="R12" s="302" t="s">
        <v>61</v>
      </c>
      <c r="S12" s="278" t="s">
        <v>25</v>
      </c>
      <c r="T12" s="148">
        <v>3.76</v>
      </c>
      <c r="U12" s="187">
        <v>3.43</v>
      </c>
    </row>
    <row r="13" spans="1:24" ht="15" customHeight="1" x14ac:dyDescent="0.25">
      <c r="A13" s="209">
        <v>8</v>
      </c>
      <c r="B13" s="302" t="s">
        <v>61</v>
      </c>
      <c r="C13" s="278" t="s">
        <v>77</v>
      </c>
      <c r="D13" s="273">
        <v>4.0758293838862558</v>
      </c>
      <c r="E13" s="352">
        <v>3.79</v>
      </c>
      <c r="F13" s="302" t="s">
        <v>61</v>
      </c>
      <c r="G13" s="278" t="s">
        <v>68</v>
      </c>
      <c r="H13" s="273">
        <v>4.1337209302325579</v>
      </c>
      <c r="I13" s="352">
        <v>3.85</v>
      </c>
      <c r="J13" s="302" t="s">
        <v>63</v>
      </c>
      <c r="K13" s="278" t="s">
        <v>138</v>
      </c>
      <c r="L13" s="273">
        <v>3.9459459459459461</v>
      </c>
      <c r="M13" s="352">
        <v>3.7</v>
      </c>
      <c r="N13" s="302" t="s">
        <v>61</v>
      </c>
      <c r="O13" s="278" t="s">
        <v>25</v>
      </c>
      <c r="P13" s="273">
        <v>3.8961038961038961</v>
      </c>
      <c r="Q13" s="187">
        <v>3.61</v>
      </c>
      <c r="R13" s="302" t="s">
        <v>63</v>
      </c>
      <c r="S13" s="278" t="s">
        <v>108</v>
      </c>
      <c r="T13" s="148">
        <v>3.7557251908396947</v>
      </c>
      <c r="U13" s="187">
        <v>3.43</v>
      </c>
    </row>
    <row r="14" spans="1:24" ht="15" customHeight="1" x14ac:dyDescent="0.25">
      <c r="A14" s="209">
        <v>9</v>
      </c>
      <c r="B14" s="302" t="s">
        <v>63</v>
      </c>
      <c r="C14" s="278" t="s">
        <v>133</v>
      </c>
      <c r="D14" s="273">
        <v>4.0588235294117645</v>
      </c>
      <c r="E14" s="352">
        <v>3.79</v>
      </c>
      <c r="F14" s="302" t="s">
        <v>58</v>
      </c>
      <c r="G14" s="278" t="s">
        <v>69</v>
      </c>
      <c r="H14" s="273">
        <v>4.1052631578947372</v>
      </c>
      <c r="I14" s="352">
        <v>3.85</v>
      </c>
      <c r="J14" s="302" t="s">
        <v>63</v>
      </c>
      <c r="K14" s="278" t="s">
        <v>133</v>
      </c>
      <c r="L14" s="273">
        <v>3.943661971830986</v>
      </c>
      <c r="M14" s="352">
        <v>3.7</v>
      </c>
      <c r="N14" s="302" t="s">
        <v>63</v>
      </c>
      <c r="O14" s="278" t="s">
        <v>132</v>
      </c>
      <c r="P14" s="273">
        <v>3.8814814814814813</v>
      </c>
      <c r="Q14" s="187">
        <v>3.61</v>
      </c>
      <c r="R14" s="302" t="s">
        <v>58</v>
      </c>
      <c r="S14" s="278" t="s">
        <v>70</v>
      </c>
      <c r="T14" s="148">
        <v>3.75</v>
      </c>
      <c r="U14" s="187">
        <v>3.43</v>
      </c>
    </row>
    <row r="15" spans="1:24" ht="15" customHeight="1" thickBot="1" x14ac:dyDescent="0.3">
      <c r="A15" s="210">
        <v>10</v>
      </c>
      <c r="B15" s="303" t="s">
        <v>63</v>
      </c>
      <c r="C15" s="279" t="s">
        <v>56</v>
      </c>
      <c r="D15" s="274">
        <v>4.0534351145038165</v>
      </c>
      <c r="E15" s="353">
        <v>3.79</v>
      </c>
      <c r="F15" s="303" t="s">
        <v>59</v>
      </c>
      <c r="G15" s="279" t="s">
        <v>2</v>
      </c>
      <c r="H15" s="274">
        <v>4.0697674418604652</v>
      </c>
      <c r="I15" s="353">
        <v>3.85</v>
      </c>
      <c r="J15" s="303" t="s">
        <v>63</v>
      </c>
      <c r="K15" s="279" t="s">
        <v>56</v>
      </c>
      <c r="L15" s="274">
        <v>3.9370629370629371</v>
      </c>
      <c r="M15" s="353">
        <v>3.7</v>
      </c>
      <c r="N15" s="303" t="s">
        <v>59</v>
      </c>
      <c r="O15" s="279" t="s">
        <v>3</v>
      </c>
      <c r="P15" s="274">
        <v>3.8758169934640523</v>
      </c>
      <c r="Q15" s="189">
        <v>3.61</v>
      </c>
      <c r="R15" s="303" t="s">
        <v>57</v>
      </c>
      <c r="S15" s="279" t="s">
        <v>0</v>
      </c>
      <c r="T15" s="395">
        <v>3.74</v>
      </c>
      <c r="U15" s="189">
        <v>3.43</v>
      </c>
    </row>
    <row r="16" spans="1:24" ht="15" customHeight="1" x14ac:dyDescent="0.25">
      <c r="A16" s="209">
        <v>11</v>
      </c>
      <c r="B16" s="302" t="s">
        <v>59</v>
      </c>
      <c r="C16" s="278" t="s">
        <v>4</v>
      </c>
      <c r="D16" s="273">
        <v>4.0428571428571427</v>
      </c>
      <c r="E16" s="352">
        <v>3.79</v>
      </c>
      <c r="F16" s="302" t="s">
        <v>58</v>
      </c>
      <c r="G16" s="278" t="s">
        <v>127</v>
      </c>
      <c r="H16" s="273">
        <v>4.0566037735849054</v>
      </c>
      <c r="I16" s="352">
        <v>3.85</v>
      </c>
      <c r="J16" s="302" t="s">
        <v>62</v>
      </c>
      <c r="K16" s="278" t="s">
        <v>71</v>
      </c>
      <c r="L16" s="273">
        <v>3.9342105263157894</v>
      </c>
      <c r="M16" s="352">
        <v>3.7</v>
      </c>
      <c r="N16" s="302" t="s">
        <v>63</v>
      </c>
      <c r="O16" s="278" t="s">
        <v>138</v>
      </c>
      <c r="P16" s="273">
        <v>3.8518518518518516</v>
      </c>
      <c r="Q16" s="187">
        <v>3.61</v>
      </c>
      <c r="R16" s="302" t="s">
        <v>63</v>
      </c>
      <c r="S16" s="278" t="s">
        <v>133</v>
      </c>
      <c r="T16" s="153">
        <v>3.738219895287958</v>
      </c>
      <c r="U16" s="187">
        <v>3.43</v>
      </c>
    </row>
    <row r="17" spans="1:21" ht="15" customHeight="1" x14ac:dyDescent="0.25">
      <c r="A17" s="209">
        <v>12</v>
      </c>
      <c r="B17" s="302" t="s">
        <v>63</v>
      </c>
      <c r="C17" s="278" t="s">
        <v>138</v>
      </c>
      <c r="D17" s="273">
        <v>4.0344827586206895</v>
      </c>
      <c r="E17" s="352">
        <v>3.79</v>
      </c>
      <c r="F17" s="302" t="s">
        <v>63</v>
      </c>
      <c r="G17" s="278" t="s">
        <v>134</v>
      </c>
      <c r="H17" s="273">
        <v>4.036290322580645</v>
      </c>
      <c r="I17" s="352">
        <v>3.85</v>
      </c>
      <c r="J17" s="302" t="s">
        <v>58</v>
      </c>
      <c r="K17" s="278" t="s">
        <v>127</v>
      </c>
      <c r="L17" s="273">
        <v>3.9326923076923075</v>
      </c>
      <c r="M17" s="352">
        <v>3.7</v>
      </c>
      <c r="N17" s="302" t="s">
        <v>61</v>
      </c>
      <c r="O17" s="278" t="s">
        <v>68</v>
      </c>
      <c r="P17" s="273">
        <v>3.8471337579617835</v>
      </c>
      <c r="Q17" s="187">
        <v>3.61</v>
      </c>
      <c r="R17" s="302" t="s">
        <v>61</v>
      </c>
      <c r="S17" s="278" t="s">
        <v>77</v>
      </c>
      <c r="T17" s="148">
        <v>3.6778846153846154</v>
      </c>
      <c r="U17" s="187">
        <v>3.43</v>
      </c>
    </row>
    <row r="18" spans="1:21" ht="15" customHeight="1" x14ac:dyDescent="0.25">
      <c r="A18" s="209">
        <v>13</v>
      </c>
      <c r="B18" s="302" t="s">
        <v>58</v>
      </c>
      <c r="C18" s="278" t="s">
        <v>69</v>
      </c>
      <c r="D18" s="273">
        <v>4.0235294117647058</v>
      </c>
      <c r="E18" s="352">
        <v>3.79</v>
      </c>
      <c r="F18" s="302" t="s">
        <v>61</v>
      </c>
      <c r="G18" s="278" t="s">
        <v>26</v>
      </c>
      <c r="H18" s="273">
        <v>4.0307692307692307</v>
      </c>
      <c r="I18" s="352">
        <v>3.85</v>
      </c>
      <c r="J18" s="302" t="s">
        <v>59</v>
      </c>
      <c r="K18" s="278" t="s">
        <v>3</v>
      </c>
      <c r="L18" s="273">
        <v>3.9261744966442955</v>
      </c>
      <c r="M18" s="352">
        <v>3.7</v>
      </c>
      <c r="N18" s="302" t="s">
        <v>57</v>
      </c>
      <c r="O18" s="278" t="s">
        <v>67</v>
      </c>
      <c r="P18" s="273">
        <v>3.8181818181818183</v>
      </c>
      <c r="Q18" s="187">
        <v>3.61</v>
      </c>
      <c r="R18" s="302" t="s">
        <v>61</v>
      </c>
      <c r="S18" s="278" t="s">
        <v>31</v>
      </c>
      <c r="T18" s="148">
        <v>3.6730769230769229</v>
      </c>
      <c r="U18" s="187">
        <v>3.43</v>
      </c>
    </row>
    <row r="19" spans="1:21" ht="15" customHeight="1" x14ac:dyDescent="0.25">
      <c r="A19" s="209">
        <v>14</v>
      </c>
      <c r="B19" s="302" t="s">
        <v>63</v>
      </c>
      <c r="C19" s="278" t="s">
        <v>132</v>
      </c>
      <c r="D19" s="273">
        <v>4.0126582278481013</v>
      </c>
      <c r="E19" s="352">
        <v>3.79</v>
      </c>
      <c r="F19" s="302" t="s">
        <v>63</v>
      </c>
      <c r="G19" s="278" t="s">
        <v>132</v>
      </c>
      <c r="H19" s="273">
        <v>4.0299401197604787</v>
      </c>
      <c r="I19" s="352">
        <v>3.85</v>
      </c>
      <c r="J19" s="302" t="s">
        <v>59</v>
      </c>
      <c r="K19" s="278" t="s">
        <v>11</v>
      </c>
      <c r="L19" s="273">
        <v>3.9255319148936172</v>
      </c>
      <c r="M19" s="352">
        <v>3.7</v>
      </c>
      <c r="N19" s="302" t="s">
        <v>58</v>
      </c>
      <c r="O19" s="278" t="s">
        <v>109</v>
      </c>
      <c r="P19" s="273">
        <v>3.7534246575342465</v>
      </c>
      <c r="Q19" s="187">
        <v>3.61</v>
      </c>
      <c r="R19" s="302" t="s">
        <v>59</v>
      </c>
      <c r="S19" s="278" t="s">
        <v>3</v>
      </c>
      <c r="T19" s="168">
        <v>3.6709677419354838</v>
      </c>
      <c r="U19" s="187">
        <v>3.43</v>
      </c>
    </row>
    <row r="20" spans="1:21" ht="15" customHeight="1" x14ac:dyDescent="0.25">
      <c r="A20" s="209">
        <v>15</v>
      </c>
      <c r="B20" s="302" t="s">
        <v>62</v>
      </c>
      <c r="C20" s="278" t="s">
        <v>71</v>
      </c>
      <c r="D20" s="273">
        <v>4</v>
      </c>
      <c r="E20" s="352">
        <v>3.79</v>
      </c>
      <c r="F20" s="302" t="s">
        <v>62</v>
      </c>
      <c r="G20" s="278" t="s">
        <v>107</v>
      </c>
      <c r="H20" s="273">
        <v>4.024390243902439</v>
      </c>
      <c r="I20" s="352">
        <v>3.85</v>
      </c>
      <c r="J20" s="302" t="s">
        <v>61</v>
      </c>
      <c r="K20" s="278" t="s">
        <v>90</v>
      </c>
      <c r="L20" s="273">
        <v>3.9130434782608696</v>
      </c>
      <c r="M20" s="352">
        <v>3.7</v>
      </c>
      <c r="N20" s="302" t="s">
        <v>59</v>
      </c>
      <c r="O20" s="278" t="s">
        <v>5</v>
      </c>
      <c r="P20" s="273">
        <v>3.7401574803149606</v>
      </c>
      <c r="Q20" s="187">
        <v>3.61</v>
      </c>
      <c r="R20" s="302" t="s">
        <v>58</v>
      </c>
      <c r="S20" s="278" t="s">
        <v>127</v>
      </c>
      <c r="T20" s="148">
        <v>3.6634615384615383</v>
      </c>
      <c r="U20" s="187">
        <v>3.43</v>
      </c>
    </row>
    <row r="21" spans="1:21" ht="15" customHeight="1" x14ac:dyDescent="0.25">
      <c r="A21" s="209">
        <v>16</v>
      </c>
      <c r="B21" s="302" t="s">
        <v>61</v>
      </c>
      <c r="C21" s="278" t="s">
        <v>168</v>
      </c>
      <c r="D21" s="273">
        <v>3.96875</v>
      </c>
      <c r="E21" s="352">
        <v>3.79</v>
      </c>
      <c r="F21" s="302" t="s">
        <v>63</v>
      </c>
      <c r="G21" s="278" t="s">
        <v>138</v>
      </c>
      <c r="H21" s="273">
        <v>4.0074074074074071</v>
      </c>
      <c r="I21" s="352">
        <v>3.85</v>
      </c>
      <c r="J21" s="302" t="s">
        <v>62</v>
      </c>
      <c r="K21" s="278" t="s">
        <v>75</v>
      </c>
      <c r="L21" s="273">
        <v>3.9074074074074074</v>
      </c>
      <c r="M21" s="352">
        <v>3.7</v>
      </c>
      <c r="N21" s="302" t="s">
        <v>63</v>
      </c>
      <c r="O21" s="278" t="s">
        <v>133</v>
      </c>
      <c r="P21" s="273">
        <v>3.7319148936170214</v>
      </c>
      <c r="Q21" s="187">
        <v>3.61</v>
      </c>
      <c r="R21" s="302" t="s">
        <v>58</v>
      </c>
      <c r="S21" s="278" t="s">
        <v>69</v>
      </c>
      <c r="T21" s="148">
        <v>3.6578947368421053</v>
      </c>
      <c r="U21" s="187">
        <v>3.43</v>
      </c>
    </row>
    <row r="22" spans="1:21" ht="15" customHeight="1" x14ac:dyDescent="0.25">
      <c r="A22" s="209">
        <v>17</v>
      </c>
      <c r="B22" s="302" t="s">
        <v>61</v>
      </c>
      <c r="C22" s="278" t="s">
        <v>24</v>
      </c>
      <c r="D22" s="273">
        <v>3.9612403100775193</v>
      </c>
      <c r="E22" s="352">
        <v>3.79</v>
      </c>
      <c r="F22" s="302" t="s">
        <v>63</v>
      </c>
      <c r="G22" s="278" t="s">
        <v>184</v>
      </c>
      <c r="H22" s="273">
        <v>4</v>
      </c>
      <c r="I22" s="352">
        <v>3.85</v>
      </c>
      <c r="J22" s="302" t="s">
        <v>59</v>
      </c>
      <c r="K22" s="278" t="s">
        <v>4</v>
      </c>
      <c r="L22" s="273">
        <v>3.88</v>
      </c>
      <c r="M22" s="352">
        <v>3.7</v>
      </c>
      <c r="N22" s="302" t="s">
        <v>57</v>
      </c>
      <c r="O22" s="278" t="s">
        <v>76</v>
      </c>
      <c r="P22" s="273">
        <v>3.7297297297297298</v>
      </c>
      <c r="Q22" s="187">
        <v>3.61</v>
      </c>
      <c r="R22" s="302" t="s">
        <v>61</v>
      </c>
      <c r="S22" s="278" t="s">
        <v>167</v>
      </c>
      <c r="T22" s="148">
        <v>3.6451612903225805</v>
      </c>
      <c r="U22" s="187">
        <v>3.43</v>
      </c>
    </row>
    <row r="23" spans="1:21" ht="15" customHeight="1" x14ac:dyDescent="0.25">
      <c r="A23" s="209">
        <v>18</v>
      </c>
      <c r="B23" s="302" t="s">
        <v>63</v>
      </c>
      <c r="C23" s="278" t="s">
        <v>183</v>
      </c>
      <c r="D23" s="273">
        <v>3.9584905660377356</v>
      </c>
      <c r="E23" s="352">
        <v>3.79</v>
      </c>
      <c r="F23" s="302" t="s">
        <v>58</v>
      </c>
      <c r="G23" s="278" t="s">
        <v>86</v>
      </c>
      <c r="H23" s="273">
        <v>4</v>
      </c>
      <c r="I23" s="352">
        <v>3.85</v>
      </c>
      <c r="J23" s="302" t="s">
        <v>61</v>
      </c>
      <c r="K23" s="278" t="s">
        <v>130</v>
      </c>
      <c r="L23" s="273">
        <v>3.8764044943820224</v>
      </c>
      <c r="M23" s="352">
        <v>3.7</v>
      </c>
      <c r="N23" s="302" t="s">
        <v>59</v>
      </c>
      <c r="O23" s="278" t="s">
        <v>2</v>
      </c>
      <c r="P23" s="273">
        <v>3.7291666666666665</v>
      </c>
      <c r="Q23" s="187">
        <v>3.61</v>
      </c>
      <c r="R23" s="302" t="s">
        <v>61</v>
      </c>
      <c r="S23" s="278" t="s">
        <v>26</v>
      </c>
      <c r="T23" s="148">
        <v>3.6315789473684212</v>
      </c>
      <c r="U23" s="187">
        <v>3.43</v>
      </c>
    </row>
    <row r="24" spans="1:21" ht="15" customHeight="1" x14ac:dyDescent="0.25">
      <c r="A24" s="209">
        <v>19</v>
      </c>
      <c r="B24" s="302" t="s">
        <v>61</v>
      </c>
      <c r="C24" s="278" t="s">
        <v>167</v>
      </c>
      <c r="D24" s="273">
        <v>3.9491525423728815</v>
      </c>
      <c r="E24" s="352">
        <v>3.79</v>
      </c>
      <c r="F24" s="302" t="s">
        <v>63</v>
      </c>
      <c r="G24" s="278" t="s">
        <v>183</v>
      </c>
      <c r="H24" s="273">
        <v>3.9858490566037736</v>
      </c>
      <c r="I24" s="352">
        <v>3.85</v>
      </c>
      <c r="J24" s="302" t="s">
        <v>60</v>
      </c>
      <c r="K24" s="278" t="s">
        <v>73</v>
      </c>
      <c r="L24" s="273">
        <v>3.8607594936708862</v>
      </c>
      <c r="M24" s="352">
        <v>3.7</v>
      </c>
      <c r="N24" s="302" t="s">
        <v>62</v>
      </c>
      <c r="O24" s="278" t="s">
        <v>151</v>
      </c>
      <c r="P24" s="273">
        <v>3.7265625</v>
      </c>
      <c r="Q24" s="187">
        <v>3.61</v>
      </c>
      <c r="R24" s="302" t="s">
        <v>63</v>
      </c>
      <c r="S24" s="278" t="s">
        <v>46</v>
      </c>
      <c r="T24" s="148">
        <v>3.6133333333333333</v>
      </c>
      <c r="U24" s="187">
        <v>3.43</v>
      </c>
    </row>
    <row r="25" spans="1:21" ht="15" customHeight="1" thickBot="1" x14ac:dyDescent="0.3">
      <c r="A25" s="211">
        <v>20</v>
      </c>
      <c r="B25" s="304" t="s">
        <v>60</v>
      </c>
      <c r="C25" s="280" t="s">
        <v>74</v>
      </c>
      <c r="D25" s="275">
        <v>3.9421487603305785</v>
      </c>
      <c r="E25" s="354">
        <v>3.79</v>
      </c>
      <c r="F25" s="304" t="s">
        <v>61</v>
      </c>
      <c r="G25" s="280" t="s">
        <v>150</v>
      </c>
      <c r="H25" s="275">
        <v>3.9818181818181819</v>
      </c>
      <c r="I25" s="354">
        <v>3.85</v>
      </c>
      <c r="J25" s="304" t="s">
        <v>58</v>
      </c>
      <c r="K25" s="280" t="s">
        <v>109</v>
      </c>
      <c r="L25" s="275">
        <v>3.8292682926829267</v>
      </c>
      <c r="M25" s="354">
        <v>3.7</v>
      </c>
      <c r="N25" s="304" t="s">
        <v>63</v>
      </c>
      <c r="O25" s="280" t="s">
        <v>134</v>
      </c>
      <c r="P25" s="275">
        <v>3.7253218884120169</v>
      </c>
      <c r="Q25" s="188">
        <v>3.61</v>
      </c>
      <c r="R25" s="304" t="s">
        <v>60</v>
      </c>
      <c r="S25" s="280" t="s">
        <v>128</v>
      </c>
      <c r="T25" s="316">
        <v>3.6086956521739131</v>
      </c>
      <c r="U25" s="188">
        <v>3.43</v>
      </c>
    </row>
    <row r="26" spans="1:21" ht="15" customHeight="1" x14ac:dyDescent="0.25">
      <c r="A26" s="208">
        <v>21</v>
      </c>
      <c r="B26" s="301" t="s">
        <v>59</v>
      </c>
      <c r="C26" s="277" t="s">
        <v>2</v>
      </c>
      <c r="D26" s="272">
        <v>3.9375</v>
      </c>
      <c r="E26" s="351">
        <v>3.79</v>
      </c>
      <c r="F26" s="301" t="s">
        <v>57</v>
      </c>
      <c r="G26" s="277" t="s">
        <v>192</v>
      </c>
      <c r="H26" s="272">
        <v>3.9814814814814814</v>
      </c>
      <c r="I26" s="351">
        <v>3.85</v>
      </c>
      <c r="J26" s="301" t="s">
        <v>61</v>
      </c>
      <c r="K26" s="277" t="s">
        <v>23</v>
      </c>
      <c r="L26" s="272">
        <v>3.8253968253968256</v>
      </c>
      <c r="M26" s="351">
        <v>3.7</v>
      </c>
      <c r="N26" s="301" t="s">
        <v>62</v>
      </c>
      <c r="O26" s="277" t="s">
        <v>71</v>
      </c>
      <c r="P26" s="272">
        <v>3.721518987341772</v>
      </c>
      <c r="Q26" s="166">
        <v>3.61</v>
      </c>
      <c r="R26" s="301" t="s">
        <v>63</v>
      </c>
      <c r="S26" s="277" t="s">
        <v>186</v>
      </c>
      <c r="T26" s="153">
        <v>3.6025641025641026</v>
      </c>
      <c r="U26" s="166">
        <v>3.43</v>
      </c>
    </row>
    <row r="27" spans="1:21" ht="15" customHeight="1" x14ac:dyDescent="0.25">
      <c r="A27" s="209">
        <v>22</v>
      </c>
      <c r="B27" s="302" t="s">
        <v>59</v>
      </c>
      <c r="C27" s="278" t="s">
        <v>11</v>
      </c>
      <c r="D27" s="273">
        <v>3.9358974358974357</v>
      </c>
      <c r="E27" s="352">
        <v>3.79</v>
      </c>
      <c r="F27" s="302" t="s">
        <v>60</v>
      </c>
      <c r="G27" s="278" t="s">
        <v>161</v>
      </c>
      <c r="H27" s="273">
        <v>3.9795918367346941</v>
      </c>
      <c r="I27" s="352">
        <v>3.85</v>
      </c>
      <c r="J27" s="302" t="s">
        <v>57</v>
      </c>
      <c r="K27" s="278" t="s">
        <v>0</v>
      </c>
      <c r="L27" s="273">
        <v>3.8181818181818183</v>
      </c>
      <c r="M27" s="352">
        <v>3.7</v>
      </c>
      <c r="N27" s="302" t="s">
        <v>60</v>
      </c>
      <c r="O27" s="278" t="s">
        <v>73</v>
      </c>
      <c r="P27" s="273">
        <v>3.7195121951219514</v>
      </c>
      <c r="Q27" s="187">
        <v>3.61</v>
      </c>
      <c r="R27" s="302" t="s">
        <v>63</v>
      </c>
      <c r="S27" s="278" t="s">
        <v>132</v>
      </c>
      <c r="T27" s="154">
        <v>3.5942028985507246</v>
      </c>
      <c r="U27" s="187">
        <v>3.43</v>
      </c>
    </row>
    <row r="28" spans="1:21" ht="15" customHeight="1" x14ac:dyDescent="0.25">
      <c r="A28" s="209">
        <v>23</v>
      </c>
      <c r="B28" s="302" t="s">
        <v>63</v>
      </c>
      <c r="C28" s="278" t="s">
        <v>182</v>
      </c>
      <c r="D28" s="273">
        <v>3.9296875</v>
      </c>
      <c r="E28" s="352">
        <v>3.79</v>
      </c>
      <c r="F28" s="302" t="s">
        <v>62</v>
      </c>
      <c r="G28" s="278" t="s">
        <v>152</v>
      </c>
      <c r="H28" s="273">
        <v>3.9709543568464731</v>
      </c>
      <c r="I28" s="352">
        <v>3.85</v>
      </c>
      <c r="J28" s="302" t="s">
        <v>63</v>
      </c>
      <c r="K28" s="278" t="s">
        <v>39</v>
      </c>
      <c r="L28" s="273">
        <v>3.8157894736842106</v>
      </c>
      <c r="M28" s="352">
        <v>3.7</v>
      </c>
      <c r="N28" s="302" t="s">
        <v>61</v>
      </c>
      <c r="O28" s="278" t="s">
        <v>150</v>
      </c>
      <c r="P28" s="273">
        <v>3.7115384615384617</v>
      </c>
      <c r="Q28" s="187">
        <v>3.61</v>
      </c>
      <c r="R28" s="302" t="s">
        <v>59</v>
      </c>
      <c r="S28" s="278" t="s">
        <v>4</v>
      </c>
      <c r="T28" s="168">
        <v>3.5862068965517242</v>
      </c>
      <c r="U28" s="187">
        <v>3.43</v>
      </c>
    </row>
    <row r="29" spans="1:21" ht="15" customHeight="1" x14ac:dyDescent="0.25">
      <c r="A29" s="209">
        <v>24</v>
      </c>
      <c r="B29" s="302" t="s">
        <v>63</v>
      </c>
      <c r="C29" s="278" t="s">
        <v>148</v>
      </c>
      <c r="D29" s="273">
        <v>3.927710843373494</v>
      </c>
      <c r="E29" s="352">
        <v>3.79</v>
      </c>
      <c r="F29" s="302" t="s">
        <v>59</v>
      </c>
      <c r="G29" s="278" t="s">
        <v>3</v>
      </c>
      <c r="H29" s="273">
        <v>3.9612903225806453</v>
      </c>
      <c r="I29" s="352">
        <v>3.85</v>
      </c>
      <c r="J29" s="302" t="s">
        <v>63</v>
      </c>
      <c r="K29" s="278" t="s">
        <v>47</v>
      </c>
      <c r="L29" s="273">
        <v>3.806451612903226</v>
      </c>
      <c r="M29" s="352">
        <v>3.7</v>
      </c>
      <c r="N29" s="302" t="s">
        <v>57</v>
      </c>
      <c r="O29" s="278" t="s">
        <v>0</v>
      </c>
      <c r="P29" s="273">
        <v>3.7096774193548385</v>
      </c>
      <c r="Q29" s="187">
        <v>3.61</v>
      </c>
      <c r="R29" s="302" t="s">
        <v>58</v>
      </c>
      <c r="S29" s="278" t="s">
        <v>109</v>
      </c>
      <c r="T29" s="148">
        <v>3.592233009708738</v>
      </c>
      <c r="U29" s="187">
        <v>3.43</v>
      </c>
    </row>
    <row r="30" spans="1:21" ht="15" customHeight="1" x14ac:dyDescent="0.25">
      <c r="A30" s="209">
        <v>25</v>
      </c>
      <c r="B30" s="302" t="s">
        <v>57</v>
      </c>
      <c r="C30" s="278" t="s">
        <v>192</v>
      </c>
      <c r="D30" s="273">
        <v>3.925925925925926</v>
      </c>
      <c r="E30" s="352">
        <v>3.79</v>
      </c>
      <c r="F30" s="302" t="s">
        <v>63</v>
      </c>
      <c r="G30" s="278" t="s">
        <v>133</v>
      </c>
      <c r="H30" s="273">
        <v>3.959016393442623</v>
      </c>
      <c r="I30" s="352">
        <v>3.85</v>
      </c>
      <c r="J30" s="302" t="s">
        <v>61</v>
      </c>
      <c r="K30" s="278" t="s">
        <v>26</v>
      </c>
      <c r="L30" s="273">
        <v>3.8035714285714284</v>
      </c>
      <c r="M30" s="352">
        <v>3.7</v>
      </c>
      <c r="N30" s="302" t="s">
        <v>60</v>
      </c>
      <c r="O30" s="278" t="s">
        <v>74</v>
      </c>
      <c r="P30" s="273">
        <v>3.7049180327868854</v>
      </c>
      <c r="Q30" s="187">
        <v>3.61</v>
      </c>
      <c r="R30" s="302" t="s">
        <v>61</v>
      </c>
      <c r="S30" s="278" t="s">
        <v>168</v>
      </c>
      <c r="T30" s="148">
        <v>3.5862068965517242</v>
      </c>
      <c r="U30" s="187">
        <v>3.43</v>
      </c>
    </row>
    <row r="31" spans="1:21" ht="15" customHeight="1" x14ac:dyDescent="0.25">
      <c r="A31" s="209">
        <v>26</v>
      </c>
      <c r="B31" s="302" t="s">
        <v>63</v>
      </c>
      <c r="C31" s="278" t="s">
        <v>177</v>
      </c>
      <c r="D31" s="273">
        <v>3.911290322580645</v>
      </c>
      <c r="E31" s="352">
        <v>3.79</v>
      </c>
      <c r="F31" s="302" t="s">
        <v>61</v>
      </c>
      <c r="G31" s="278" t="s">
        <v>194</v>
      </c>
      <c r="H31" s="273">
        <v>3.9494949494949494</v>
      </c>
      <c r="I31" s="352">
        <v>3.85</v>
      </c>
      <c r="J31" s="302" t="s">
        <v>60</v>
      </c>
      <c r="K31" s="278" t="s">
        <v>14</v>
      </c>
      <c r="L31" s="273">
        <v>3.7978723404255321</v>
      </c>
      <c r="M31" s="352">
        <v>3.7</v>
      </c>
      <c r="N31" s="302" t="s">
        <v>60</v>
      </c>
      <c r="O31" s="278" t="s">
        <v>19</v>
      </c>
      <c r="P31" s="273">
        <v>3.7027027027027026</v>
      </c>
      <c r="Q31" s="187">
        <v>3.61</v>
      </c>
      <c r="R31" s="302" t="s">
        <v>57</v>
      </c>
      <c r="S31" s="278" t="s">
        <v>153</v>
      </c>
      <c r="T31" s="318">
        <v>3.5535714285714284</v>
      </c>
      <c r="U31" s="187">
        <v>3.43</v>
      </c>
    </row>
    <row r="32" spans="1:21" ht="15" customHeight="1" x14ac:dyDescent="0.25">
      <c r="A32" s="209">
        <v>27</v>
      </c>
      <c r="B32" s="302" t="s">
        <v>59</v>
      </c>
      <c r="C32" s="278" t="s">
        <v>3</v>
      </c>
      <c r="D32" s="273">
        <v>3.8963414634146343</v>
      </c>
      <c r="E32" s="352">
        <v>3.79</v>
      </c>
      <c r="F32" s="302" t="s">
        <v>60</v>
      </c>
      <c r="G32" s="278" t="s">
        <v>128</v>
      </c>
      <c r="H32" s="273">
        <v>3.948905109489051</v>
      </c>
      <c r="I32" s="352">
        <v>3.85</v>
      </c>
      <c r="J32" s="302" t="s">
        <v>61</v>
      </c>
      <c r="K32" s="278" t="s">
        <v>150</v>
      </c>
      <c r="L32" s="273">
        <v>3.7962962962962963</v>
      </c>
      <c r="M32" s="352">
        <v>3.7</v>
      </c>
      <c r="N32" s="302" t="s">
        <v>60</v>
      </c>
      <c r="O32" s="278" t="s">
        <v>128</v>
      </c>
      <c r="P32" s="273">
        <v>3.7023809523809526</v>
      </c>
      <c r="Q32" s="187">
        <v>3.61</v>
      </c>
      <c r="R32" s="302" t="s">
        <v>63</v>
      </c>
      <c r="S32" s="278" t="s">
        <v>131</v>
      </c>
      <c r="T32" s="148">
        <v>3.5418994413407821</v>
      </c>
      <c r="U32" s="187">
        <v>3.43</v>
      </c>
    </row>
    <row r="33" spans="1:21" ht="15" customHeight="1" x14ac:dyDescent="0.25">
      <c r="A33" s="209">
        <v>28</v>
      </c>
      <c r="B33" s="302" t="s">
        <v>63</v>
      </c>
      <c r="C33" s="278" t="s">
        <v>134</v>
      </c>
      <c r="D33" s="273">
        <v>3.8953974895397487</v>
      </c>
      <c r="E33" s="352">
        <v>3.79</v>
      </c>
      <c r="F33" s="302" t="s">
        <v>61</v>
      </c>
      <c r="G33" s="278" t="s">
        <v>31</v>
      </c>
      <c r="H33" s="273">
        <v>3.941747572815534</v>
      </c>
      <c r="I33" s="352">
        <v>3.85</v>
      </c>
      <c r="J33" s="302" t="s">
        <v>63</v>
      </c>
      <c r="K33" s="278" t="s">
        <v>134</v>
      </c>
      <c r="L33" s="273">
        <v>3.7934272300469485</v>
      </c>
      <c r="M33" s="352">
        <v>3.7</v>
      </c>
      <c r="N33" s="302" t="s">
        <v>63</v>
      </c>
      <c r="O33" s="278" t="s">
        <v>56</v>
      </c>
      <c r="P33" s="273">
        <v>3.701657458563536</v>
      </c>
      <c r="Q33" s="187">
        <v>3.61</v>
      </c>
      <c r="R33" s="302" t="s">
        <v>63</v>
      </c>
      <c r="S33" s="278" t="s">
        <v>177</v>
      </c>
      <c r="T33" s="148">
        <v>3.5416666666666665</v>
      </c>
      <c r="U33" s="187">
        <v>3.43</v>
      </c>
    </row>
    <row r="34" spans="1:21" ht="15" customHeight="1" x14ac:dyDescent="0.25">
      <c r="A34" s="209">
        <v>29</v>
      </c>
      <c r="B34" s="302" t="s">
        <v>58</v>
      </c>
      <c r="C34" s="278" t="s">
        <v>109</v>
      </c>
      <c r="D34" s="273">
        <v>3.8846153846153846</v>
      </c>
      <c r="E34" s="352">
        <v>3.79</v>
      </c>
      <c r="F34" s="302" t="s">
        <v>59</v>
      </c>
      <c r="G34" s="278" t="s">
        <v>4</v>
      </c>
      <c r="H34" s="273">
        <v>3.94</v>
      </c>
      <c r="I34" s="352">
        <v>3.85</v>
      </c>
      <c r="J34" s="302" t="s">
        <v>62</v>
      </c>
      <c r="K34" s="278" t="s">
        <v>82</v>
      </c>
      <c r="L34" s="273">
        <v>3.7926829268292681</v>
      </c>
      <c r="M34" s="352">
        <v>3.7</v>
      </c>
      <c r="N34" s="302" t="s">
        <v>57</v>
      </c>
      <c r="O34" s="278" t="s">
        <v>80</v>
      </c>
      <c r="P34" s="273">
        <v>3.7</v>
      </c>
      <c r="Q34" s="187">
        <v>3.61</v>
      </c>
      <c r="R34" s="302" t="s">
        <v>60</v>
      </c>
      <c r="S34" s="278" t="s">
        <v>161</v>
      </c>
      <c r="T34" s="148">
        <v>3.5333333333333332</v>
      </c>
      <c r="U34" s="187">
        <v>3.43</v>
      </c>
    </row>
    <row r="35" spans="1:21" ht="15" customHeight="1" thickBot="1" x14ac:dyDescent="0.3">
      <c r="A35" s="210">
        <v>30</v>
      </c>
      <c r="B35" s="303" t="s">
        <v>58</v>
      </c>
      <c r="C35" s="279" t="s">
        <v>147</v>
      </c>
      <c r="D35" s="274">
        <v>3.8776978417266186</v>
      </c>
      <c r="E35" s="353">
        <v>3.79</v>
      </c>
      <c r="F35" s="303" t="s">
        <v>60</v>
      </c>
      <c r="G35" s="279" t="s">
        <v>19</v>
      </c>
      <c r="H35" s="274">
        <v>3.9333333333333331</v>
      </c>
      <c r="I35" s="353">
        <v>3.85</v>
      </c>
      <c r="J35" s="303" t="s">
        <v>61</v>
      </c>
      <c r="K35" s="279" t="s">
        <v>77</v>
      </c>
      <c r="L35" s="274">
        <v>3.7852760736196318</v>
      </c>
      <c r="M35" s="353">
        <v>3.7</v>
      </c>
      <c r="N35" s="303" t="s">
        <v>59</v>
      </c>
      <c r="O35" s="279" t="s">
        <v>11</v>
      </c>
      <c r="P35" s="274">
        <v>3.7</v>
      </c>
      <c r="Q35" s="189">
        <v>3.61</v>
      </c>
      <c r="R35" s="303" t="s">
        <v>63</v>
      </c>
      <c r="S35" s="279" t="s">
        <v>183</v>
      </c>
      <c r="T35" s="206">
        <v>3.5256410256410255</v>
      </c>
      <c r="U35" s="189">
        <v>3.43</v>
      </c>
    </row>
    <row r="36" spans="1:21" ht="15" customHeight="1" x14ac:dyDescent="0.25">
      <c r="A36" s="209">
        <v>31</v>
      </c>
      <c r="B36" s="302" t="s">
        <v>62</v>
      </c>
      <c r="C36" s="278" t="s">
        <v>107</v>
      </c>
      <c r="D36" s="273">
        <v>3.8761061946902653</v>
      </c>
      <c r="E36" s="352">
        <v>3.79</v>
      </c>
      <c r="F36" s="302" t="s">
        <v>58</v>
      </c>
      <c r="G36" s="278" t="s">
        <v>147</v>
      </c>
      <c r="H36" s="273">
        <v>3.9078947368421053</v>
      </c>
      <c r="I36" s="352">
        <v>3.85</v>
      </c>
      <c r="J36" s="302" t="s">
        <v>61</v>
      </c>
      <c r="K36" s="278" t="s">
        <v>25</v>
      </c>
      <c r="L36" s="273">
        <v>3.7840909090909092</v>
      </c>
      <c r="M36" s="352">
        <v>3.7</v>
      </c>
      <c r="N36" s="302" t="s">
        <v>62</v>
      </c>
      <c r="O36" s="278" t="s">
        <v>106</v>
      </c>
      <c r="P36" s="273">
        <v>3.6973684210526314</v>
      </c>
      <c r="Q36" s="187">
        <v>3.61</v>
      </c>
      <c r="R36" s="302" t="s">
        <v>62</v>
      </c>
      <c r="S36" s="278" t="s">
        <v>107</v>
      </c>
      <c r="T36" s="153">
        <v>3.5252525252525251</v>
      </c>
      <c r="U36" s="187">
        <v>3.43</v>
      </c>
    </row>
    <row r="37" spans="1:21" ht="15" customHeight="1" x14ac:dyDescent="0.25">
      <c r="A37" s="209">
        <v>32</v>
      </c>
      <c r="B37" s="302" t="s">
        <v>62</v>
      </c>
      <c r="C37" s="278" t="s">
        <v>171</v>
      </c>
      <c r="D37" s="273">
        <v>3.875</v>
      </c>
      <c r="E37" s="352">
        <v>3.79</v>
      </c>
      <c r="F37" s="302" t="s">
        <v>61</v>
      </c>
      <c r="G37" s="278" t="s">
        <v>25</v>
      </c>
      <c r="H37" s="273">
        <v>3.9066666666666667</v>
      </c>
      <c r="I37" s="352">
        <v>3.85</v>
      </c>
      <c r="J37" s="302" t="s">
        <v>63</v>
      </c>
      <c r="K37" s="278" t="s">
        <v>131</v>
      </c>
      <c r="L37" s="273">
        <v>3.7696335078534031</v>
      </c>
      <c r="M37" s="352">
        <v>3.7</v>
      </c>
      <c r="N37" s="302" t="s">
        <v>59</v>
      </c>
      <c r="O37" s="278" t="s">
        <v>4</v>
      </c>
      <c r="P37" s="273">
        <v>3.6808510638297873</v>
      </c>
      <c r="Q37" s="187">
        <v>3.61</v>
      </c>
      <c r="R37" s="302" t="s">
        <v>60</v>
      </c>
      <c r="S37" s="278" t="s">
        <v>74</v>
      </c>
      <c r="T37" s="148">
        <v>3.5210084033613445</v>
      </c>
      <c r="U37" s="187">
        <v>3.43</v>
      </c>
    </row>
    <row r="38" spans="1:21" ht="15" customHeight="1" x14ac:dyDescent="0.25">
      <c r="A38" s="209">
        <v>33</v>
      </c>
      <c r="B38" s="302" t="s">
        <v>63</v>
      </c>
      <c r="C38" s="278" t="s">
        <v>42</v>
      </c>
      <c r="D38" s="273">
        <v>3.8636363636363638</v>
      </c>
      <c r="E38" s="352">
        <v>3.79</v>
      </c>
      <c r="F38" s="302" t="s">
        <v>59</v>
      </c>
      <c r="G38" s="278" t="s">
        <v>5</v>
      </c>
      <c r="H38" s="273">
        <v>3.9029126213592233</v>
      </c>
      <c r="I38" s="352">
        <v>3.85</v>
      </c>
      <c r="J38" s="302" t="s">
        <v>62</v>
      </c>
      <c r="K38" s="278" t="s">
        <v>107</v>
      </c>
      <c r="L38" s="273">
        <v>3.7682926829268291</v>
      </c>
      <c r="M38" s="352">
        <v>3.7</v>
      </c>
      <c r="N38" s="302" t="s">
        <v>63</v>
      </c>
      <c r="O38" s="278" t="s">
        <v>131</v>
      </c>
      <c r="P38" s="273">
        <v>3.68075117370892</v>
      </c>
      <c r="Q38" s="187">
        <v>3.61</v>
      </c>
      <c r="R38" s="302" t="s">
        <v>57</v>
      </c>
      <c r="S38" s="278" t="s">
        <v>76</v>
      </c>
      <c r="T38" s="173">
        <v>3.51</v>
      </c>
      <c r="U38" s="187">
        <v>3.43</v>
      </c>
    </row>
    <row r="39" spans="1:21" ht="15" customHeight="1" x14ac:dyDescent="0.25">
      <c r="A39" s="209">
        <v>34</v>
      </c>
      <c r="B39" s="302" t="s">
        <v>63</v>
      </c>
      <c r="C39" s="278" t="s">
        <v>199</v>
      </c>
      <c r="D39" s="273">
        <v>3.8535031847133756</v>
      </c>
      <c r="E39" s="352">
        <v>3.79</v>
      </c>
      <c r="F39" s="302" t="s">
        <v>63</v>
      </c>
      <c r="G39" s="278" t="s">
        <v>179</v>
      </c>
      <c r="H39" s="273">
        <v>3.9019607843137254</v>
      </c>
      <c r="I39" s="352">
        <v>3.85</v>
      </c>
      <c r="J39" s="302" t="s">
        <v>57</v>
      </c>
      <c r="K39" s="278" t="s">
        <v>76</v>
      </c>
      <c r="L39" s="273">
        <v>3.7619047619047619</v>
      </c>
      <c r="M39" s="352">
        <v>3.7</v>
      </c>
      <c r="N39" s="302" t="s">
        <v>58</v>
      </c>
      <c r="O39" s="278" t="s">
        <v>84</v>
      </c>
      <c r="P39" s="273">
        <v>3.6739130434782608</v>
      </c>
      <c r="Q39" s="187">
        <v>3.61</v>
      </c>
      <c r="R39" s="302" t="s">
        <v>58</v>
      </c>
      <c r="S39" s="278" t="s">
        <v>84</v>
      </c>
      <c r="T39" s="154">
        <v>3.5098039215686274</v>
      </c>
      <c r="U39" s="187">
        <v>3.43</v>
      </c>
    </row>
    <row r="40" spans="1:21" ht="15" customHeight="1" x14ac:dyDescent="0.25">
      <c r="A40" s="209">
        <v>35</v>
      </c>
      <c r="B40" s="302" t="s">
        <v>62</v>
      </c>
      <c r="C40" s="278" t="s">
        <v>152</v>
      </c>
      <c r="D40" s="273">
        <v>3.8515283842794759</v>
      </c>
      <c r="E40" s="352">
        <v>3.79</v>
      </c>
      <c r="F40" s="302" t="s">
        <v>62</v>
      </c>
      <c r="G40" s="278" t="s">
        <v>71</v>
      </c>
      <c r="H40" s="273">
        <v>3.8979591836734695</v>
      </c>
      <c r="I40" s="352">
        <v>3.85</v>
      </c>
      <c r="J40" s="302" t="s">
        <v>61</v>
      </c>
      <c r="K40" s="278" t="s">
        <v>29</v>
      </c>
      <c r="L40" s="273">
        <v>3.7567567567567566</v>
      </c>
      <c r="M40" s="352">
        <v>3.7</v>
      </c>
      <c r="N40" s="302" t="s">
        <v>61</v>
      </c>
      <c r="O40" s="278" t="s">
        <v>27</v>
      </c>
      <c r="P40" s="273">
        <v>3.66</v>
      </c>
      <c r="Q40" s="187">
        <v>3.61</v>
      </c>
      <c r="R40" s="302" t="s">
        <v>62</v>
      </c>
      <c r="S40" s="278" t="s">
        <v>174</v>
      </c>
      <c r="T40" s="148">
        <v>3.5081967213114753</v>
      </c>
      <c r="U40" s="187">
        <v>3.43</v>
      </c>
    </row>
    <row r="41" spans="1:21" ht="15" customHeight="1" x14ac:dyDescent="0.25">
      <c r="A41" s="209">
        <v>36</v>
      </c>
      <c r="B41" s="302" t="s">
        <v>63</v>
      </c>
      <c r="C41" s="278" t="s">
        <v>131</v>
      </c>
      <c r="D41" s="273">
        <v>3.8515283842794759</v>
      </c>
      <c r="E41" s="352">
        <v>3.79</v>
      </c>
      <c r="F41" s="302" t="s">
        <v>59</v>
      </c>
      <c r="G41" s="278" t="s">
        <v>11</v>
      </c>
      <c r="H41" s="273">
        <v>3.8952380952380952</v>
      </c>
      <c r="I41" s="352">
        <v>3.85</v>
      </c>
      <c r="J41" s="302" t="s">
        <v>59</v>
      </c>
      <c r="K41" s="278" t="s">
        <v>6</v>
      </c>
      <c r="L41" s="273">
        <v>3.7532467532467533</v>
      </c>
      <c r="M41" s="352">
        <v>3.7</v>
      </c>
      <c r="N41" s="302" t="s">
        <v>63</v>
      </c>
      <c r="O41" s="278" t="s">
        <v>40</v>
      </c>
      <c r="P41" s="273">
        <v>3.6516853932584268</v>
      </c>
      <c r="Q41" s="187">
        <v>3.61</v>
      </c>
      <c r="R41" s="302" t="s">
        <v>62</v>
      </c>
      <c r="S41" s="278" t="s">
        <v>106</v>
      </c>
      <c r="T41" s="148">
        <v>3.506849315068493</v>
      </c>
      <c r="U41" s="187">
        <v>3.43</v>
      </c>
    </row>
    <row r="42" spans="1:21" ht="15" customHeight="1" x14ac:dyDescent="0.25">
      <c r="A42" s="209">
        <v>37</v>
      </c>
      <c r="B42" s="302" t="s">
        <v>60</v>
      </c>
      <c r="C42" s="278" t="s">
        <v>128</v>
      </c>
      <c r="D42" s="273">
        <v>3.8495575221238938</v>
      </c>
      <c r="E42" s="352">
        <v>3.79</v>
      </c>
      <c r="F42" s="302" t="s">
        <v>59</v>
      </c>
      <c r="G42" s="278" t="s">
        <v>156</v>
      </c>
      <c r="H42" s="273">
        <v>3.8904109589041096</v>
      </c>
      <c r="I42" s="352">
        <v>3.85</v>
      </c>
      <c r="J42" s="302" t="s">
        <v>63</v>
      </c>
      <c r="K42" s="278" t="s">
        <v>35</v>
      </c>
      <c r="L42" s="273">
        <v>3.7435897435897436</v>
      </c>
      <c r="M42" s="352">
        <v>3.7</v>
      </c>
      <c r="N42" s="302" t="s">
        <v>61</v>
      </c>
      <c r="O42" s="278" t="s">
        <v>31</v>
      </c>
      <c r="P42" s="273">
        <v>3.6494845360824741</v>
      </c>
      <c r="Q42" s="187">
        <v>3.61</v>
      </c>
      <c r="R42" s="302" t="s">
        <v>61</v>
      </c>
      <c r="S42" s="278" t="s">
        <v>23</v>
      </c>
      <c r="T42" s="148">
        <v>3.5063291139240507</v>
      </c>
      <c r="U42" s="187">
        <v>3.43</v>
      </c>
    </row>
    <row r="43" spans="1:21" ht="15" customHeight="1" x14ac:dyDescent="0.25">
      <c r="A43" s="209">
        <v>38</v>
      </c>
      <c r="B43" s="302" t="s">
        <v>61</v>
      </c>
      <c r="C43" s="278" t="s">
        <v>195</v>
      </c>
      <c r="D43" s="273">
        <v>3.8452380952380953</v>
      </c>
      <c r="E43" s="352">
        <v>3.79</v>
      </c>
      <c r="F43" s="302" t="s">
        <v>60</v>
      </c>
      <c r="G43" s="278" t="s">
        <v>74</v>
      </c>
      <c r="H43" s="273">
        <v>3.8897058823529411</v>
      </c>
      <c r="I43" s="352">
        <v>3.85</v>
      </c>
      <c r="J43" s="302" t="s">
        <v>62</v>
      </c>
      <c r="K43" s="278" t="s">
        <v>32</v>
      </c>
      <c r="L43" s="273">
        <v>3.7358490566037736</v>
      </c>
      <c r="M43" s="352">
        <v>3.7</v>
      </c>
      <c r="N43" s="302" t="s">
        <v>62</v>
      </c>
      <c r="O43" s="278" t="s">
        <v>75</v>
      </c>
      <c r="P43" s="273">
        <v>3.6486486486486487</v>
      </c>
      <c r="Q43" s="187">
        <v>3.61</v>
      </c>
      <c r="R43" s="302" t="s">
        <v>63</v>
      </c>
      <c r="S43" s="278" t="s">
        <v>138</v>
      </c>
      <c r="T43" s="148">
        <v>3.5063291139240507</v>
      </c>
      <c r="U43" s="187">
        <v>3.43</v>
      </c>
    </row>
    <row r="44" spans="1:21" ht="15" customHeight="1" x14ac:dyDescent="0.25">
      <c r="A44" s="209">
        <v>39</v>
      </c>
      <c r="B44" s="302" t="s">
        <v>57</v>
      </c>
      <c r="C44" s="278" t="s">
        <v>80</v>
      </c>
      <c r="D44" s="273">
        <v>3.8431372549019609</v>
      </c>
      <c r="E44" s="352">
        <v>3.79</v>
      </c>
      <c r="F44" s="302" t="s">
        <v>62</v>
      </c>
      <c r="G44" s="278" t="s">
        <v>172</v>
      </c>
      <c r="H44" s="273">
        <v>3.8863636363636362</v>
      </c>
      <c r="I44" s="352">
        <v>3.85</v>
      </c>
      <c r="J44" s="302" t="s">
        <v>63</v>
      </c>
      <c r="K44" s="278" t="s">
        <v>54</v>
      </c>
      <c r="L44" s="273">
        <v>3.7349999999999999</v>
      </c>
      <c r="M44" s="352">
        <v>3.7</v>
      </c>
      <c r="N44" s="302" t="s">
        <v>61</v>
      </c>
      <c r="O44" s="278" t="s">
        <v>105</v>
      </c>
      <c r="P44" s="273">
        <v>3.6458333333333335</v>
      </c>
      <c r="Q44" s="187">
        <v>3.61</v>
      </c>
      <c r="R44" s="302" t="s">
        <v>58</v>
      </c>
      <c r="S44" s="278" t="s">
        <v>86</v>
      </c>
      <c r="T44" s="148">
        <v>3.5</v>
      </c>
      <c r="U44" s="187">
        <v>3.43</v>
      </c>
    </row>
    <row r="45" spans="1:21" ht="15" customHeight="1" thickBot="1" x14ac:dyDescent="0.3">
      <c r="A45" s="211">
        <v>40</v>
      </c>
      <c r="B45" s="304" t="s">
        <v>59</v>
      </c>
      <c r="C45" s="280" t="s">
        <v>157</v>
      </c>
      <c r="D45" s="275">
        <v>3.8363636363636364</v>
      </c>
      <c r="E45" s="354">
        <v>3.79</v>
      </c>
      <c r="F45" s="304" t="s">
        <v>61</v>
      </c>
      <c r="G45" s="280" t="s">
        <v>24</v>
      </c>
      <c r="H45" s="275">
        <v>3.879032258064516</v>
      </c>
      <c r="I45" s="354">
        <v>3.85</v>
      </c>
      <c r="J45" s="304" t="s">
        <v>59</v>
      </c>
      <c r="K45" s="280" t="s">
        <v>2</v>
      </c>
      <c r="L45" s="275">
        <v>3.7349397590361444</v>
      </c>
      <c r="M45" s="354">
        <v>3.7</v>
      </c>
      <c r="N45" s="304" t="s">
        <v>63</v>
      </c>
      <c r="O45" s="280" t="s">
        <v>54</v>
      </c>
      <c r="P45" s="275">
        <v>3.6333333333333333</v>
      </c>
      <c r="Q45" s="188">
        <v>3.61</v>
      </c>
      <c r="R45" s="304" t="s">
        <v>59</v>
      </c>
      <c r="S45" s="280" t="s">
        <v>8</v>
      </c>
      <c r="T45" s="312">
        <v>3.5</v>
      </c>
      <c r="U45" s="188">
        <v>3.43</v>
      </c>
    </row>
    <row r="46" spans="1:21" ht="15" customHeight="1" x14ac:dyDescent="0.25">
      <c r="A46" s="208">
        <v>41</v>
      </c>
      <c r="B46" s="301" t="s">
        <v>61</v>
      </c>
      <c r="C46" s="277" t="s">
        <v>31</v>
      </c>
      <c r="D46" s="272">
        <v>3.83</v>
      </c>
      <c r="E46" s="351">
        <v>3.79</v>
      </c>
      <c r="F46" s="301" t="s">
        <v>63</v>
      </c>
      <c r="G46" s="277" t="s">
        <v>131</v>
      </c>
      <c r="H46" s="272">
        <v>3.8712446351931331</v>
      </c>
      <c r="I46" s="351">
        <v>3.85</v>
      </c>
      <c r="J46" s="301" t="s">
        <v>63</v>
      </c>
      <c r="K46" s="277" t="s">
        <v>132</v>
      </c>
      <c r="L46" s="272">
        <v>3.7299270072992701</v>
      </c>
      <c r="M46" s="351">
        <v>3.7</v>
      </c>
      <c r="N46" s="301" t="s">
        <v>62</v>
      </c>
      <c r="O46" s="277" t="s">
        <v>82</v>
      </c>
      <c r="P46" s="272">
        <v>3.6324324324324326</v>
      </c>
      <c r="Q46" s="166">
        <v>3.61</v>
      </c>
      <c r="R46" s="301" t="s">
        <v>63</v>
      </c>
      <c r="S46" s="277" t="s">
        <v>134</v>
      </c>
      <c r="T46" s="153">
        <v>3.5</v>
      </c>
      <c r="U46" s="166">
        <v>3.43</v>
      </c>
    </row>
    <row r="47" spans="1:21" ht="15" customHeight="1" x14ac:dyDescent="0.25">
      <c r="A47" s="209">
        <v>42</v>
      </c>
      <c r="B47" s="302" t="s">
        <v>63</v>
      </c>
      <c r="C47" s="278" t="s">
        <v>181</v>
      </c>
      <c r="D47" s="273">
        <v>3.8255813953488373</v>
      </c>
      <c r="E47" s="352">
        <v>3.79</v>
      </c>
      <c r="F47" s="302" t="s">
        <v>63</v>
      </c>
      <c r="G47" s="278" t="s">
        <v>181</v>
      </c>
      <c r="H47" s="273">
        <v>3.870967741935484</v>
      </c>
      <c r="I47" s="352">
        <v>3.85</v>
      </c>
      <c r="J47" s="302" t="s">
        <v>59</v>
      </c>
      <c r="K47" s="278" t="s">
        <v>12</v>
      </c>
      <c r="L47" s="273">
        <v>3.7045454545454546</v>
      </c>
      <c r="M47" s="352">
        <v>3.7</v>
      </c>
      <c r="N47" s="302" t="s">
        <v>61</v>
      </c>
      <c r="O47" s="278" t="s">
        <v>85</v>
      </c>
      <c r="P47" s="273">
        <v>3.6315789473684212</v>
      </c>
      <c r="Q47" s="187">
        <v>3.61</v>
      </c>
      <c r="R47" s="302" t="s">
        <v>62</v>
      </c>
      <c r="S47" s="278" t="s">
        <v>71</v>
      </c>
      <c r="T47" s="154">
        <v>3.4864864864864864</v>
      </c>
      <c r="U47" s="187">
        <v>3.43</v>
      </c>
    </row>
    <row r="48" spans="1:21" ht="15" customHeight="1" x14ac:dyDescent="0.25">
      <c r="A48" s="209">
        <v>43</v>
      </c>
      <c r="B48" s="302" t="s">
        <v>63</v>
      </c>
      <c r="C48" s="278" t="s">
        <v>196</v>
      </c>
      <c r="D48" s="273">
        <v>3.8205128205128207</v>
      </c>
      <c r="E48" s="352">
        <v>3.79</v>
      </c>
      <c r="F48" s="302" t="s">
        <v>61</v>
      </c>
      <c r="G48" s="278" t="s">
        <v>167</v>
      </c>
      <c r="H48" s="273">
        <v>3.8695652173913042</v>
      </c>
      <c r="I48" s="352">
        <v>3.85</v>
      </c>
      <c r="J48" s="302" t="s">
        <v>60</v>
      </c>
      <c r="K48" s="278" t="s">
        <v>18</v>
      </c>
      <c r="L48" s="273">
        <v>3.6962962962962962</v>
      </c>
      <c r="M48" s="352">
        <v>3.7</v>
      </c>
      <c r="N48" s="302" t="s">
        <v>62</v>
      </c>
      <c r="O48" s="278" t="s">
        <v>87</v>
      </c>
      <c r="P48" s="273">
        <v>3.6265060240963853</v>
      </c>
      <c r="Q48" s="187">
        <v>3.61</v>
      </c>
      <c r="R48" s="302" t="s">
        <v>58</v>
      </c>
      <c r="S48" s="278" t="s">
        <v>137</v>
      </c>
      <c r="T48" s="179">
        <v>3.470873786407767</v>
      </c>
      <c r="U48" s="187">
        <v>3.43</v>
      </c>
    </row>
    <row r="49" spans="1:21" ht="15" customHeight="1" x14ac:dyDescent="0.25">
      <c r="A49" s="209">
        <v>44</v>
      </c>
      <c r="B49" s="302" t="s">
        <v>63</v>
      </c>
      <c r="C49" s="278" t="s">
        <v>197</v>
      </c>
      <c r="D49" s="273">
        <v>3.8163265306122449</v>
      </c>
      <c r="E49" s="352">
        <v>3.79</v>
      </c>
      <c r="F49" s="302" t="s">
        <v>61</v>
      </c>
      <c r="G49" s="278" t="s">
        <v>90</v>
      </c>
      <c r="H49" s="273">
        <v>3.8666666666666667</v>
      </c>
      <c r="I49" s="352">
        <v>3.85</v>
      </c>
      <c r="J49" s="302" t="s">
        <v>62</v>
      </c>
      <c r="K49" s="278" t="s">
        <v>152</v>
      </c>
      <c r="L49" s="273">
        <v>3.6956521739130435</v>
      </c>
      <c r="M49" s="352">
        <v>3.7</v>
      </c>
      <c r="N49" s="302" t="s">
        <v>63</v>
      </c>
      <c r="O49" s="278" t="s">
        <v>53</v>
      </c>
      <c r="P49" s="273">
        <v>3.625</v>
      </c>
      <c r="Q49" s="187">
        <v>3.61</v>
      </c>
      <c r="R49" s="302" t="s">
        <v>63</v>
      </c>
      <c r="S49" s="278" t="s">
        <v>182</v>
      </c>
      <c r="T49" s="148">
        <v>3.4485981308411215</v>
      </c>
      <c r="U49" s="187">
        <v>3.43</v>
      </c>
    </row>
    <row r="50" spans="1:21" ht="15" customHeight="1" x14ac:dyDescent="0.25">
      <c r="A50" s="209">
        <v>45</v>
      </c>
      <c r="B50" s="302" t="s">
        <v>61</v>
      </c>
      <c r="C50" s="278" t="s">
        <v>25</v>
      </c>
      <c r="D50" s="273">
        <v>3.7916666666666665</v>
      </c>
      <c r="E50" s="352">
        <v>3.79</v>
      </c>
      <c r="F50" s="302" t="s">
        <v>60</v>
      </c>
      <c r="G50" s="278" t="s">
        <v>92</v>
      </c>
      <c r="H50" s="273">
        <v>3.8596491228070176</v>
      </c>
      <c r="I50" s="352">
        <v>3.85</v>
      </c>
      <c r="J50" s="302" t="s">
        <v>58</v>
      </c>
      <c r="K50" s="278" t="s">
        <v>147</v>
      </c>
      <c r="L50" s="273">
        <v>3.6896551724137931</v>
      </c>
      <c r="M50" s="352">
        <v>3.7</v>
      </c>
      <c r="N50" s="302" t="s">
        <v>60</v>
      </c>
      <c r="O50" s="278" t="s">
        <v>18</v>
      </c>
      <c r="P50" s="273">
        <v>3.622950819672131</v>
      </c>
      <c r="Q50" s="187">
        <v>3.61</v>
      </c>
      <c r="R50" s="302" t="s">
        <v>59</v>
      </c>
      <c r="S50" s="278" t="s">
        <v>2</v>
      </c>
      <c r="T50" s="168">
        <v>3.4464285714285716</v>
      </c>
      <c r="U50" s="187">
        <v>3.43</v>
      </c>
    </row>
    <row r="51" spans="1:21" ht="15" customHeight="1" x14ac:dyDescent="0.25">
      <c r="A51" s="209">
        <v>46</v>
      </c>
      <c r="B51" s="302" t="s">
        <v>59</v>
      </c>
      <c r="C51" s="278" t="s">
        <v>5</v>
      </c>
      <c r="D51" s="273">
        <v>3.7876106194690267</v>
      </c>
      <c r="E51" s="352">
        <v>3.79</v>
      </c>
      <c r="F51" s="302" t="s">
        <v>63</v>
      </c>
      <c r="G51" s="278" t="s">
        <v>199</v>
      </c>
      <c r="H51" s="273">
        <v>3.8549618320610688</v>
      </c>
      <c r="I51" s="352">
        <v>3.85</v>
      </c>
      <c r="J51" s="302" t="s">
        <v>60</v>
      </c>
      <c r="K51" s="278" t="s">
        <v>92</v>
      </c>
      <c r="L51" s="273">
        <v>3.6862745098039214</v>
      </c>
      <c r="M51" s="352">
        <v>3.7</v>
      </c>
      <c r="N51" s="302" t="s">
        <v>61</v>
      </c>
      <c r="O51" s="278" t="s">
        <v>26</v>
      </c>
      <c r="P51" s="273">
        <v>3.6081081081081079</v>
      </c>
      <c r="Q51" s="187">
        <v>3.61</v>
      </c>
      <c r="R51" s="302" t="s">
        <v>63</v>
      </c>
      <c r="S51" s="278" t="s">
        <v>42</v>
      </c>
      <c r="T51" s="148">
        <v>3.4285714285714284</v>
      </c>
      <c r="U51" s="187">
        <v>3.43</v>
      </c>
    </row>
    <row r="52" spans="1:21" ht="15" customHeight="1" x14ac:dyDescent="0.25">
      <c r="A52" s="209">
        <v>47</v>
      </c>
      <c r="B52" s="302" t="s">
        <v>63</v>
      </c>
      <c r="C52" s="278" t="s">
        <v>188</v>
      </c>
      <c r="D52" s="273">
        <v>3.7788461538461537</v>
      </c>
      <c r="E52" s="352">
        <v>3.79</v>
      </c>
      <c r="F52" s="302" t="s">
        <v>63</v>
      </c>
      <c r="G52" s="278" t="s">
        <v>148</v>
      </c>
      <c r="H52" s="273">
        <v>3.8503937007874014</v>
      </c>
      <c r="I52" s="352">
        <v>3.85</v>
      </c>
      <c r="J52" s="302" t="s">
        <v>59</v>
      </c>
      <c r="K52" s="278" t="s">
        <v>5</v>
      </c>
      <c r="L52" s="273">
        <v>3.6853932584269664</v>
      </c>
      <c r="M52" s="352">
        <v>3.7</v>
      </c>
      <c r="N52" s="302" t="s">
        <v>63</v>
      </c>
      <c r="O52" s="278" t="s">
        <v>45</v>
      </c>
      <c r="P52" s="273">
        <v>3.5949367088607596</v>
      </c>
      <c r="Q52" s="187">
        <v>3.61</v>
      </c>
      <c r="R52" s="302" t="s">
        <v>59</v>
      </c>
      <c r="S52" s="278" t="s">
        <v>5</v>
      </c>
      <c r="T52" s="168">
        <v>3.4344262295081966</v>
      </c>
      <c r="U52" s="187">
        <v>3.43</v>
      </c>
    </row>
    <row r="53" spans="1:21" ht="15" customHeight="1" x14ac:dyDescent="0.25">
      <c r="A53" s="209">
        <v>48</v>
      </c>
      <c r="B53" s="302" t="s">
        <v>57</v>
      </c>
      <c r="C53" s="278" t="s">
        <v>155</v>
      </c>
      <c r="D53" s="273">
        <v>3.7758620689655173</v>
      </c>
      <c r="E53" s="352">
        <v>3.79</v>
      </c>
      <c r="F53" s="302" t="s">
        <v>62</v>
      </c>
      <c r="G53" s="278" t="s">
        <v>75</v>
      </c>
      <c r="H53" s="273">
        <v>3.8446601941747574</v>
      </c>
      <c r="I53" s="352">
        <v>3.85</v>
      </c>
      <c r="J53" s="302" t="s">
        <v>61</v>
      </c>
      <c r="K53" s="278" t="s">
        <v>105</v>
      </c>
      <c r="L53" s="273">
        <v>3.6666666666666665</v>
      </c>
      <c r="M53" s="352">
        <v>3.7</v>
      </c>
      <c r="N53" s="302" t="s">
        <v>57</v>
      </c>
      <c r="O53" s="278" t="s">
        <v>91</v>
      </c>
      <c r="P53" s="273">
        <v>3.5940594059405941</v>
      </c>
      <c r="Q53" s="187">
        <v>3.61</v>
      </c>
      <c r="R53" s="302" t="s">
        <v>62</v>
      </c>
      <c r="S53" s="278" t="s">
        <v>175</v>
      </c>
      <c r="T53" s="168">
        <v>3.4150943396226414</v>
      </c>
      <c r="U53" s="187">
        <v>3.43</v>
      </c>
    </row>
    <row r="54" spans="1:21" ht="15" customHeight="1" x14ac:dyDescent="0.25">
      <c r="A54" s="209">
        <v>49</v>
      </c>
      <c r="B54" s="302" t="s">
        <v>58</v>
      </c>
      <c r="C54" s="278" t="s">
        <v>86</v>
      </c>
      <c r="D54" s="273">
        <v>3.7746478873239435</v>
      </c>
      <c r="E54" s="352">
        <v>3.79</v>
      </c>
      <c r="F54" s="302" t="s">
        <v>62</v>
      </c>
      <c r="G54" s="278" t="s">
        <v>169</v>
      </c>
      <c r="H54" s="273">
        <v>3.8378378378378377</v>
      </c>
      <c r="I54" s="352">
        <v>3.85</v>
      </c>
      <c r="J54" s="302" t="s">
        <v>62</v>
      </c>
      <c r="K54" s="278" t="s">
        <v>106</v>
      </c>
      <c r="L54" s="273">
        <v>3.6666666666666665</v>
      </c>
      <c r="M54" s="352">
        <v>3.7</v>
      </c>
      <c r="N54" s="302" t="s">
        <v>63</v>
      </c>
      <c r="O54" s="278" t="s">
        <v>39</v>
      </c>
      <c r="P54" s="273">
        <v>3.5918367346938775</v>
      </c>
      <c r="Q54" s="187">
        <v>3.61</v>
      </c>
      <c r="R54" s="302" t="s">
        <v>62</v>
      </c>
      <c r="S54" s="278" t="s">
        <v>173</v>
      </c>
      <c r="T54" s="148">
        <v>3.4126984126984126</v>
      </c>
      <c r="U54" s="187">
        <v>3.43</v>
      </c>
    </row>
    <row r="55" spans="1:21" ht="15" customHeight="1" thickBot="1" x14ac:dyDescent="0.3">
      <c r="A55" s="210">
        <v>50</v>
      </c>
      <c r="B55" s="303" t="s">
        <v>60</v>
      </c>
      <c r="C55" s="279" t="s">
        <v>161</v>
      </c>
      <c r="D55" s="274">
        <v>3.7721518987341773</v>
      </c>
      <c r="E55" s="353">
        <v>3.79</v>
      </c>
      <c r="F55" s="303" t="s">
        <v>62</v>
      </c>
      <c r="G55" s="279" t="s">
        <v>171</v>
      </c>
      <c r="H55" s="274">
        <v>3.8333333333333335</v>
      </c>
      <c r="I55" s="353">
        <v>3.85</v>
      </c>
      <c r="J55" s="303" t="s">
        <v>63</v>
      </c>
      <c r="K55" s="279" t="s">
        <v>41</v>
      </c>
      <c r="L55" s="274">
        <v>3.6603773584905661</v>
      </c>
      <c r="M55" s="353">
        <v>3.7</v>
      </c>
      <c r="N55" s="303" t="s">
        <v>61</v>
      </c>
      <c r="O55" s="279" t="s">
        <v>24</v>
      </c>
      <c r="P55" s="274">
        <v>3.5897435897435899</v>
      </c>
      <c r="Q55" s="189">
        <v>3.61</v>
      </c>
      <c r="R55" s="303" t="s">
        <v>62</v>
      </c>
      <c r="S55" s="279" t="s">
        <v>172</v>
      </c>
      <c r="T55" s="316">
        <v>3.4059405940594059</v>
      </c>
      <c r="U55" s="189">
        <v>3.43</v>
      </c>
    </row>
    <row r="56" spans="1:21" ht="15" customHeight="1" x14ac:dyDescent="0.25">
      <c r="A56" s="209">
        <v>51</v>
      </c>
      <c r="B56" s="302" t="s">
        <v>62</v>
      </c>
      <c r="C56" s="278" t="s">
        <v>191</v>
      </c>
      <c r="D56" s="273">
        <v>3.7692307692307692</v>
      </c>
      <c r="E56" s="352">
        <v>3.79</v>
      </c>
      <c r="F56" s="302" t="s">
        <v>63</v>
      </c>
      <c r="G56" s="278" t="s">
        <v>197</v>
      </c>
      <c r="H56" s="273">
        <v>3.8333333333333335</v>
      </c>
      <c r="I56" s="352">
        <v>3.85</v>
      </c>
      <c r="J56" s="302" t="s">
        <v>63</v>
      </c>
      <c r="K56" s="278" t="s">
        <v>42</v>
      </c>
      <c r="L56" s="273">
        <v>3.66</v>
      </c>
      <c r="M56" s="352">
        <v>3.7</v>
      </c>
      <c r="N56" s="302" t="s">
        <v>57</v>
      </c>
      <c r="O56" s="278" t="s">
        <v>1</v>
      </c>
      <c r="P56" s="273">
        <v>3.5887850467289719</v>
      </c>
      <c r="Q56" s="187">
        <v>3.61</v>
      </c>
      <c r="R56" s="302" t="s">
        <v>63</v>
      </c>
      <c r="S56" s="278" t="s">
        <v>178</v>
      </c>
      <c r="T56" s="154">
        <v>3.3866666666666667</v>
      </c>
      <c r="U56" s="187">
        <v>3.43</v>
      </c>
    </row>
    <row r="57" spans="1:21" ht="15" customHeight="1" x14ac:dyDescent="0.25">
      <c r="A57" s="209">
        <v>52</v>
      </c>
      <c r="B57" s="302" t="s">
        <v>61</v>
      </c>
      <c r="C57" s="278" t="s">
        <v>105</v>
      </c>
      <c r="D57" s="273">
        <v>3.7649402390438249</v>
      </c>
      <c r="E57" s="352">
        <v>3.79</v>
      </c>
      <c r="F57" s="302" t="s">
        <v>61</v>
      </c>
      <c r="G57" s="278" t="s">
        <v>105</v>
      </c>
      <c r="H57" s="273">
        <v>3.8260869565217392</v>
      </c>
      <c r="I57" s="352">
        <v>3.85</v>
      </c>
      <c r="J57" s="302" t="s">
        <v>62</v>
      </c>
      <c r="K57" s="278" t="s">
        <v>116</v>
      </c>
      <c r="L57" s="273">
        <v>3.6585365853658538</v>
      </c>
      <c r="M57" s="352">
        <v>3.7</v>
      </c>
      <c r="N57" s="302" t="s">
        <v>63</v>
      </c>
      <c r="O57" s="278" t="s">
        <v>38</v>
      </c>
      <c r="P57" s="273">
        <v>3.5882352941176472</v>
      </c>
      <c r="Q57" s="187">
        <v>3.61</v>
      </c>
      <c r="R57" s="302" t="s">
        <v>60</v>
      </c>
      <c r="S57" s="278" t="s">
        <v>13</v>
      </c>
      <c r="T57" s="148">
        <v>3.3846153846153846</v>
      </c>
      <c r="U57" s="187">
        <v>3.43</v>
      </c>
    </row>
    <row r="58" spans="1:21" ht="15" customHeight="1" x14ac:dyDescent="0.25">
      <c r="A58" s="209">
        <v>53</v>
      </c>
      <c r="B58" s="302" t="s">
        <v>59</v>
      </c>
      <c r="C58" s="278" t="s">
        <v>7</v>
      </c>
      <c r="D58" s="273">
        <v>3.7608695652173911</v>
      </c>
      <c r="E58" s="352">
        <v>3.79</v>
      </c>
      <c r="F58" s="302" t="s">
        <v>60</v>
      </c>
      <c r="G58" s="278" t="s">
        <v>162</v>
      </c>
      <c r="H58" s="273">
        <v>3.8241758241758244</v>
      </c>
      <c r="I58" s="352">
        <v>3.85</v>
      </c>
      <c r="J58" s="302" t="s">
        <v>60</v>
      </c>
      <c r="K58" s="278" t="s">
        <v>22</v>
      </c>
      <c r="L58" s="273">
        <v>3.6559139784946235</v>
      </c>
      <c r="M58" s="352">
        <v>3.7</v>
      </c>
      <c r="N58" s="302" t="s">
        <v>60</v>
      </c>
      <c r="O58" s="278" t="s">
        <v>92</v>
      </c>
      <c r="P58" s="273">
        <v>3.58</v>
      </c>
      <c r="Q58" s="187">
        <v>3.61</v>
      </c>
      <c r="R58" s="302" t="s">
        <v>63</v>
      </c>
      <c r="S58" s="278" t="s">
        <v>179</v>
      </c>
      <c r="T58" s="148">
        <v>3.3846153846153846</v>
      </c>
      <c r="U58" s="187">
        <v>3.43</v>
      </c>
    </row>
    <row r="59" spans="1:21" ht="15" customHeight="1" x14ac:dyDescent="0.25">
      <c r="A59" s="209">
        <v>54</v>
      </c>
      <c r="B59" s="302" t="s">
        <v>58</v>
      </c>
      <c r="C59" s="278" t="s">
        <v>94</v>
      </c>
      <c r="D59" s="273">
        <v>3.7560975609756095</v>
      </c>
      <c r="E59" s="352">
        <v>3.79</v>
      </c>
      <c r="F59" s="302" t="s">
        <v>63</v>
      </c>
      <c r="G59" s="278" t="s">
        <v>182</v>
      </c>
      <c r="H59" s="273">
        <v>3.8214285714285716</v>
      </c>
      <c r="I59" s="352">
        <v>3.85</v>
      </c>
      <c r="J59" s="302" t="s">
        <v>60</v>
      </c>
      <c r="K59" s="278" t="s">
        <v>19</v>
      </c>
      <c r="L59" s="273">
        <v>3.6530612244897958</v>
      </c>
      <c r="M59" s="352">
        <v>3.7</v>
      </c>
      <c r="N59" s="302" t="s">
        <v>62</v>
      </c>
      <c r="O59" s="278" t="s">
        <v>116</v>
      </c>
      <c r="P59" s="273">
        <v>3.5774647887323945</v>
      </c>
      <c r="Q59" s="187">
        <v>3.61</v>
      </c>
      <c r="R59" s="302" t="s">
        <v>59</v>
      </c>
      <c r="S59" s="278" t="s">
        <v>11</v>
      </c>
      <c r="T59" s="168">
        <v>3.3846153846153846</v>
      </c>
      <c r="U59" s="187">
        <v>3.43</v>
      </c>
    </row>
    <row r="60" spans="1:21" ht="15" customHeight="1" x14ac:dyDescent="0.25">
      <c r="A60" s="209">
        <v>55</v>
      </c>
      <c r="B60" s="302" t="s">
        <v>60</v>
      </c>
      <c r="C60" s="278" t="s">
        <v>81</v>
      </c>
      <c r="D60" s="273">
        <v>3.7474747474747474</v>
      </c>
      <c r="E60" s="352">
        <v>3.79</v>
      </c>
      <c r="F60" s="302" t="s">
        <v>62</v>
      </c>
      <c r="G60" s="278" t="s">
        <v>191</v>
      </c>
      <c r="H60" s="273">
        <v>3.8160919540229883</v>
      </c>
      <c r="I60" s="352">
        <v>3.85</v>
      </c>
      <c r="J60" s="302" t="s">
        <v>60</v>
      </c>
      <c r="K60" s="278" t="s">
        <v>128</v>
      </c>
      <c r="L60" s="273">
        <v>3.6493506493506493</v>
      </c>
      <c r="M60" s="352">
        <v>3.7</v>
      </c>
      <c r="N60" s="302" t="s">
        <v>59</v>
      </c>
      <c r="O60" s="278" t="s">
        <v>6</v>
      </c>
      <c r="P60" s="273">
        <v>3.5769230769230771</v>
      </c>
      <c r="Q60" s="187">
        <v>3.61</v>
      </c>
      <c r="R60" s="302" t="s">
        <v>63</v>
      </c>
      <c r="S60" s="278" t="s">
        <v>181</v>
      </c>
      <c r="T60" s="148">
        <v>3.380281690140845</v>
      </c>
      <c r="U60" s="187">
        <v>3.43</v>
      </c>
    </row>
    <row r="61" spans="1:21" ht="15" customHeight="1" x14ac:dyDescent="0.25">
      <c r="A61" s="209">
        <v>56</v>
      </c>
      <c r="B61" s="302" t="s">
        <v>60</v>
      </c>
      <c r="C61" s="278" t="s">
        <v>92</v>
      </c>
      <c r="D61" s="273">
        <v>3.746031746031746</v>
      </c>
      <c r="E61" s="352">
        <v>3.79</v>
      </c>
      <c r="F61" s="302" t="s">
        <v>62</v>
      </c>
      <c r="G61" s="278" t="s">
        <v>106</v>
      </c>
      <c r="H61" s="273">
        <v>3.8157894736842106</v>
      </c>
      <c r="I61" s="352">
        <v>3.85</v>
      </c>
      <c r="J61" s="302" t="s">
        <v>62</v>
      </c>
      <c r="K61" s="278" t="s">
        <v>79</v>
      </c>
      <c r="L61" s="273">
        <v>3.6391752577319587</v>
      </c>
      <c r="M61" s="352">
        <v>3.7</v>
      </c>
      <c r="N61" s="302" t="s">
        <v>61</v>
      </c>
      <c r="O61" s="278" t="s">
        <v>23</v>
      </c>
      <c r="P61" s="273">
        <v>3.5762711864406778</v>
      </c>
      <c r="Q61" s="187">
        <v>3.61</v>
      </c>
      <c r="R61" s="302" t="s">
        <v>62</v>
      </c>
      <c r="S61" s="278" t="s">
        <v>171</v>
      </c>
      <c r="T61" s="148">
        <v>3.3571428571428572</v>
      </c>
      <c r="U61" s="187">
        <v>3.43</v>
      </c>
    </row>
    <row r="62" spans="1:21" ht="15" customHeight="1" x14ac:dyDescent="0.25">
      <c r="A62" s="209">
        <v>57</v>
      </c>
      <c r="B62" s="302" t="s">
        <v>57</v>
      </c>
      <c r="C62" s="278" t="s">
        <v>76</v>
      </c>
      <c r="D62" s="273">
        <v>3.7349397590361444</v>
      </c>
      <c r="E62" s="352">
        <v>3.79</v>
      </c>
      <c r="F62" s="302" t="s">
        <v>63</v>
      </c>
      <c r="G62" s="278" t="s">
        <v>177</v>
      </c>
      <c r="H62" s="273">
        <v>3.8130081300813008</v>
      </c>
      <c r="I62" s="352">
        <v>3.85</v>
      </c>
      <c r="J62" s="302" t="s">
        <v>63</v>
      </c>
      <c r="K62" s="278" t="s">
        <v>148</v>
      </c>
      <c r="L62" s="273">
        <v>3.6385542168674698</v>
      </c>
      <c r="M62" s="352">
        <v>3.7</v>
      </c>
      <c r="N62" s="302" t="s">
        <v>62</v>
      </c>
      <c r="O62" s="278" t="s">
        <v>32</v>
      </c>
      <c r="P62" s="273">
        <v>3.5735294117647061</v>
      </c>
      <c r="Q62" s="187">
        <v>3.61</v>
      </c>
      <c r="R62" s="302" t="s">
        <v>61</v>
      </c>
      <c r="S62" s="278" t="s">
        <v>130</v>
      </c>
      <c r="T62" s="148">
        <v>3.3624999999999998</v>
      </c>
      <c r="U62" s="187">
        <v>3.43</v>
      </c>
    </row>
    <row r="63" spans="1:21" ht="15" customHeight="1" x14ac:dyDescent="0.25">
      <c r="A63" s="209">
        <v>58</v>
      </c>
      <c r="B63" s="302" t="s">
        <v>61</v>
      </c>
      <c r="C63" s="278" t="s">
        <v>194</v>
      </c>
      <c r="D63" s="273">
        <v>3.73</v>
      </c>
      <c r="E63" s="352">
        <v>3.79</v>
      </c>
      <c r="F63" s="302" t="s">
        <v>59</v>
      </c>
      <c r="G63" s="278" t="s">
        <v>158</v>
      </c>
      <c r="H63" s="273">
        <v>3.806451612903226</v>
      </c>
      <c r="I63" s="352">
        <v>3.85</v>
      </c>
      <c r="J63" s="302" t="s">
        <v>61</v>
      </c>
      <c r="K63" s="278" t="s">
        <v>24</v>
      </c>
      <c r="L63" s="273">
        <v>3.6379310344827585</v>
      </c>
      <c r="M63" s="352">
        <v>3.7</v>
      </c>
      <c r="N63" s="302" t="s">
        <v>63</v>
      </c>
      <c r="O63" s="278" t="s">
        <v>47</v>
      </c>
      <c r="P63" s="273">
        <v>3.5675675675675675</v>
      </c>
      <c r="Q63" s="187">
        <v>3.61</v>
      </c>
      <c r="R63" s="302" t="s">
        <v>63</v>
      </c>
      <c r="S63" s="278" t="s">
        <v>184</v>
      </c>
      <c r="T63" s="148">
        <v>3.3555555555555556</v>
      </c>
      <c r="U63" s="187">
        <v>3.43</v>
      </c>
    </row>
    <row r="64" spans="1:21" ht="15" customHeight="1" x14ac:dyDescent="0.25">
      <c r="A64" s="209">
        <v>59</v>
      </c>
      <c r="B64" s="302" t="s">
        <v>62</v>
      </c>
      <c r="C64" s="278" t="s">
        <v>173</v>
      </c>
      <c r="D64" s="273">
        <v>3.7295597484276728</v>
      </c>
      <c r="E64" s="352">
        <v>3.79</v>
      </c>
      <c r="F64" s="302" t="s">
        <v>62</v>
      </c>
      <c r="G64" s="278" t="s">
        <v>175</v>
      </c>
      <c r="H64" s="273">
        <v>3.8048780487804876</v>
      </c>
      <c r="I64" s="352">
        <v>3.85</v>
      </c>
      <c r="J64" s="302" t="s">
        <v>57</v>
      </c>
      <c r="K64" s="278" t="s">
        <v>125</v>
      </c>
      <c r="L64" s="273">
        <v>3.6351351351351351</v>
      </c>
      <c r="M64" s="352">
        <v>3.7</v>
      </c>
      <c r="N64" s="302" t="s">
        <v>59</v>
      </c>
      <c r="O64" s="278" t="s">
        <v>104</v>
      </c>
      <c r="P64" s="273">
        <v>3.5555555555555554</v>
      </c>
      <c r="Q64" s="187">
        <v>3.61</v>
      </c>
      <c r="R64" s="302" t="s">
        <v>60</v>
      </c>
      <c r="S64" s="278" t="s">
        <v>21</v>
      </c>
      <c r="T64" s="168">
        <v>3.361904761904762</v>
      </c>
      <c r="U64" s="187">
        <v>3.43</v>
      </c>
    </row>
    <row r="65" spans="1:21" ht="15" customHeight="1" thickBot="1" x14ac:dyDescent="0.3">
      <c r="A65" s="211">
        <v>60</v>
      </c>
      <c r="B65" s="304" t="s">
        <v>60</v>
      </c>
      <c r="C65" s="280" t="s">
        <v>21</v>
      </c>
      <c r="D65" s="275">
        <v>3.7280701754385963</v>
      </c>
      <c r="E65" s="354">
        <v>3.79</v>
      </c>
      <c r="F65" s="304" t="s">
        <v>60</v>
      </c>
      <c r="G65" s="280" t="s">
        <v>21</v>
      </c>
      <c r="H65" s="275">
        <v>3.7941176470588234</v>
      </c>
      <c r="I65" s="354">
        <v>3.85</v>
      </c>
      <c r="J65" s="304" t="s">
        <v>63</v>
      </c>
      <c r="K65" s="280" t="s">
        <v>53</v>
      </c>
      <c r="L65" s="275">
        <v>3.6341463414634148</v>
      </c>
      <c r="M65" s="354">
        <v>3.7</v>
      </c>
      <c r="N65" s="304" t="s">
        <v>58</v>
      </c>
      <c r="O65" s="280" t="s">
        <v>147</v>
      </c>
      <c r="P65" s="275">
        <v>3.5535714285714284</v>
      </c>
      <c r="Q65" s="188">
        <v>3.61</v>
      </c>
      <c r="R65" s="304" t="s">
        <v>63</v>
      </c>
      <c r="S65" s="280" t="s">
        <v>55</v>
      </c>
      <c r="T65" s="149">
        <v>3.3644067796610169</v>
      </c>
      <c r="U65" s="188">
        <v>3.43</v>
      </c>
    </row>
    <row r="66" spans="1:21" ht="15" customHeight="1" x14ac:dyDescent="0.25">
      <c r="A66" s="208">
        <v>61</v>
      </c>
      <c r="B66" s="301" t="s">
        <v>63</v>
      </c>
      <c r="C66" s="277" t="s">
        <v>186</v>
      </c>
      <c r="D66" s="272">
        <v>3.7256637168141591</v>
      </c>
      <c r="E66" s="351">
        <v>3.79</v>
      </c>
      <c r="F66" s="301" t="s">
        <v>63</v>
      </c>
      <c r="G66" s="277" t="s">
        <v>187</v>
      </c>
      <c r="H66" s="272">
        <v>3.7933333333333334</v>
      </c>
      <c r="I66" s="351">
        <v>3.85</v>
      </c>
      <c r="J66" s="301" t="s">
        <v>61</v>
      </c>
      <c r="K66" s="277" t="s">
        <v>31</v>
      </c>
      <c r="L66" s="272">
        <v>3.6330275229357798</v>
      </c>
      <c r="M66" s="351">
        <v>3.7</v>
      </c>
      <c r="N66" s="301" t="s">
        <v>60</v>
      </c>
      <c r="O66" s="277" t="s">
        <v>81</v>
      </c>
      <c r="P66" s="272">
        <v>3.5517241379310347</v>
      </c>
      <c r="Q66" s="166">
        <v>3.61</v>
      </c>
      <c r="R66" s="301" t="s">
        <v>63</v>
      </c>
      <c r="S66" s="277" t="s">
        <v>148</v>
      </c>
      <c r="T66" s="153">
        <v>3.3548387096774195</v>
      </c>
      <c r="U66" s="166">
        <v>3.43</v>
      </c>
    </row>
    <row r="67" spans="1:21" ht="15" customHeight="1" x14ac:dyDescent="0.25">
      <c r="A67" s="209">
        <v>62</v>
      </c>
      <c r="B67" s="302" t="s">
        <v>58</v>
      </c>
      <c r="C67" s="278" t="s">
        <v>137</v>
      </c>
      <c r="D67" s="273">
        <v>3.7251308900523559</v>
      </c>
      <c r="E67" s="352">
        <v>3.79</v>
      </c>
      <c r="F67" s="302" t="s">
        <v>60</v>
      </c>
      <c r="G67" s="278" t="s">
        <v>81</v>
      </c>
      <c r="H67" s="273">
        <v>3.7920792079207919</v>
      </c>
      <c r="I67" s="352">
        <v>3.85</v>
      </c>
      <c r="J67" s="302" t="s">
        <v>63</v>
      </c>
      <c r="K67" s="278" t="s">
        <v>46</v>
      </c>
      <c r="L67" s="273">
        <v>3.6315789473684212</v>
      </c>
      <c r="M67" s="352">
        <v>3.7</v>
      </c>
      <c r="N67" s="302" t="s">
        <v>58</v>
      </c>
      <c r="O67" s="278" t="s">
        <v>137</v>
      </c>
      <c r="P67" s="273">
        <v>3.5388127853881279</v>
      </c>
      <c r="Q67" s="187">
        <v>3.61</v>
      </c>
      <c r="R67" s="302" t="s">
        <v>60</v>
      </c>
      <c r="S67" s="278" t="s">
        <v>22</v>
      </c>
      <c r="T67" s="168">
        <v>3.327731092436975</v>
      </c>
      <c r="U67" s="187">
        <v>3.43</v>
      </c>
    </row>
    <row r="68" spans="1:21" ht="15" customHeight="1" x14ac:dyDescent="0.25">
      <c r="A68" s="209">
        <v>63</v>
      </c>
      <c r="B68" s="302" t="s">
        <v>57</v>
      </c>
      <c r="C68" s="278" t="s">
        <v>153</v>
      </c>
      <c r="D68" s="273">
        <v>3.7247706422018347</v>
      </c>
      <c r="E68" s="352">
        <v>3.79</v>
      </c>
      <c r="F68" s="302" t="s">
        <v>57</v>
      </c>
      <c r="G68" s="278" t="s">
        <v>76</v>
      </c>
      <c r="H68" s="273">
        <v>3.7832167832167833</v>
      </c>
      <c r="I68" s="352">
        <v>3.85</v>
      </c>
      <c r="J68" s="302" t="s">
        <v>58</v>
      </c>
      <c r="K68" s="278" t="s">
        <v>86</v>
      </c>
      <c r="L68" s="273">
        <v>3.6296296296296298</v>
      </c>
      <c r="M68" s="352">
        <v>3.7</v>
      </c>
      <c r="N68" s="302" t="s">
        <v>62</v>
      </c>
      <c r="O68" s="278" t="s">
        <v>107</v>
      </c>
      <c r="P68" s="273">
        <v>3.5368421052631578</v>
      </c>
      <c r="Q68" s="187">
        <v>3.61</v>
      </c>
      <c r="R68" s="302" t="s">
        <v>63</v>
      </c>
      <c r="S68" s="278" t="s">
        <v>187</v>
      </c>
      <c r="T68" s="148">
        <v>3.3333333333333335</v>
      </c>
      <c r="U68" s="187">
        <v>3.43</v>
      </c>
    </row>
    <row r="69" spans="1:21" ht="15" customHeight="1" x14ac:dyDescent="0.25">
      <c r="A69" s="209">
        <v>64</v>
      </c>
      <c r="B69" s="302" t="s">
        <v>62</v>
      </c>
      <c r="C69" s="278" t="s">
        <v>174</v>
      </c>
      <c r="D69" s="273">
        <v>3.7203791469194312</v>
      </c>
      <c r="E69" s="352">
        <v>3.79</v>
      </c>
      <c r="F69" s="302" t="s">
        <v>63</v>
      </c>
      <c r="G69" s="278" t="s">
        <v>188</v>
      </c>
      <c r="H69" s="273">
        <v>3.7790697674418605</v>
      </c>
      <c r="I69" s="352">
        <v>3.85</v>
      </c>
      <c r="J69" s="302" t="s">
        <v>60</v>
      </c>
      <c r="K69" s="278" t="s">
        <v>21</v>
      </c>
      <c r="L69" s="273">
        <v>3.625</v>
      </c>
      <c r="M69" s="352">
        <v>3.7</v>
      </c>
      <c r="N69" s="302" t="s">
        <v>63</v>
      </c>
      <c r="O69" s="278" t="s">
        <v>43</v>
      </c>
      <c r="P69" s="273">
        <v>3.5362318840579712</v>
      </c>
      <c r="Q69" s="187">
        <v>3.61</v>
      </c>
      <c r="R69" s="302" t="s">
        <v>61</v>
      </c>
      <c r="S69" s="278" t="s">
        <v>28</v>
      </c>
      <c r="T69" s="168">
        <v>3.3111111111111109</v>
      </c>
      <c r="U69" s="187">
        <v>3.43</v>
      </c>
    </row>
    <row r="70" spans="1:21" ht="15" customHeight="1" x14ac:dyDescent="0.25">
      <c r="A70" s="209">
        <v>65</v>
      </c>
      <c r="B70" s="302" t="s">
        <v>58</v>
      </c>
      <c r="C70" s="278" t="s">
        <v>84</v>
      </c>
      <c r="D70" s="273">
        <v>3.7159090909090908</v>
      </c>
      <c r="E70" s="352">
        <v>3.79</v>
      </c>
      <c r="F70" s="302" t="s">
        <v>58</v>
      </c>
      <c r="G70" s="278" t="s">
        <v>137</v>
      </c>
      <c r="H70" s="273">
        <v>3.7769784172661871</v>
      </c>
      <c r="I70" s="352">
        <v>3.85</v>
      </c>
      <c r="J70" s="302" t="s">
        <v>63</v>
      </c>
      <c r="K70" s="278" t="s">
        <v>48</v>
      </c>
      <c r="L70" s="273">
        <v>3.625</v>
      </c>
      <c r="M70" s="352">
        <v>3.7</v>
      </c>
      <c r="N70" s="302" t="s">
        <v>63</v>
      </c>
      <c r="O70" s="278" t="s">
        <v>44</v>
      </c>
      <c r="P70" s="273">
        <v>3.5308641975308643</v>
      </c>
      <c r="Q70" s="187">
        <v>3.61</v>
      </c>
      <c r="R70" s="302" t="s">
        <v>61</v>
      </c>
      <c r="S70" s="278" t="s">
        <v>105</v>
      </c>
      <c r="T70" s="148">
        <v>3.3076923076923075</v>
      </c>
      <c r="U70" s="187">
        <v>3.43</v>
      </c>
    </row>
    <row r="71" spans="1:21" ht="15" customHeight="1" x14ac:dyDescent="0.25">
      <c r="A71" s="209">
        <v>66</v>
      </c>
      <c r="B71" s="302" t="s">
        <v>62</v>
      </c>
      <c r="C71" s="278" t="s">
        <v>106</v>
      </c>
      <c r="D71" s="273">
        <v>3.704081632653061</v>
      </c>
      <c r="E71" s="352">
        <v>3.79</v>
      </c>
      <c r="F71" s="302" t="s">
        <v>61</v>
      </c>
      <c r="G71" s="278" t="s">
        <v>85</v>
      </c>
      <c r="H71" s="273">
        <v>3.7727272727272729</v>
      </c>
      <c r="I71" s="352">
        <v>3.85</v>
      </c>
      <c r="J71" s="302" t="s">
        <v>57</v>
      </c>
      <c r="K71" s="278" t="s">
        <v>80</v>
      </c>
      <c r="L71" s="273">
        <v>3.6231884057971016</v>
      </c>
      <c r="M71" s="352">
        <v>3.7</v>
      </c>
      <c r="N71" s="302" t="s">
        <v>58</v>
      </c>
      <c r="O71" s="278" t="s">
        <v>86</v>
      </c>
      <c r="P71" s="273">
        <v>3.5116279069767442</v>
      </c>
      <c r="Q71" s="187">
        <v>3.61</v>
      </c>
      <c r="R71" s="302" t="s">
        <v>57</v>
      </c>
      <c r="S71" s="278" t="s">
        <v>125</v>
      </c>
      <c r="T71" s="148">
        <v>3.3</v>
      </c>
      <c r="U71" s="187">
        <v>3.43</v>
      </c>
    </row>
    <row r="72" spans="1:21" ht="15" customHeight="1" x14ac:dyDescent="0.25">
      <c r="A72" s="209">
        <v>67</v>
      </c>
      <c r="B72" s="302" t="s">
        <v>59</v>
      </c>
      <c r="C72" s="278" t="s">
        <v>156</v>
      </c>
      <c r="D72" s="273">
        <v>3.703125</v>
      </c>
      <c r="E72" s="352">
        <v>3.79</v>
      </c>
      <c r="F72" s="302" t="s">
        <v>63</v>
      </c>
      <c r="G72" s="278" t="s">
        <v>189</v>
      </c>
      <c r="H72" s="273">
        <v>3.7721518987341773</v>
      </c>
      <c r="I72" s="352">
        <v>3.85</v>
      </c>
      <c r="J72" s="302" t="s">
        <v>60</v>
      </c>
      <c r="K72" s="278" t="s">
        <v>81</v>
      </c>
      <c r="L72" s="273">
        <v>3.613861386138614</v>
      </c>
      <c r="M72" s="352">
        <v>3.7</v>
      </c>
      <c r="N72" s="302" t="s">
        <v>62</v>
      </c>
      <c r="O72" s="278" t="s">
        <v>79</v>
      </c>
      <c r="P72" s="273">
        <v>3.5090909090909093</v>
      </c>
      <c r="Q72" s="187">
        <v>3.61</v>
      </c>
      <c r="R72" s="302" t="s">
        <v>58</v>
      </c>
      <c r="S72" s="278" t="s">
        <v>147</v>
      </c>
      <c r="T72" s="148">
        <v>3.3</v>
      </c>
      <c r="U72" s="187">
        <v>3.43</v>
      </c>
    </row>
    <row r="73" spans="1:21" ht="15" customHeight="1" x14ac:dyDescent="0.25">
      <c r="A73" s="209">
        <v>68</v>
      </c>
      <c r="B73" s="302" t="s">
        <v>62</v>
      </c>
      <c r="C73" s="278" t="s">
        <v>169</v>
      </c>
      <c r="D73" s="273">
        <v>3.7021276595744679</v>
      </c>
      <c r="E73" s="352">
        <v>3.79</v>
      </c>
      <c r="F73" s="302" t="s">
        <v>61</v>
      </c>
      <c r="G73" s="278" t="s">
        <v>195</v>
      </c>
      <c r="H73" s="273">
        <v>3.7674418604651163</v>
      </c>
      <c r="I73" s="352">
        <v>3.85</v>
      </c>
      <c r="J73" s="302" t="s">
        <v>63</v>
      </c>
      <c r="K73" s="278" t="s">
        <v>146</v>
      </c>
      <c r="L73" s="273">
        <v>3.6130952380952381</v>
      </c>
      <c r="M73" s="352">
        <v>3.7</v>
      </c>
      <c r="N73" s="302" t="s">
        <v>57</v>
      </c>
      <c r="O73" s="278" t="s">
        <v>125</v>
      </c>
      <c r="P73" s="273">
        <v>3.5</v>
      </c>
      <c r="Q73" s="187">
        <v>3.61</v>
      </c>
      <c r="R73" s="302" t="s">
        <v>57</v>
      </c>
      <c r="S73" s="278" t="s">
        <v>155</v>
      </c>
      <c r="T73" s="148">
        <v>3.3047619047619046</v>
      </c>
      <c r="U73" s="187">
        <v>3.43</v>
      </c>
    </row>
    <row r="74" spans="1:21" ht="15" customHeight="1" x14ac:dyDescent="0.25">
      <c r="A74" s="209">
        <v>69</v>
      </c>
      <c r="B74" s="302" t="s">
        <v>60</v>
      </c>
      <c r="C74" s="278" t="s">
        <v>166</v>
      </c>
      <c r="D74" s="273">
        <v>3.7017543859649122</v>
      </c>
      <c r="E74" s="352">
        <v>3.79</v>
      </c>
      <c r="F74" s="302" t="s">
        <v>59</v>
      </c>
      <c r="G74" s="278" t="s">
        <v>157</v>
      </c>
      <c r="H74" s="273">
        <v>3.7647058823529411</v>
      </c>
      <c r="I74" s="352">
        <v>3.85</v>
      </c>
      <c r="J74" s="302" t="s">
        <v>59</v>
      </c>
      <c r="K74" s="278" t="s">
        <v>10</v>
      </c>
      <c r="L74" s="273">
        <v>3.6044776119402986</v>
      </c>
      <c r="M74" s="352">
        <v>3.7</v>
      </c>
      <c r="N74" s="302" t="s">
        <v>60</v>
      </c>
      <c r="O74" s="278" t="s">
        <v>21</v>
      </c>
      <c r="P74" s="273">
        <v>3.5</v>
      </c>
      <c r="Q74" s="187">
        <v>3.61</v>
      </c>
      <c r="R74" s="302" t="s">
        <v>62</v>
      </c>
      <c r="S74" s="278" t="s">
        <v>191</v>
      </c>
      <c r="T74" s="148">
        <v>3.2884615384615383</v>
      </c>
      <c r="U74" s="187">
        <v>3.43</v>
      </c>
    </row>
    <row r="75" spans="1:21" ht="15" customHeight="1" thickBot="1" x14ac:dyDescent="0.3">
      <c r="A75" s="210">
        <v>70</v>
      </c>
      <c r="B75" s="303" t="s">
        <v>61</v>
      </c>
      <c r="C75" s="279" t="s">
        <v>85</v>
      </c>
      <c r="D75" s="274">
        <v>3.6923076923076925</v>
      </c>
      <c r="E75" s="353">
        <v>3.79</v>
      </c>
      <c r="F75" s="303" t="s">
        <v>59</v>
      </c>
      <c r="G75" s="279" t="s">
        <v>159</v>
      </c>
      <c r="H75" s="274">
        <v>3.7608695652173911</v>
      </c>
      <c r="I75" s="353">
        <v>3.85</v>
      </c>
      <c r="J75" s="303" t="s">
        <v>58</v>
      </c>
      <c r="K75" s="279" t="s">
        <v>137</v>
      </c>
      <c r="L75" s="274">
        <v>3.5902439024390245</v>
      </c>
      <c r="M75" s="353">
        <v>3.7</v>
      </c>
      <c r="N75" s="303" t="s">
        <v>61</v>
      </c>
      <c r="O75" s="279" t="s">
        <v>29</v>
      </c>
      <c r="P75" s="274">
        <v>3.5</v>
      </c>
      <c r="Q75" s="189">
        <v>3.61</v>
      </c>
      <c r="R75" s="303" t="s">
        <v>59</v>
      </c>
      <c r="S75" s="279" t="s">
        <v>157</v>
      </c>
      <c r="T75" s="386">
        <v>3.2749999999999999</v>
      </c>
      <c r="U75" s="189">
        <v>3.43</v>
      </c>
    </row>
    <row r="76" spans="1:21" ht="15" customHeight="1" x14ac:dyDescent="0.25">
      <c r="A76" s="209">
        <v>71</v>
      </c>
      <c r="B76" s="302" t="s">
        <v>63</v>
      </c>
      <c r="C76" s="278" t="s">
        <v>180</v>
      </c>
      <c r="D76" s="273">
        <v>3.6893203883495147</v>
      </c>
      <c r="E76" s="352">
        <v>3.79</v>
      </c>
      <c r="F76" s="302" t="s">
        <v>63</v>
      </c>
      <c r="G76" s="278" t="s">
        <v>37</v>
      </c>
      <c r="H76" s="273">
        <v>3.7575757575757578</v>
      </c>
      <c r="I76" s="352">
        <v>3.85</v>
      </c>
      <c r="J76" s="302" t="s">
        <v>60</v>
      </c>
      <c r="K76" s="278" t="s">
        <v>20</v>
      </c>
      <c r="L76" s="273">
        <v>3.5897435897435899</v>
      </c>
      <c r="M76" s="352">
        <v>3.7</v>
      </c>
      <c r="N76" s="302" t="s">
        <v>61</v>
      </c>
      <c r="O76" s="278" t="s">
        <v>83</v>
      </c>
      <c r="P76" s="273">
        <v>3.5</v>
      </c>
      <c r="Q76" s="187">
        <v>3.61</v>
      </c>
      <c r="R76" s="302" t="s">
        <v>63</v>
      </c>
      <c r="S76" s="278" t="s">
        <v>188</v>
      </c>
      <c r="T76" s="154">
        <v>3.284313725490196</v>
      </c>
      <c r="U76" s="187">
        <v>3.43</v>
      </c>
    </row>
    <row r="77" spans="1:21" ht="15" customHeight="1" x14ac:dyDescent="0.25">
      <c r="A77" s="209">
        <v>72</v>
      </c>
      <c r="B77" s="302" t="s">
        <v>63</v>
      </c>
      <c r="C77" s="278" t="s">
        <v>187</v>
      </c>
      <c r="D77" s="273">
        <v>3.6772486772486772</v>
      </c>
      <c r="E77" s="352">
        <v>3.79</v>
      </c>
      <c r="F77" s="302" t="s">
        <v>59</v>
      </c>
      <c r="G77" s="278" t="s">
        <v>193</v>
      </c>
      <c r="H77" s="273">
        <v>3.7567567567567566</v>
      </c>
      <c r="I77" s="352">
        <v>3.85</v>
      </c>
      <c r="J77" s="302" t="s">
        <v>60</v>
      </c>
      <c r="K77" s="278" t="s">
        <v>17</v>
      </c>
      <c r="L77" s="273">
        <v>3.5862068965517242</v>
      </c>
      <c r="M77" s="352">
        <v>3.7</v>
      </c>
      <c r="N77" s="302" t="s">
        <v>63</v>
      </c>
      <c r="O77" s="278" t="s">
        <v>42</v>
      </c>
      <c r="P77" s="273">
        <v>3.5</v>
      </c>
      <c r="Q77" s="187">
        <v>3.61</v>
      </c>
      <c r="R77" s="302" t="s">
        <v>63</v>
      </c>
      <c r="S77" s="278" t="s">
        <v>45</v>
      </c>
      <c r="T77" s="148">
        <v>3.2702702702702702</v>
      </c>
      <c r="U77" s="187">
        <v>3.43</v>
      </c>
    </row>
    <row r="78" spans="1:21" ht="15" customHeight="1" x14ac:dyDescent="0.25">
      <c r="A78" s="209">
        <v>73</v>
      </c>
      <c r="B78" s="302" t="s">
        <v>59</v>
      </c>
      <c r="C78" s="278" t="s">
        <v>193</v>
      </c>
      <c r="D78" s="273">
        <v>3.6736842105263157</v>
      </c>
      <c r="E78" s="352">
        <v>3.79</v>
      </c>
      <c r="F78" s="302" t="s">
        <v>61</v>
      </c>
      <c r="G78" s="278" t="s">
        <v>200</v>
      </c>
      <c r="H78" s="273">
        <v>3.7560975609756095</v>
      </c>
      <c r="I78" s="352">
        <v>3.85</v>
      </c>
      <c r="J78" s="302" t="s">
        <v>63</v>
      </c>
      <c r="K78" s="278" t="s">
        <v>40</v>
      </c>
      <c r="L78" s="273">
        <v>3.5750000000000002</v>
      </c>
      <c r="M78" s="352">
        <v>3.7</v>
      </c>
      <c r="N78" s="302" t="s">
        <v>63</v>
      </c>
      <c r="O78" s="278" t="s">
        <v>36</v>
      </c>
      <c r="P78" s="273">
        <v>3.4852941176470589</v>
      </c>
      <c r="Q78" s="187">
        <v>3.61</v>
      </c>
      <c r="R78" s="302" t="s">
        <v>61</v>
      </c>
      <c r="S78" s="278" t="s">
        <v>83</v>
      </c>
      <c r="T78" s="148">
        <v>3.2448979591836733</v>
      </c>
      <c r="U78" s="187">
        <v>3.43</v>
      </c>
    </row>
    <row r="79" spans="1:21" ht="15" customHeight="1" x14ac:dyDescent="0.25">
      <c r="A79" s="209">
        <v>74</v>
      </c>
      <c r="B79" s="302" t="s">
        <v>59</v>
      </c>
      <c r="C79" s="278" t="s">
        <v>158</v>
      </c>
      <c r="D79" s="273">
        <v>3.6710526315789473</v>
      </c>
      <c r="E79" s="352">
        <v>3.79</v>
      </c>
      <c r="F79" s="302" t="s">
        <v>63</v>
      </c>
      <c r="G79" s="278" t="s">
        <v>196</v>
      </c>
      <c r="H79" s="273">
        <v>3.7473684210526317</v>
      </c>
      <c r="I79" s="352">
        <v>3.85</v>
      </c>
      <c r="J79" s="302" t="s">
        <v>62</v>
      </c>
      <c r="K79" s="278" t="s">
        <v>33</v>
      </c>
      <c r="L79" s="273">
        <v>3.5714285714285716</v>
      </c>
      <c r="M79" s="352">
        <v>3.7</v>
      </c>
      <c r="N79" s="302" t="s">
        <v>60</v>
      </c>
      <c r="O79" s="278" t="s">
        <v>14</v>
      </c>
      <c r="P79" s="273">
        <v>3.48</v>
      </c>
      <c r="Q79" s="187">
        <v>3.61</v>
      </c>
      <c r="R79" s="302" t="s">
        <v>61</v>
      </c>
      <c r="S79" s="278" t="s">
        <v>27</v>
      </c>
      <c r="T79" s="148">
        <v>3.2444444444444445</v>
      </c>
      <c r="U79" s="187">
        <v>3.43</v>
      </c>
    </row>
    <row r="80" spans="1:21" ht="15" customHeight="1" x14ac:dyDescent="0.25">
      <c r="A80" s="209">
        <v>75</v>
      </c>
      <c r="B80" s="302" t="s">
        <v>61</v>
      </c>
      <c r="C80" s="278" t="s">
        <v>200</v>
      </c>
      <c r="D80" s="273">
        <v>3.664705882352941</v>
      </c>
      <c r="E80" s="352">
        <v>3.79</v>
      </c>
      <c r="F80" s="302" t="s">
        <v>60</v>
      </c>
      <c r="G80" s="278" t="s">
        <v>22</v>
      </c>
      <c r="H80" s="273">
        <v>3.7448979591836733</v>
      </c>
      <c r="I80" s="352">
        <v>3.85</v>
      </c>
      <c r="J80" s="302" t="s">
        <v>63</v>
      </c>
      <c r="K80" s="278" t="s">
        <v>38</v>
      </c>
      <c r="L80" s="273">
        <v>3.57</v>
      </c>
      <c r="M80" s="352">
        <v>3.7</v>
      </c>
      <c r="N80" s="302" t="s">
        <v>63</v>
      </c>
      <c r="O80" s="278" t="s">
        <v>48</v>
      </c>
      <c r="P80" s="273">
        <v>3.4782608695652173</v>
      </c>
      <c r="Q80" s="187">
        <v>3.61</v>
      </c>
      <c r="R80" s="302" t="s">
        <v>63</v>
      </c>
      <c r="S80" s="278" t="s">
        <v>176</v>
      </c>
      <c r="T80" s="148">
        <v>3.240506329113924</v>
      </c>
      <c r="U80" s="187">
        <v>3.43</v>
      </c>
    </row>
    <row r="81" spans="1:21" ht="15" customHeight="1" x14ac:dyDescent="0.25">
      <c r="A81" s="209">
        <v>76</v>
      </c>
      <c r="B81" s="302" t="s">
        <v>61</v>
      </c>
      <c r="C81" s="278" t="s">
        <v>89</v>
      </c>
      <c r="D81" s="273">
        <v>3.6595744680851063</v>
      </c>
      <c r="E81" s="352">
        <v>3.79</v>
      </c>
      <c r="F81" s="302" t="s">
        <v>62</v>
      </c>
      <c r="G81" s="278" t="s">
        <v>174</v>
      </c>
      <c r="H81" s="273">
        <v>3.7438423645320196</v>
      </c>
      <c r="I81" s="352">
        <v>3.85</v>
      </c>
      <c r="J81" s="302" t="s">
        <v>59</v>
      </c>
      <c r="K81" s="278" t="s">
        <v>104</v>
      </c>
      <c r="L81" s="273">
        <v>3.5616438356164384</v>
      </c>
      <c r="M81" s="352">
        <v>3.7</v>
      </c>
      <c r="N81" s="302" t="s">
        <v>59</v>
      </c>
      <c r="O81" s="278" t="s">
        <v>10</v>
      </c>
      <c r="P81" s="273">
        <v>3.4666666666666668</v>
      </c>
      <c r="Q81" s="187">
        <v>3.61</v>
      </c>
      <c r="R81" s="302" t="s">
        <v>59</v>
      </c>
      <c r="S81" s="278" t="s">
        <v>156</v>
      </c>
      <c r="T81" s="168">
        <v>3.2391304347826089</v>
      </c>
      <c r="U81" s="187">
        <v>3.43</v>
      </c>
    </row>
    <row r="82" spans="1:21" ht="15" customHeight="1" x14ac:dyDescent="0.25">
      <c r="A82" s="209">
        <v>77</v>
      </c>
      <c r="B82" s="302" t="s">
        <v>63</v>
      </c>
      <c r="C82" s="278" t="s">
        <v>198</v>
      </c>
      <c r="D82" s="273">
        <v>3.6575342465753424</v>
      </c>
      <c r="E82" s="352">
        <v>3.79</v>
      </c>
      <c r="F82" s="302" t="s">
        <v>63</v>
      </c>
      <c r="G82" s="278" t="s">
        <v>180</v>
      </c>
      <c r="H82" s="273">
        <v>3.7425742574257428</v>
      </c>
      <c r="I82" s="352">
        <v>3.85</v>
      </c>
      <c r="J82" s="302" t="s">
        <v>63</v>
      </c>
      <c r="K82" s="278" t="s">
        <v>55</v>
      </c>
      <c r="L82" s="273">
        <v>3.5510204081632653</v>
      </c>
      <c r="M82" s="352">
        <v>3.7</v>
      </c>
      <c r="N82" s="302" t="s">
        <v>63</v>
      </c>
      <c r="O82" s="278" t="s">
        <v>46</v>
      </c>
      <c r="P82" s="273">
        <v>3.4583333333333335</v>
      </c>
      <c r="Q82" s="187">
        <v>3.61</v>
      </c>
      <c r="R82" s="302" t="s">
        <v>60</v>
      </c>
      <c r="S82" s="278" t="s">
        <v>81</v>
      </c>
      <c r="T82" s="168">
        <v>3.2307692307692308</v>
      </c>
      <c r="U82" s="187">
        <v>3.43</v>
      </c>
    </row>
    <row r="83" spans="1:21" ht="15" customHeight="1" x14ac:dyDescent="0.25">
      <c r="A83" s="209">
        <v>78</v>
      </c>
      <c r="B83" s="302" t="s">
        <v>61</v>
      </c>
      <c r="C83" s="278" t="s">
        <v>30</v>
      </c>
      <c r="D83" s="273">
        <v>3.6526315789473682</v>
      </c>
      <c r="E83" s="352">
        <v>3.79</v>
      </c>
      <c r="F83" s="302" t="s">
        <v>63</v>
      </c>
      <c r="G83" s="278" t="s">
        <v>178</v>
      </c>
      <c r="H83" s="273">
        <v>3.736842105263158</v>
      </c>
      <c r="I83" s="352">
        <v>3.85</v>
      </c>
      <c r="J83" s="302" t="s">
        <v>63</v>
      </c>
      <c r="K83" s="278" t="s">
        <v>43</v>
      </c>
      <c r="L83" s="273">
        <v>3.5490196078431371</v>
      </c>
      <c r="M83" s="352">
        <v>3.7</v>
      </c>
      <c r="N83" s="302" t="s">
        <v>63</v>
      </c>
      <c r="O83" s="278" t="s">
        <v>55</v>
      </c>
      <c r="P83" s="273">
        <v>3.4554455445544554</v>
      </c>
      <c r="Q83" s="187">
        <v>3.61</v>
      </c>
      <c r="R83" s="302" t="s">
        <v>63</v>
      </c>
      <c r="S83" s="278" t="s">
        <v>180</v>
      </c>
      <c r="T83" s="148">
        <v>3.2285714285714286</v>
      </c>
      <c r="U83" s="187">
        <v>3.43</v>
      </c>
    </row>
    <row r="84" spans="1:21" ht="15" customHeight="1" x14ac:dyDescent="0.25">
      <c r="A84" s="209">
        <v>79</v>
      </c>
      <c r="B84" s="302" t="s">
        <v>63</v>
      </c>
      <c r="C84" s="278" t="s">
        <v>176</v>
      </c>
      <c r="D84" s="273">
        <v>3.6458333333333335</v>
      </c>
      <c r="E84" s="352">
        <v>3.79</v>
      </c>
      <c r="F84" s="302" t="s">
        <v>60</v>
      </c>
      <c r="G84" s="278" t="s">
        <v>95</v>
      </c>
      <c r="H84" s="273">
        <v>3.7358490566037736</v>
      </c>
      <c r="I84" s="352">
        <v>3.85</v>
      </c>
      <c r="J84" s="302" t="s">
        <v>60</v>
      </c>
      <c r="K84" s="278" t="s">
        <v>95</v>
      </c>
      <c r="L84" s="273">
        <v>3.5471698113207548</v>
      </c>
      <c r="M84" s="352">
        <v>3.7</v>
      </c>
      <c r="N84" s="302" t="s">
        <v>61</v>
      </c>
      <c r="O84" s="278" t="s">
        <v>129</v>
      </c>
      <c r="P84" s="273">
        <v>3.4545454545454546</v>
      </c>
      <c r="Q84" s="187">
        <v>3.61</v>
      </c>
      <c r="R84" s="302" t="s">
        <v>63</v>
      </c>
      <c r="S84" s="278" t="s">
        <v>189</v>
      </c>
      <c r="T84" s="148">
        <v>3.2105263157894739</v>
      </c>
      <c r="U84" s="187">
        <v>3.43</v>
      </c>
    </row>
    <row r="85" spans="1:21" ht="15" customHeight="1" thickBot="1" x14ac:dyDescent="0.3">
      <c r="A85" s="211">
        <v>80</v>
      </c>
      <c r="B85" s="304" t="s">
        <v>63</v>
      </c>
      <c r="C85" s="280" t="s">
        <v>146</v>
      </c>
      <c r="D85" s="275">
        <v>3.641025641025641</v>
      </c>
      <c r="E85" s="354">
        <v>3.79</v>
      </c>
      <c r="F85" s="304" t="s">
        <v>63</v>
      </c>
      <c r="G85" s="280" t="s">
        <v>42</v>
      </c>
      <c r="H85" s="275">
        <v>3.7346938775510203</v>
      </c>
      <c r="I85" s="354">
        <v>3.85</v>
      </c>
      <c r="J85" s="304" t="s">
        <v>63</v>
      </c>
      <c r="K85" s="280" t="s">
        <v>50</v>
      </c>
      <c r="L85" s="275">
        <v>3.535211267605634</v>
      </c>
      <c r="M85" s="354">
        <v>3.7</v>
      </c>
      <c r="N85" s="304" t="s">
        <v>63</v>
      </c>
      <c r="O85" s="280" t="s">
        <v>37</v>
      </c>
      <c r="P85" s="275">
        <v>3.4523809523809526</v>
      </c>
      <c r="Q85" s="188">
        <v>3.61</v>
      </c>
      <c r="R85" s="304" t="s">
        <v>58</v>
      </c>
      <c r="S85" s="280" t="s">
        <v>94</v>
      </c>
      <c r="T85" s="149">
        <v>3.2051282051282053</v>
      </c>
      <c r="U85" s="188">
        <v>3.43</v>
      </c>
    </row>
    <row r="86" spans="1:21" ht="15" customHeight="1" x14ac:dyDescent="0.25">
      <c r="A86" s="208">
        <v>81</v>
      </c>
      <c r="B86" s="301" t="s">
        <v>60</v>
      </c>
      <c r="C86" s="277" t="s">
        <v>165</v>
      </c>
      <c r="D86" s="272">
        <v>3.64</v>
      </c>
      <c r="E86" s="351">
        <v>3.79</v>
      </c>
      <c r="F86" s="301" t="s">
        <v>59</v>
      </c>
      <c r="G86" s="277" t="s">
        <v>7</v>
      </c>
      <c r="H86" s="272">
        <v>3.7272727272727271</v>
      </c>
      <c r="I86" s="351">
        <v>3.85</v>
      </c>
      <c r="J86" s="301" t="s">
        <v>62</v>
      </c>
      <c r="K86" s="277" t="s">
        <v>78</v>
      </c>
      <c r="L86" s="272">
        <v>3.5245901639344264</v>
      </c>
      <c r="M86" s="351">
        <v>3.7</v>
      </c>
      <c r="N86" s="301" t="s">
        <v>62</v>
      </c>
      <c r="O86" s="277" t="s">
        <v>33</v>
      </c>
      <c r="P86" s="272">
        <v>3.4459459459459461</v>
      </c>
      <c r="Q86" s="166">
        <v>3.61</v>
      </c>
      <c r="R86" s="301" t="s">
        <v>60</v>
      </c>
      <c r="S86" s="277" t="s">
        <v>164</v>
      </c>
      <c r="T86" s="320">
        <v>3.2061855670103094</v>
      </c>
      <c r="U86" s="166">
        <v>3.43</v>
      </c>
    </row>
    <row r="87" spans="1:21" ht="15" customHeight="1" x14ac:dyDescent="0.25">
      <c r="A87" s="209">
        <v>82</v>
      </c>
      <c r="B87" s="302" t="s">
        <v>61</v>
      </c>
      <c r="C87" s="278" t="s">
        <v>28</v>
      </c>
      <c r="D87" s="273">
        <v>3.6382978723404253</v>
      </c>
      <c r="E87" s="352">
        <v>3.79</v>
      </c>
      <c r="F87" s="302" t="s">
        <v>63</v>
      </c>
      <c r="G87" s="278" t="s">
        <v>176</v>
      </c>
      <c r="H87" s="273">
        <v>3.7264150943396226</v>
      </c>
      <c r="I87" s="352">
        <v>3.85</v>
      </c>
      <c r="J87" s="302" t="s">
        <v>57</v>
      </c>
      <c r="K87" s="278" t="s">
        <v>1</v>
      </c>
      <c r="L87" s="273">
        <v>3.5233644859813085</v>
      </c>
      <c r="M87" s="352">
        <v>3.7</v>
      </c>
      <c r="N87" s="302" t="s">
        <v>62</v>
      </c>
      <c r="O87" s="278" t="s">
        <v>78</v>
      </c>
      <c r="P87" s="273">
        <v>3.442622950819672</v>
      </c>
      <c r="Q87" s="187">
        <v>3.61</v>
      </c>
      <c r="R87" s="302" t="s">
        <v>57</v>
      </c>
      <c r="S87" s="278" t="s">
        <v>80</v>
      </c>
      <c r="T87" s="148">
        <v>3.2</v>
      </c>
      <c r="U87" s="187">
        <v>3.43</v>
      </c>
    </row>
    <row r="88" spans="1:21" ht="15" customHeight="1" x14ac:dyDescent="0.25">
      <c r="A88" s="209">
        <v>83</v>
      </c>
      <c r="B88" s="302" t="s">
        <v>62</v>
      </c>
      <c r="C88" s="278" t="s">
        <v>172</v>
      </c>
      <c r="D88" s="273">
        <v>3.638095238095238</v>
      </c>
      <c r="E88" s="352">
        <v>3.79</v>
      </c>
      <c r="F88" s="302" t="s">
        <v>57</v>
      </c>
      <c r="G88" s="278" t="s">
        <v>80</v>
      </c>
      <c r="H88" s="273">
        <v>3.7244897959183674</v>
      </c>
      <c r="I88" s="352">
        <v>3.85</v>
      </c>
      <c r="J88" s="302" t="s">
        <v>61</v>
      </c>
      <c r="K88" s="278" t="s">
        <v>83</v>
      </c>
      <c r="L88" s="273">
        <v>3.5119047619047619</v>
      </c>
      <c r="M88" s="352">
        <v>3.7</v>
      </c>
      <c r="N88" s="302" t="s">
        <v>58</v>
      </c>
      <c r="O88" s="278" t="s">
        <v>94</v>
      </c>
      <c r="P88" s="273">
        <v>3.4390243902439024</v>
      </c>
      <c r="Q88" s="187">
        <v>3.61</v>
      </c>
      <c r="R88" s="302" t="s">
        <v>63</v>
      </c>
      <c r="S88" s="278" t="s">
        <v>185</v>
      </c>
      <c r="T88" s="148">
        <v>3.1969696969696968</v>
      </c>
      <c r="U88" s="187">
        <v>3.43</v>
      </c>
    </row>
    <row r="89" spans="1:21" ht="15" customHeight="1" x14ac:dyDescent="0.25">
      <c r="A89" s="209">
        <v>84</v>
      </c>
      <c r="B89" s="302" t="s">
        <v>63</v>
      </c>
      <c r="C89" s="278" t="s">
        <v>202</v>
      </c>
      <c r="D89" s="273">
        <v>3.6333333333333333</v>
      </c>
      <c r="E89" s="352">
        <v>3.79</v>
      </c>
      <c r="F89" s="302" t="s">
        <v>63</v>
      </c>
      <c r="G89" s="278" t="s">
        <v>146</v>
      </c>
      <c r="H89" s="273">
        <v>3.717488789237668</v>
      </c>
      <c r="I89" s="352">
        <v>3.85</v>
      </c>
      <c r="J89" s="302" t="s">
        <v>58</v>
      </c>
      <c r="K89" s="278" t="s">
        <v>84</v>
      </c>
      <c r="L89" s="273">
        <v>3.5094339622641511</v>
      </c>
      <c r="M89" s="352">
        <v>3.7</v>
      </c>
      <c r="N89" s="302" t="s">
        <v>63</v>
      </c>
      <c r="O89" s="278" t="s">
        <v>41</v>
      </c>
      <c r="P89" s="273">
        <v>3.436619718309859</v>
      </c>
      <c r="Q89" s="187">
        <v>3.61</v>
      </c>
      <c r="R89" s="302" t="s">
        <v>63</v>
      </c>
      <c r="S89" s="278" t="s">
        <v>190</v>
      </c>
      <c r="T89" s="148">
        <v>3.1851851851851851</v>
      </c>
      <c r="U89" s="187">
        <v>3.43</v>
      </c>
    </row>
    <row r="90" spans="1:21" ht="15" customHeight="1" x14ac:dyDescent="0.25">
      <c r="A90" s="209">
        <v>85</v>
      </c>
      <c r="B90" s="302" t="s">
        <v>57</v>
      </c>
      <c r="C90" s="278" t="s">
        <v>125</v>
      </c>
      <c r="D90" s="273">
        <v>3.6315789473684212</v>
      </c>
      <c r="E90" s="352">
        <v>3.79</v>
      </c>
      <c r="F90" s="302" t="s">
        <v>63</v>
      </c>
      <c r="G90" s="278" t="s">
        <v>186</v>
      </c>
      <c r="H90" s="273">
        <v>3.7142857142857144</v>
      </c>
      <c r="I90" s="352">
        <v>3.85</v>
      </c>
      <c r="J90" s="302" t="s">
        <v>59</v>
      </c>
      <c r="K90" s="278" t="s">
        <v>8</v>
      </c>
      <c r="L90" s="273">
        <v>3.5084745762711864</v>
      </c>
      <c r="M90" s="352">
        <v>3.7</v>
      </c>
      <c r="N90" s="302" t="s">
        <v>63</v>
      </c>
      <c r="O90" s="278" t="s">
        <v>49</v>
      </c>
      <c r="P90" s="273">
        <v>3.4363636363636365</v>
      </c>
      <c r="Q90" s="187">
        <v>3.61</v>
      </c>
      <c r="R90" s="302" t="s">
        <v>63</v>
      </c>
      <c r="S90" s="278" t="s">
        <v>50</v>
      </c>
      <c r="T90" s="148">
        <v>3.1791044776119404</v>
      </c>
      <c r="U90" s="187">
        <v>3.43</v>
      </c>
    </row>
    <row r="91" spans="1:21" ht="15" customHeight="1" x14ac:dyDescent="0.25">
      <c r="A91" s="209">
        <v>86</v>
      </c>
      <c r="B91" s="302" t="s">
        <v>62</v>
      </c>
      <c r="C91" s="278" t="s">
        <v>175</v>
      </c>
      <c r="D91" s="273">
        <v>3.6258503401360542</v>
      </c>
      <c r="E91" s="352">
        <v>3.79</v>
      </c>
      <c r="F91" s="302" t="s">
        <v>62</v>
      </c>
      <c r="G91" s="278" t="s">
        <v>173</v>
      </c>
      <c r="H91" s="273">
        <v>3.7058823529411766</v>
      </c>
      <c r="I91" s="352">
        <v>3.85</v>
      </c>
      <c r="J91" s="302" t="s">
        <v>61</v>
      </c>
      <c r="K91" s="278" t="s">
        <v>28</v>
      </c>
      <c r="L91" s="273">
        <v>3.5081967213114753</v>
      </c>
      <c r="M91" s="352">
        <v>3.7</v>
      </c>
      <c r="N91" s="302" t="s">
        <v>59</v>
      </c>
      <c r="O91" s="278" t="s">
        <v>12</v>
      </c>
      <c r="P91" s="273">
        <v>3.4333333333333331</v>
      </c>
      <c r="Q91" s="187">
        <v>3.61</v>
      </c>
      <c r="R91" s="302" t="s">
        <v>60</v>
      </c>
      <c r="S91" s="278" t="s">
        <v>162</v>
      </c>
      <c r="T91" s="148">
        <v>3.1805555555555554</v>
      </c>
      <c r="U91" s="187">
        <v>3.43</v>
      </c>
    </row>
    <row r="92" spans="1:21" ht="15" customHeight="1" x14ac:dyDescent="0.25">
      <c r="A92" s="209">
        <v>87</v>
      </c>
      <c r="B92" s="302" t="s">
        <v>60</v>
      </c>
      <c r="C92" s="278" t="s">
        <v>162</v>
      </c>
      <c r="D92" s="273">
        <v>3.6106870229007635</v>
      </c>
      <c r="E92" s="352">
        <v>3.79</v>
      </c>
      <c r="F92" s="302" t="s">
        <v>61</v>
      </c>
      <c r="G92" s="278" t="s">
        <v>83</v>
      </c>
      <c r="H92" s="273">
        <v>3.6986301369863015</v>
      </c>
      <c r="I92" s="352">
        <v>3.85</v>
      </c>
      <c r="J92" s="302" t="s">
        <v>63</v>
      </c>
      <c r="K92" s="278" t="s">
        <v>52</v>
      </c>
      <c r="L92" s="273">
        <v>3.5064935064935066</v>
      </c>
      <c r="M92" s="352">
        <v>3.7</v>
      </c>
      <c r="N92" s="302" t="s">
        <v>59</v>
      </c>
      <c r="O92" s="278" t="s">
        <v>8</v>
      </c>
      <c r="P92" s="273">
        <v>3.4310344827586206</v>
      </c>
      <c r="Q92" s="187">
        <v>3.61</v>
      </c>
      <c r="R92" s="302" t="s">
        <v>63</v>
      </c>
      <c r="S92" s="278" t="s">
        <v>146</v>
      </c>
      <c r="T92" s="148">
        <v>3.1627906976744184</v>
      </c>
      <c r="U92" s="187">
        <v>3.43</v>
      </c>
    </row>
    <row r="93" spans="1:21" ht="15" customHeight="1" x14ac:dyDescent="0.25">
      <c r="A93" s="209">
        <v>88</v>
      </c>
      <c r="B93" s="302" t="s">
        <v>63</v>
      </c>
      <c r="C93" s="278" t="s">
        <v>184</v>
      </c>
      <c r="D93" s="273">
        <v>3.6063829787234041</v>
      </c>
      <c r="E93" s="352">
        <v>3.79</v>
      </c>
      <c r="F93" s="302" t="s">
        <v>62</v>
      </c>
      <c r="G93" s="278" t="s">
        <v>170</v>
      </c>
      <c r="H93" s="273">
        <v>3.6941176470588237</v>
      </c>
      <c r="I93" s="352">
        <v>3.85</v>
      </c>
      <c r="J93" s="302" t="s">
        <v>61</v>
      </c>
      <c r="K93" s="278" t="s">
        <v>30</v>
      </c>
      <c r="L93" s="273">
        <v>3.4901960784313726</v>
      </c>
      <c r="M93" s="352">
        <v>3.7</v>
      </c>
      <c r="N93" s="302" t="s">
        <v>60</v>
      </c>
      <c r="O93" s="278" t="s">
        <v>22</v>
      </c>
      <c r="P93" s="273">
        <v>3.4188034188034186</v>
      </c>
      <c r="Q93" s="187">
        <v>3.61</v>
      </c>
      <c r="R93" s="302" t="s">
        <v>61</v>
      </c>
      <c r="S93" s="278" t="s">
        <v>30</v>
      </c>
      <c r="T93" s="157">
        <v>3.1538461538461537</v>
      </c>
      <c r="U93" s="187">
        <v>3.43</v>
      </c>
    </row>
    <row r="94" spans="1:21" ht="15" customHeight="1" x14ac:dyDescent="0.25">
      <c r="A94" s="209">
        <v>89</v>
      </c>
      <c r="B94" s="302" t="s">
        <v>60</v>
      </c>
      <c r="C94" s="278" t="s">
        <v>15</v>
      </c>
      <c r="D94" s="273">
        <v>3.5974025974025974</v>
      </c>
      <c r="E94" s="352">
        <v>3.79</v>
      </c>
      <c r="F94" s="302" t="s">
        <v>59</v>
      </c>
      <c r="G94" s="278" t="s">
        <v>160</v>
      </c>
      <c r="H94" s="273">
        <v>3.6940298507462686</v>
      </c>
      <c r="I94" s="352">
        <v>3.85</v>
      </c>
      <c r="J94" s="302" t="s">
        <v>62</v>
      </c>
      <c r="K94" s="278" t="s">
        <v>87</v>
      </c>
      <c r="L94" s="273">
        <v>3.4871794871794872</v>
      </c>
      <c r="M94" s="352">
        <v>3.7</v>
      </c>
      <c r="N94" s="302" t="s">
        <v>60</v>
      </c>
      <c r="O94" s="278" t="s">
        <v>16</v>
      </c>
      <c r="P94" s="273">
        <v>3.4153846153846152</v>
      </c>
      <c r="Q94" s="187">
        <v>3.61</v>
      </c>
      <c r="R94" s="302" t="s">
        <v>60</v>
      </c>
      <c r="S94" s="278" t="s">
        <v>92</v>
      </c>
      <c r="T94" s="148">
        <v>3.1485148514851486</v>
      </c>
      <c r="U94" s="187">
        <v>3.43</v>
      </c>
    </row>
    <row r="95" spans="1:21" ht="15" customHeight="1" thickBot="1" x14ac:dyDescent="0.3">
      <c r="A95" s="210">
        <v>90</v>
      </c>
      <c r="B95" s="303" t="s">
        <v>60</v>
      </c>
      <c r="C95" s="279" t="s">
        <v>95</v>
      </c>
      <c r="D95" s="274">
        <v>3.5970149253731343</v>
      </c>
      <c r="E95" s="353">
        <v>3.79</v>
      </c>
      <c r="F95" s="303" t="s">
        <v>63</v>
      </c>
      <c r="G95" s="279" t="s">
        <v>198</v>
      </c>
      <c r="H95" s="274">
        <v>3.691358024691358</v>
      </c>
      <c r="I95" s="353">
        <v>3.85</v>
      </c>
      <c r="J95" s="303" t="s">
        <v>57</v>
      </c>
      <c r="K95" s="279" t="s">
        <v>91</v>
      </c>
      <c r="L95" s="274">
        <v>3.4862385321100917</v>
      </c>
      <c r="M95" s="353">
        <v>3.7</v>
      </c>
      <c r="N95" s="303" t="s">
        <v>57</v>
      </c>
      <c r="O95" s="279" t="s">
        <v>72</v>
      </c>
      <c r="P95" s="274">
        <v>3.4117647058823528</v>
      </c>
      <c r="Q95" s="189">
        <v>3.61</v>
      </c>
      <c r="R95" s="303" t="s">
        <v>60</v>
      </c>
      <c r="S95" s="279" t="s">
        <v>19</v>
      </c>
      <c r="T95" s="386">
        <v>3.1447368421052633</v>
      </c>
      <c r="U95" s="189">
        <v>3.43</v>
      </c>
    </row>
    <row r="96" spans="1:21" ht="15" customHeight="1" x14ac:dyDescent="0.25">
      <c r="A96" s="209">
        <v>91</v>
      </c>
      <c r="B96" s="302" t="s">
        <v>60</v>
      </c>
      <c r="C96" s="278" t="s">
        <v>164</v>
      </c>
      <c r="D96" s="273">
        <v>3.59375</v>
      </c>
      <c r="E96" s="352">
        <v>3.79</v>
      </c>
      <c r="F96" s="302" t="s">
        <v>57</v>
      </c>
      <c r="G96" s="278" t="s">
        <v>125</v>
      </c>
      <c r="H96" s="273">
        <v>3.676056338028169</v>
      </c>
      <c r="I96" s="352">
        <v>3.85</v>
      </c>
      <c r="J96" s="302" t="s">
        <v>63</v>
      </c>
      <c r="K96" s="278" t="s">
        <v>51</v>
      </c>
      <c r="L96" s="273">
        <v>3.4830508474576272</v>
      </c>
      <c r="M96" s="352">
        <v>3.7</v>
      </c>
      <c r="N96" s="302" t="s">
        <v>61</v>
      </c>
      <c r="O96" s="278" t="s">
        <v>28</v>
      </c>
      <c r="P96" s="273">
        <v>3.4</v>
      </c>
      <c r="Q96" s="187">
        <v>3.61</v>
      </c>
      <c r="R96" s="302" t="s">
        <v>61</v>
      </c>
      <c r="S96" s="278" t="s">
        <v>90</v>
      </c>
      <c r="T96" s="154">
        <v>3.1304347826086958</v>
      </c>
      <c r="U96" s="187">
        <v>3.43</v>
      </c>
    </row>
    <row r="97" spans="1:21" ht="15" customHeight="1" x14ac:dyDescent="0.25">
      <c r="A97" s="209">
        <v>92</v>
      </c>
      <c r="B97" s="302" t="s">
        <v>63</v>
      </c>
      <c r="C97" s="278" t="s">
        <v>179</v>
      </c>
      <c r="D97" s="273">
        <v>3.593220338983051</v>
      </c>
      <c r="E97" s="352">
        <v>3.79</v>
      </c>
      <c r="F97" s="302" t="s">
        <v>57</v>
      </c>
      <c r="G97" s="278" t="s">
        <v>155</v>
      </c>
      <c r="H97" s="273">
        <v>3.6730769230769229</v>
      </c>
      <c r="I97" s="352">
        <v>3.85</v>
      </c>
      <c r="J97" s="302" t="s">
        <v>60</v>
      </c>
      <c r="K97" s="278" t="s">
        <v>93</v>
      </c>
      <c r="L97" s="273">
        <v>3.4821428571428572</v>
      </c>
      <c r="M97" s="352">
        <v>3.7</v>
      </c>
      <c r="N97" s="302" t="s">
        <v>63</v>
      </c>
      <c r="O97" s="278" t="s">
        <v>146</v>
      </c>
      <c r="P97" s="273">
        <v>3.3959731543624163</v>
      </c>
      <c r="Q97" s="187">
        <v>3.61</v>
      </c>
      <c r="R97" s="302" t="s">
        <v>60</v>
      </c>
      <c r="S97" s="278" t="s">
        <v>95</v>
      </c>
      <c r="T97" s="168">
        <v>3.1282051282051282</v>
      </c>
      <c r="U97" s="187">
        <v>3.43</v>
      </c>
    </row>
    <row r="98" spans="1:21" ht="15" customHeight="1" x14ac:dyDescent="0.25">
      <c r="A98" s="209">
        <v>93</v>
      </c>
      <c r="B98" s="302" t="s">
        <v>60</v>
      </c>
      <c r="C98" s="278" t="s">
        <v>13</v>
      </c>
      <c r="D98" s="273">
        <v>3.5744680851063828</v>
      </c>
      <c r="E98" s="352">
        <v>3.79</v>
      </c>
      <c r="F98" s="302" t="s">
        <v>63</v>
      </c>
      <c r="G98" s="278" t="s">
        <v>185</v>
      </c>
      <c r="H98" s="273">
        <v>3.6533333333333333</v>
      </c>
      <c r="I98" s="352">
        <v>3.85</v>
      </c>
      <c r="J98" s="302" t="s">
        <v>60</v>
      </c>
      <c r="K98" s="278" t="s">
        <v>15</v>
      </c>
      <c r="L98" s="273">
        <v>3.4814814814814814</v>
      </c>
      <c r="M98" s="352">
        <v>3.7</v>
      </c>
      <c r="N98" s="302" t="s">
        <v>63</v>
      </c>
      <c r="O98" s="278" t="s">
        <v>52</v>
      </c>
      <c r="P98" s="273">
        <v>3.3924050632911391</v>
      </c>
      <c r="Q98" s="187">
        <v>3.61</v>
      </c>
      <c r="R98" s="302" t="s">
        <v>59</v>
      </c>
      <c r="S98" s="278" t="s">
        <v>160</v>
      </c>
      <c r="T98" s="168">
        <v>3.1138211382113821</v>
      </c>
      <c r="U98" s="187">
        <v>3.43</v>
      </c>
    </row>
    <row r="99" spans="1:21" ht="15" customHeight="1" x14ac:dyDescent="0.25">
      <c r="A99" s="209">
        <v>94</v>
      </c>
      <c r="B99" s="302" t="s">
        <v>61</v>
      </c>
      <c r="C99" s="278" t="s">
        <v>27</v>
      </c>
      <c r="D99" s="273">
        <v>3.574074074074074</v>
      </c>
      <c r="E99" s="352">
        <v>3.79</v>
      </c>
      <c r="F99" s="302" t="s">
        <v>61</v>
      </c>
      <c r="G99" s="278" t="s">
        <v>89</v>
      </c>
      <c r="H99" s="273">
        <v>3.6530612244897958</v>
      </c>
      <c r="I99" s="352">
        <v>3.85</v>
      </c>
      <c r="J99" s="302" t="s">
        <v>63</v>
      </c>
      <c r="K99" s="278" t="s">
        <v>44</v>
      </c>
      <c r="L99" s="273">
        <v>3.4752475247524752</v>
      </c>
      <c r="M99" s="352">
        <v>3.7</v>
      </c>
      <c r="N99" s="302" t="s">
        <v>63</v>
      </c>
      <c r="O99" s="278" t="s">
        <v>51</v>
      </c>
      <c r="P99" s="273">
        <v>3.3913043478260869</v>
      </c>
      <c r="Q99" s="187">
        <v>3.61</v>
      </c>
      <c r="R99" s="302" t="s">
        <v>62</v>
      </c>
      <c r="S99" s="278" t="s">
        <v>169</v>
      </c>
      <c r="T99" s="148">
        <v>3.0980392156862746</v>
      </c>
      <c r="U99" s="187">
        <v>3.43</v>
      </c>
    </row>
    <row r="100" spans="1:21" ht="15" customHeight="1" x14ac:dyDescent="0.25">
      <c r="A100" s="209">
        <v>95</v>
      </c>
      <c r="B100" s="302" t="s">
        <v>63</v>
      </c>
      <c r="C100" s="278" t="s">
        <v>37</v>
      </c>
      <c r="D100" s="273">
        <v>3.5714285714285716</v>
      </c>
      <c r="E100" s="352">
        <v>3.79</v>
      </c>
      <c r="F100" s="302" t="s">
        <v>60</v>
      </c>
      <c r="G100" s="278" t="s">
        <v>163</v>
      </c>
      <c r="H100" s="273">
        <v>3.6428571428571428</v>
      </c>
      <c r="I100" s="352">
        <v>3.85</v>
      </c>
      <c r="J100" s="302" t="s">
        <v>63</v>
      </c>
      <c r="K100" s="278" t="s">
        <v>49</v>
      </c>
      <c r="L100" s="273">
        <v>3.4736842105263159</v>
      </c>
      <c r="M100" s="352">
        <v>3.7</v>
      </c>
      <c r="N100" s="302" t="s">
        <v>63</v>
      </c>
      <c r="O100" s="278" t="s">
        <v>50</v>
      </c>
      <c r="P100" s="273">
        <v>3.3714285714285714</v>
      </c>
      <c r="Q100" s="187">
        <v>3.61</v>
      </c>
      <c r="R100" s="302" t="s">
        <v>57</v>
      </c>
      <c r="S100" s="278" t="s">
        <v>154</v>
      </c>
      <c r="T100" s="148">
        <v>3.1029411764705883</v>
      </c>
      <c r="U100" s="187">
        <v>3.43</v>
      </c>
    </row>
    <row r="101" spans="1:21" ht="15" customHeight="1" x14ac:dyDescent="0.25">
      <c r="A101" s="209">
        <v>96</v>
      </c>
      <c r="B101" s="302" t="s">
        <v>57</v>
      </c>
      <c r="C101" s="278" t="s">
        <v>154</v>
      </c>
      <c r="D101" s="273">
        <v>3.5643564356435644</v>
      </c>
      <c r="E101" s="352">
        <v>3.79</v>
      </c>
      <c r="F101" s="302" t="s">
        <v>60</v>
      </c>
      <c r="G101" s="278" t="s">
        <v>164</v>
      </c>
      <c r="H101" s="273">
        <v>3.6369426751592355</v>
      </c>
      <c r="I101" s="352">
        <v>3.85</v>
      </c>
      <c r="J101" s="302" t="s">
        <v>63</v>
      </c>
      <c r="K101" s="278" t="s">
        <v>37</v>
      </c>
      <c r="L101" s="273">
        <v>3.4545454545454546</v>
      </c>
      <c r="M101" s="352">
        <v>3.7</v>
      </c>
      <c r="N101" s="302" t="s">
        <v>61</v>
      </c>
      <c r="O101" s="278" t="s">
        <v>30</v>
      </c>
      <c r="P101" s="273">
        <v>3.36231884057971</v>
      </c>
      <c r="Q101" s="187">
        <v>3.61</v>
      </c>
      <c r="R101" s="302" t="s">
        <v>60</v>
      </c>
      <c r="S101" s="278" t="s">
        <v>163</v>
      </c>
      <c r="T101" s="168">
        <v>3.0857142857142859</v>
      </c>
      <c r="U101" s="187">
        <v>3.43</v>
      </c>
    </row>
    <row r="102" spans="1:21" ht="15" customHeight="1" x14ac:dyDescent="0.25">
      <c r="A102" s="209">
        <v>97</v>
      </c>
      <c r="B102" s="302" t="s">
        <v>60</v>
      </c>
      <c r="C102" s="278" t="s">
        <v>163</v>
      </c>
      <c r="D102" s="273">
        <v>3.5625</v>
      </c>
      <c r="E102" s="352">
        <v>3.79</v>
      </c>
      <c r="F102" s="302" t="s">
        <v>57</v>
      </c>
      <c r="G102" s="278" t="s">
        <v>153</v>
      </c>
      <c r="H102" s="273">
        <v>3.6363636363636362</v>
      </c>
      <c r="I102" s="352">
        <v>3.85</v>
      </c>
      <c r="J102" s="302" t="s">
        <v>61</v>
      </c>
      <c r="K102" s="278" t="s">
        <v>89</v>
      </c>
      <c r="L102" s="273">
        <v>3.4509803921568629</v>
      </c>
      <c r="M102" s="352">
        <v>3.7</v>
      </c>
      <c r="N102" s="302" t="s">
        <v>62</v>
      </c>
      <c r="O102" s="278" t="s">
        <v>34</v>
      </c>
      <c r="P102" s="273">
        <v>3.3448275862068964</v>
      </c>
      <c r="Q102" s="187">
        <v>3.61</v>
      </c>
      <c r="R102" s="302" t="s">
        <v>61</v>
      </c>
      <c r="S102" s="278" t="s">
        <v>85</v>
      </c>
      <c r="T102" s="148">
        <v>3.0666666666666669</v>
      </c>
      <c r="U102" s="187">
        <v>3.43</v>
      </c>
    </row>
    <row r="103" spans="1:21" ht="15" customHeight="1" x14ac:dyDescent="0.25">
      <c r="A103" s="209">
        <v>98</v>
      </c>
      <c r="B103" s="302" t="s">
        <v>63</v>
      </c>
      <c r="C103" s="278" t="s">
        <v>178</v>
      </c>
      <c r="D103" s="273">
        <v>3.5604395604395602</v>
      </c>
      <c r="E103" s="352">
        <v>3.79</v>
      </c>
      <c r="F103" s="302" t="s">
        <v>61</v>
      </c>
      <c r="G103" s="278" t="s">
        <v>28</v>
      </c>
      <c r="H103" s="273">
        <v>3.6363636363636362</v>
      </c>
      <c r="I103" s="352">
        <v>3.85</v>
      </c>
      <c r="J103" s="302" t="s">
        <v>59</v>
      </c>
      <c r="K103" s="278" t="s">
        <v>7</v>
      </c>
      <c r="L103" s="273">
        <v>3.4482758620689653</v>
      </c>
      <c r="M103" s="352">
        <v>3.7</v>
      </c>
      <c r="N103" s="302" t="s">
        <v>59</v>
      </c>
      <c r="O103" s="278" t="s">
        <v>7</v>
      </c>
      <c r="P103" s="273">
        <v>3.3333333333333335</v>
      </c>
      <c r="Q103" s="187">
        <v>3.61</v>
      </c>
      <c r="R103" s="302" t="s">
        <v>59</v>
      </c>
      <c r="S103" s="278" t="s">
        <v>7</v>
      </c>
      <c r="T103" s="168">
        <v>3.0588235294117645</v>
      </c>
      <c r="U103" s="187">
        <v>3.43</v>
      </c>
    </row>
    <row r="104" spans="1:21" ht="15" customHeight="1" x14ac:dyDescent="0.25">
      <c r="A104" s="209">
        <v>99</v>
      </c>
      <c r="B104" s="302" t="s">
        <v>59</v>
      </c>
      <c r="C104" s="278" t="s">
        <v>160</v>
      </c>
      <c r="D104" s="273">
        <v>3.5570469798657718</v>
      </c>
      <c r="E104" s="352">
        <v>3.79</v>
      </c>
      <c r="F104" s="302" t="s">
        <v>63</v>
      </c>
      <c r="G104" s="278" t="s">
        <v>190</v>
      </c>
      <c r="H104" s="273">
        <v>3.6319444444444446</v>
      </c>
      <c r="I104" s="352">
        <v>3.85</v>
      </c>
      <c r="J104" s="302" t="s">
        <v>63</v>
      </c>
      <c r="K104" s="278" t="s">
        <v>45</v>
      </c>
      <c r="L104" s="273">
        <v>3.4415584415584415</v>
      </c>
      <c r="M104" s="352">
        <v>3.7</v>
      </c>
      <c r="N104" s="302" t="s">
        <v>59</v>
      </c>
      <c r="O104" s="278" t="s">
        <v>9</v>
      </c>
      <c r="P104" s="273">
        <v>3.3137254901960786</v>
      </c>
      <c r="Q104" s="187">
        <v>3.61</v>
      </c>
      <c r="R104" s="302" t="s">
        <v>62</v>
      </c>
      <c r="S104" s="278" t="s">
        <v>170</v>
      </c>
      <c r="T104" s="175">
        <v>3.032258064516129</v>
      </c>
      <c r="U104" s="187">
        <v>3.43</v>
      </c>
    </row>
    <row r="105" spans="1:21" ht="15" customHeight="1" thickBot="1" x14ac:dyDescent="0.3">
      <c r="A105" s="211">
        <v>100</v>
      </c>
      <c r="B105" s="304" t="s">
        <v>60</v>
      </c>
      <c r="C105" s="280" t="s">
        <v>22</v>
      </c>
      <c r="D105" s="275">
        <v>3.5555555555555554</v>
      </c>
      <c r="E105" s="354">
        <v>3.79</v>
      </c>
      <c r="F105" s="304" t="s">
        <v>57</v>
      </c>
      <c r="G105" s="280" t="s">
        <v>154</v>
      </c>
      <c r="H105" s="275">
        <v>3.6190476190476191</v>
      </c>
      <c r="I105" s="354">
        <v>3.85</v>
      </c>
      <c r="J105" s="304" t="s">
        <v>63</v>
      </c>
      <c r="K105" s="280" t="s">
        <v>36</v>
      </c>
      <c r="L105" s="275">
        <v>3.4285714285714284</v>
      </c>
      <c r="M105" s="354">
        <v>3.7</v>
      </c>
      <c r="N105" s="304" t="s">
        <v>62</v>
      </c>
      <c r="O105" s="280" t="s">
        <v>88</v>
      </c>
      <c r="P105" s="275">
        <v>3.3109243697478989</v>
      </c>
      <c r="Q105" s="188">
        <v>3.61</v>
      </c>
      <c r="R105" s="304" t="s">
        <v>62</v>
      </c>
      <c r="S105" s="280" t="s">
        <v>34</v>
      </c>
      <c r="T105" s="149">
        <v>3.0289855072463769</v>
      </c>
      <c r="U105" s="188">
        <v>3.43</v>
      </c>
    </row>
    <row r="106" spans="1:21" ht="15" customHeight="1" x14ac:dyDescent="0.25">
      <c r="A106" s="208">
        <v>101</v>
      </c>
      <c r="B106" s="301" t="s">
        <v>60</v>
      </c>
      <c r="C106" s="277" t="s">
        <v>19</v>
      </c>
      <c r="D106" s="272">
        <v>3.5384615384615383</v>
      </c>
      <c r="E106" s="351">
        <v>3.79</v>
      </c>
      <c r="F106" s="301" t="s">
        <v>60</v>
      </c>
      <c r="G106" s="277" t="s">
        <v>166</v>
      </c>
      <c r="H106" s="272">
        <v>3.6184210526315788</v>
      </c>
      <c r="I106" s="351">
        <v>3.85</v>
      </c>
      <c r="J106" s="301" t="s">
        <v>62</v>
      </c>
      <c r="K106" s="277" t="s">
        <v>34</v>
      </c>
      <c r="L106" s="272">
        <v>3.4189189189189189</v>
      </c>
      <c r="M106" s="351">
        <v>3.7</v>
      </c>
      <c r="N106" s="301" t="s">
        <v>61</v>
      </c>
      <c r="O106" s="277" t="s">
        <v>90</v>
      </c>
      <c r="P106" s="272">
        <v>3.3043478260869565</v>
      </c>
      <c r="Q106" s="166">
        <v>3.61</v>
      </c>
      <c r="R106" s="301" t="s">
        <v>63</v>
      </c>
      <c r="S106" s="277" t="s">
        <v>37</v>
      </c>
      <c r="T106" s="153">
        <v>2.95</v>
      </c>
      <c r="U106" s="166">
        <v>3.43</v>
      </c>
    </row>
    <row r="107" spans="1:21" ht="15" customHeight="1" x14ac:dyDescent="0.25">
      <c r="A107" s="209">
        <v>102</v>
      </c>
      <c r="B107" s="302" t="s">
        <v>61</v>
      </c>
      <c r="C107" s="278" t="s">
        <v>90</v>
      </c>
      <c r="D107" s="273">
        <v>3.5357142857142856</v>
      </c>
      <c r="E107" s="352">
        <v>3.79</v>
      </c>
      <c r="F107" s="302" t="s">
        <v>61</v>
      </c>
      <c r="G107" s="278" t="s">
        <v>30</v>
      </c>
      <c r="H107" s="273">
        <v>3.5696202531645569</v>
      </c>
      <c r="I107" s="352">
        <v>3.85</v>
      </c>
      <c r="J107" s="302" t="s">
        <v>60</v>
      </c>
      <c r="K107" s="278" t="s">
        <v>13</v>
      </c>
      <c r="L107" s="273">
        <v>3.3913043478260869</v>
      </c>
      <c r="M107" s="352">
        <v>3.7</v>
      </c>
      <c r="N107" s="302" t="s">
        <v>60</v>
      </c>
      <c r="O107" s="278" t="s">
        <v>15</v>
      </c>
      <c r="P107" s="273">
        <v>3.2884615384615383</v>
      </c>
      <c r="Q107" s="187">
        <v>3.61</v>
      </c>
      <c r="R107" s="302" t="s">
        <v>61</v>
      </c>
      <c r="S107" s="278" t="s">
        <v>89</v>
      </c>
      <c r="T107" s="148">
        <v>2.9361702127659575</v>
      </c>
      <c r="U107" s="187">
        <v>3.43</v>
      </c>
    </row>
    <row r="108" spans="1:21" ht="15" customHeight="1" x14ac:dyDescent="0.25">
      <c r="A108" s="209">
        <v>103</v>
      </c>
      <c r="B108" s="302" t="s">
        <v>62</v>
      </c>
      <c r="C108" s="278" t="s">
        <v>34</v>
      </c>
      <c r="D108" s="273">
        <v>3.523076923076923</v>
      </c>
      <c r="E108" s="352">
        <v>3.79</v>
      </c>
      <c r="F108" s="302" t="s">
        <v>62</v>
      </c>
      <c r="G108" s="278" t="s">
        <v>34</v>
      </c>
      <c r="H108" s="273">
        <v>3.5641025641025643</v>
      </c>
      <c r="I108" s="352">
        <v>3.85</v>
      </c>
      <c r="J108" s="302" t="s">
        <v>61</v>
      </c>
      <c r="K108" s="278" t="s">
        <v>85</v>
      </c>
      <c r="L108" s="273">
        <v>3.3684210526315788</v>
      </c>
      <c r="M108" s="352">
        <v>3.7</v>
      </c>
      <c r="N108" s="302" t="s">
        <v>60</v>
      </c>
      <c r="O108" s="278" t="s">
        <v>17</v>
      </c>
      <c r="P108" s="273">
        <v>3.2857142857142856</v>
      </c>
      <c r="Q108" s="187">
        <v>3.61</v>
      </c>
      <c r="R108" s="302" t="s">
        <v>60</v>
      </c>
      <c r="S108" s="278" t="s">
        <v>16</v>
      </c>
      <c r="T108" s="148">
        <v>2.9285714285714284</v>
      </c>
      <c r="U108" s="187">
        <v>3.43</v>
      </c>
    </row>
    <row r="109" spans="1:21" ht="15" customHeight="1" x14ac:dyDescent="0.25">
      <c r="A109" s="209">
        <v>104</v>
      </c>
      <c r="B109" s="302" t="s">
        <v>62</v>
      </c>
      <c r="C109" s="278" t="s">
        <v>170</v>
      </c>
      <c r="D109" s="273">
        <v>3.5</v>
      </c>
      <c r="E109" s="352">
        <v>3.79</v>
      </c>
      <c r="F109" s="302" t="s">
        <v>58</v>
      </c>
      <c r="G109" s="278" t="s">
        <v>94</v>
      </c>
      <c r="H109" s="273">
        <v>3.5365853658536586</v>
      </c>
      <c r="I109" s="352">
        <v>3.85</v>
      </c>
      <c r="J109" s="302" t="s">
        <v>58</v>
      </c>
      <c r="K109" s="278" t="s">
        <v>94</v>
      </c>
      <c r="L109" s="273">
        <v>3.3666666666666667</v>
      </c>
      <c r="M109" s="352">
        <v>3.7</v>
      </c>
      <c r="N109" s="302" t="s">
        <v>60</v>
      </c>
      <c r="O109" s="278" t="s">
        <v>20</v>
      </c>
      <c r="P109" s="273">
        <v>3.278688524590164</v>
      </c>
      <c r="Q109" s="187">
        <v>3.61</v>
      </c>
      <c r="R109" s="302" t="s">
        <v>60</v>
      </c>
      <c r="S109" s="278" t="s">
        <v>165</v>
      </c>
      <c r="T109" s="168">
        <v>2.9074074074074074</v>
      </c>
      <c r="U109" s="187">
        <v>3.43</v>
      </c>
    </row>
    <row r="110" spans="1:21" ht="15" customHeight="1" x14ac:dyDescent="0.25">
      <c r="A110" s="209">
        <v>105</v>
      </c>
      <c r="B110" s="302" t="s">
        <v>63</v>
      </c>
      <c r="C110" s="278" t="s">
        <v>190</v>
      </c>
      <c r="D110" s="273">
        <v>3.5</v>
      </c>
      <c r="E110" s="352">
        <v>3.79</v>
      </c>
      <c r="F110" s="302" t="s">
        <v>60</v>
      </c>
      <c r="G110" s="278" t="s">
        <v>15</v>
      </c>
      <c r="H110" s="273">
        <v>3.535211267605634</v>
      </c>
      <c r="I110" s="352">
        <v>3.85</v>
      </c>
      <c r="J110" s="302" t="s">
        <v>59</v>
      </c>
      <c r="K110" s="278" t="s">
        <v>9</v>
      </c>
      <c r="L110" s="273">
        <v>3.3285714285714287</v>
      </c>
      <c r="M110" s="352">
        <v>3.7</v>
      </c>
      <c r="N110" s="302" t="s">
        <v>60</v>
      </c>
      <c r="O110" s="278" t="s">
        <v>93</v>
      </c>
      <c r="P110" s="273">
        <v>3.2777777777777777</v>
      </c>
      <c r="Q110" s="187">
        <v>3.61</v>
      </c>
      <c r="R110" s="302" t="s">
        <v>60</v>
      </c>
      <c r="S110" s="278" t="s">
        <v>15</v>
      </c>
      <c r="T110" s="148">
        <v>2.8888888888888888</v>
      </c>
      <c r="U110" s="187">
        <v>3.43</v>
      </c>
    </row>
    <row r="111" spans="1:21" ht="15" customHeight="1" x14ac:dyDescent="0.25">
      <c r="A111" s="209">
        <v>106</v>
      </c>
      <c r="B111" s="302" t="s">
        <v>63</v>
      </c>
      <c r="C111" s="278" t="s">
        <v>185</v>
      </c>
      <c r="D111" s="273">
        <v>3.4554455445544554</v>
      </c>
      <c r="E111" s="352">
        <v>3.79</v>
      </c>
      <c r="F111" s="302" t="s">
        <v>60</v>
      </c>
      <c r="G111" s="278" t="s">
        <v>13</v>
      </c>
      <c r="H111" s="273">
        <v>3.5227272727272729</v>
      </c>
      <c r="I111" s="352">
        <v>3.85</v>
      </c>
      <c r="J111" s="302" t="s">
        <v>60</v>
      </c>
      <c r="K111" s="278" t="s">
        <v>16</v>
      </c>
      <c r="L111" s="273">
        <v>3.3043478260869565</v>
      </c>
      <c r="M111" s="352">
        <v>3.7</v>
      </c>
      <c r="N111" s="302" t="s">
        <v>60</v>
      </c>
      <c r="O111" s="278" t="s">
        <v>13</v>
      </c>
      <c r="P111" s="273">
        <v>3.2653061224489797</v>
      </c>
      <c r="Q111" s="187">
        <v>3.61</v>
      </c>
      <c r="R111" s="302" t="s">
        <v>60</v>
      </c>
      <c r="S111" s="278" t="s">
        <v>166</v>
      </c>
      <c r="T111" s="168">
        <v>2.8823529411764706</v>
      </c>
      <c r="U111" s="187">
        <v>3.43</v>
      </c>
    </row>
    <row r="112" spans="1:21" ht="15" customHeight="1" x14ac:dyDescent="0.25">
      <c r="A112" s="209">
        <v>107</v>
      </c>
      <c r="B112" s="302" t="s">
        <v>61</v>
      </c>
      <c r="C112" s="278" t="s">
        <v>26</v>
      </c>
      <c r="D112" s="273">
        <v>3.4528301886792452</v>
      </c>
      <c r="E112" s="352">
        <v>3.79</v>
      </c>
      <c r="F112" s="302" t="s">
        <v>60</v>
      </c>
      <c r="G112" s="278" t="s">
        <v>165</v>
      </c>
      <c r="H112" s="273">
        <v>3.5</v>
      </c>
      <c r="I112" s="352">
        <v>3.85</v>
      </c>
      <c r="J112" s="302" t="s">
        <v>57</v>
      </c>
      <c r="K112" s="278" t="s">
        <v>72</v>
      </c>
      <c r="L112" s="273">
        <v>3.2602739726027399</v>
      </c>
      <c r="M112" s="352">
        <v>3.7</v>
      </c>
      <c r="N112" s="302" t="s">
        <v>61</v>
      </c>
      <c r="O112" s="278" t="s">
        <v>89</v>
      </c>
      <c r="P112" s="273">
        <v>3.2352941176470589</v>
      </c>
      <c r="Q112" s="187">
        <v>3.61</v>
      </c>
      <c r="R112" s="302" t="s">
        <v>59</v>
      </c>
      <c r="S112" s="278" t="s">
        <v>159</v>
      </c>
      <c r="T112" s="168">
        <v>2.8374999999999999</v>
      </c>
      <c r="U112" s="187">
        <v>3.43</v>
      </c>
    </row>
    <row r="113" spans="1:21" ht="15" customHeight="1" x14ac:dyDescent="0.25">
      <c r="A113" s="209">
        <v>108</v>
      </c>
      <c r="B113" s="302" t="s">
        <v>59</v>
      </c>
      <c r="C113" s="278" t="s">
        <v>159</v>
      </c>
      <c r="D113" s="273">
        <v>3.4242424242424243</v>
      </c>
      <c r="E113" s="352">
        <v>3.79</v>
      </c>
      <c r="F113" s="302" t="s">
        <v>61</v>
      </c>
      <c r="G113" s="278" t="s">
        <v>27</v>
      </c>
      <c r="H113" s="273">
        <v>3.5</v>
      </c>
      <c r="I113" s="352">
        <v>3.85</v>
      </c>
      <c r="J113" s="302" t="s">
        <v>62</v>
      </c>
      <c r="K113" s="278" t="s">
        <v>88</v>
      </c>
      <c r="L113" s="273">
        <v>3.1965811965811968</v>
      </c>
      <c r="M113" s="352">
        <v>3.7</v>
      </c>
      <c r="N113" s="302" t="s">
        <v>60</v>
      </c>
      <c r="O113" s="278" t="s">
        <v>95</v>
      </c>
      <c r="P113" s="273">
        <v>3.22</v>
      </c>
      <c r="Q113" s="187">
        <v>3.61</v>
      </c>
      <c r="R113" s="302" t="s">
        <v>62</v>
      </c>
      <c r="S113" s="278" t="s">
        <v>152</v>
      </c>
      <c r="T113" s="148"/>
      <c r="U113" s="187">
        <v>3.43</v>
      </c>
    </row>
    <row r="114" spans="1:21" ht="15" customHeight="1" x14ac:dyDescent="0.25">
      <c r="A114" s="465">
        <v>109</v>
      </c>
      <c r="B114" s="466" t="s">
        <v>63</v>
      </c>
      <c r="C114" s="467" t="s">
        <v>189</v>
      </c>
      <c r="D114" s="468">
        <v>3.3783783783783785</v>
      </c>
      <c r="E114" s="469">
        <v>3.79</v>
      </c>
      <c r="F114" s="466" t="s">
        <v>60</v>
      </c>
      <c r="G114" s="467" t="s">
        <v>16</v>
      </c>
      <c r="H114" s="468">
        <v>3.4202898550724639</v>
      </c>
      <c r="I114" s="469">
        <v>3.85</v>
      </c>
      <c r="J114" s="466" t="s">
        <v>61</v>
      </c>
      <c r="K114" s="467" t="s">
        <v>27</v>
      </c>
      <c r="L114" s="468">
        <v>3.1851851851851851</v>
      </c>
      <c r="M114" s="469">
        <v>3.7</v>
      </c>
      <c r="N114" s="466" t="s">
        <v>63</v>
      </c>
      <c r="O114" s="467" t="s">
        <v>35</v>
      </c>
      <c r="P114" s="468">
        <v>2.95</v>
      </c>
      <c r="Q114" s="470">
        <v>3.61</v>
      </c>
      <c r="R114" s="466" t="s">
        <v>59</v>
      </c>
      <c r="S114" s="467" t="s">
        <v>158</v>
      </c>
      <c r="T114" s="148"/>
      <c r="U114" s="470">
        <v>3.43</v>
      </c>
    </row>
    <row r="115" spans="1:21" ht="15" customHeight="1" x14ac:dyDescent="0.25">
      <c r="A115" s="465">
        <v>110</v>
      </c>
      <c r="B115" s="466" t="s">
        <v>61</v>
      </c>
      <c r="C115" s="467" t="s">
        <v>83</v>
      </c>
      <c r="D115" s="468">
        <v>3.375</v>
      </c>
      <c r="E115" s="469">
        <v>3.79</v>
      </c>
      <c r="F115" s="466" t="s">
        <v>58</v>
      </c>
      <c r="G115" s="467" t="s">
        <v>84</v>
      </c>
      <c r="H115" s="468">
        <v>3.3720930232558142</v>
      </c>
      <c r="I115" s="469">
        <v>3.85</v>
      </c>
      <c r="J115" s="466"/>
      <c r="K115" s="467"/>
      <c r="L115" s="468"/>
      <c r="M115" s="469"/>
      <c r="N115" s="466"/>
      <c r="O115" s="467"/>
      <c r="P115" s="468"/>
      <c r="Q115" s="470"/>
      <c r="R115" s="466"/>
      <c r="S115" s="467"/>
      <c r="T115" s="148"/>
      <c r="U115" s="470"/>
    </row>
    <row r="116" spans="1:21" ht="15" customHeight="1" thickBot="1" x14ac:dyDescent="0.3">
      <c r="A116" s="210">
        <v>111</v>
      </c>
      <c r="B116" s="303" t="s">
        <v>60</v>
      </c>
      <c r="C116" s="279" t="s">
        <v>16</v>
      </c>
      <c r="D116" s="274">
        <v>3.3333333333333335</v>
      </c>
      <c r="E116" s="353">
        <v>3.79</v>
      </c>
      <c r="F116" s="303"/>
      <c r="G116" s="279"/>
      <c r="H116" s="274"/>
      <c r="I116" s="353"/>
      <c r="J116" s="303"/>
      <c r="K116" s="279"/>
      <c r="L116" s="274"/>
      <c r="M116" s="353"/>
      <c r="N116" s="303"/>
      <c r="O116" s="279"/>
      <c r="P116" s="274"/>
      <c r="Q116" s="189"/>
      <c r="R116" s="303"/>
      <c r="S116" s="279"/>
      <c r="T116" s="206"/>
      <c r="U116" s="189"/>
    </row>
    <row r="117" spans="1:21" x14ac:dyDescent="0.25">
      <c r="C117" s="349" t="s">
        <v>110</v>
      </c>
      <c r="D117" s="350">
        <f>AVERAGE(D6:D116)</f>
        <v>3.7651418561636931</v>
      </c>
      <c r="G117" s="349"/>
      <c r="H117" s="350">
        <f>AVERAGE(H6:H116)</f>
        <v>3.8280092341218652</v>
      </c>
      <c r="K117" s="349"/>
      <c r="L117" s="350">
        <f>AVERAGE(L6:L116)</f>
        <v>3.664470231090069</v>
      </c>
      <c r="P117" s="350">
        <f>AVERAGE(P6:P116)</f>
        <v>3.5753667113633085</v>
      </c>
      <c r="S117" s="91" t="s">
        <v>110</v>
      </c>
      <c r="T117" s="276">
        <f>AVERAGE(T6:T116)</f>
        <v>3.3838493619302064</v>
      </c>
    </row>
  </sheetData>
  <sortState ref="R131:S142">
    <sortCondition ref="R131"/>
  </sortState>
  <mergeCells count="6">
    <mergeCell ref="A4:A5"/>
    <mergeCell ref="R4:U4"/>
    <mergeCell ref="J4:M4"/>
    <mergeCell ref="N4:Q4"/>
    <mergeCell ref="F4:I4"/>
    <mergeCell ref="B4:E4"/>
  </mergeCells>
  <conditionalFormatting sqref="L6:L114">
    <cfRule type="cellIs" dxfId="53" priority="17" operator="between">
      <formula>$L$117</formula>
      <formula>3.655</formula>
    </cfRule>
    <cfRule type="cellIs" dxfId="52" priority="18" operator="lessThan">
      <formula>3.5</formula>
    </cfRule>
    <cfRule type="cellIs" dxfId="51" priority="19" operator="between">
      <formula>$L$117</formula>
      <formula>3.5</formula>
    </cfRule>
    <cfRule type="cellIs" dxfId="50" priority="20" operator="between">
      <formula>4.5</formula>
      <formula>$L$117</formula>
    </cfRule>
  </conditionalFormatting>
  <conditionalFormatting sqref="P6:P114">
    <cfRule type="cellIs" dxfId="49" priority="13" operator="between">
      <formula>$P$117</formula>
      <formula>3.578</formula>
    </cfRule>
    <cfRule type="cellIs" dxfId="48" priority="14" operator="lessThan">
      <formula>3.5</formula>
    </cfRule>
    <cfRule type="cellIs" dxfId="47" priority="15" operator="between">
      <formula>$P$117</formula>
      <formula>3.5</formula>
    </cfRule>
    <cfRule type="cellIs" dxfId="46" priority="16" operator="between">
      <formula>4.5</formula>
      <formula>$P$117</formula>
    </cfRule>
  </conditionalFormatting>
  <conditionalFormatting sqref="T6:T116">
    <cfRule type="containsBlanks" dxfId="45" priority="9">
      <formula>LEN(TRIM(T6))=0</formula>
    </cfRule>
    <cfRule type="cellIs" dxfId="44" priority="10" operator="lessThan">
      <formula>3.5</formula>
    </cfRule>
    <cfRule type="cellIs" dxfId="43" priority="11" operator="between">
      <formula>3.5</formula>
      <formula>3.504</formula>
    </cfRule>
    <cfRule type="cellIs" dxfId="42" priority="12" operator="between">
      <formula>4.5</formula>
      <formula>3.5</formula>
    </cfRule>
  </conditionalFormatting>
  <conditionalFormatting sqref="H6:H115">
    <cfRule type="cellIs" dxfId="41" priority="5" operator="between">
      <formula>$H$117</formula>
      <formula>3.825</formula>
    </cfRule>
    <cfRule type="cellIs" dxfId="40" priority="6" operator="lessThan">
      <formula>3.5</formula>
    </cfRule>
    <cfRule type="cellIs" dxfId="39" priority="7" operator="between">
      <formula>$H$117</formula>
      <formula>3.5</formula>
    </cfRule>
    <cfRule type="cellIs" dxfId="38" priority="8" operator="between">
      <formula>4.5</formula>
      <formula>$H$117</formula>
    </cfRule>
  </conditionalFormatting>
  <conditionalFormatting sqref="D6:D116">
    <cfRule type="cellIs" dxfId="37" priority="1" operator="between">
      <formula>$D$117</formula>
      <formula>3.765</formula>
    </cfRule>
    <cfRule type="cellIs" dxfId="36" priority="2" operator="lessThan">
      <formula>3.5</formula>
    </cfRule>
    <cfRule type="cellIs" dxfId="35" priority="3" operator="between">
      <formula>$D$117</formula>
      <formula>3.5</formula>
    </cfRule>
    <cfRule type="cellIs" dxfId="34" priority="4" operator="between">
      <formula>4.5</formula>
      <formula>$D$117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C4" sqref="C4:C5"/>
    </sheetView>
  </sheetViews>
  <sheetFormatPr defaultColWidth="9.140625" defaultRowHeight="15" x14ac:dyDescent="0.25"/>
  <cols>
    <col min="1" max="1" width="4.7109375" style="1" customWidth="1"/>
    <col min="2" max="2" width="18.7109375" style="1" customWidth="1"/>
    <col min="3" max="3" width="31.7109375" style="1" customWidth="1"/>
    <col min="4" max="19" width="7.7109375" style="1" customWidth="1"/>
    <col min="20" max="23" width="6.7109375" style="1" customWidth="1"/>
    <col min="24" max="25" width="7.7109375" style="1" customWidth="1"/>
    <col min="26" max="16384" width="9.140625" style="1"/>
  </cols>
  <sheetData>
    <row r="1" spans="1:27" x14ac:dyDescent="0.25">
      <c r="Z1" s="80"/>
      <c r="AA1" s="9" t="s">
        <v>100</v>
      </c>
    </row>
    <row r="2" spans="1:27" ht="15.75" x14ac:dyDescent="0.25">
      <c r="C2" s="45" t="s">
        <v>136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Z2" s="71"/>
      <c r="AA2" s="9" t="s">
        <v>101</v>
      </c>
    </row>
    <row r="3" spans="1:27" ht="15.75" thickBot="1" x14ac:dyDescent="0.3">
      <c r="Z3" s="389"/>
      <c r="AA3" s="9" t="s">
        <v>102</v>
      </c>
    </row>
    <row r="4" spans="1:27" ht="15" customHeight="1" thickBot="1" x14ac:dyDescent="0.3">
      <c r="A4" s="601" t="s">
        <v>64</v>
      </c>
      <c r="B4" s="614" t="s">
        <v>65</v>
      </c>
      <c r="C4" s="616" t="s">
        <v>96</v>
      </c>
      <c r="D4" s="605">
        <v>2025</v>
      </c>
      <c r="E4" s="606"/>
      <c r="F4" s="606"/>
      <c r="G4" s="605">
        <v>2024</v>
      </c>
      <c r="H4" s="606"/>
      <c r="I4" s="606"/>
      <c r="J4" s="610">
        <v>2023</v>
      </c>
      <c r="K4" s="611"/>
      <c r="L4" s="611"/>
      <c r="M4" s="610">
        <v>2022</v>
      </c>
      <c r="N4" s="611"/>
      <c r="O4" s="625"/>
      <c r="P4" s="610">
        <v>2021</v>
      </c>
      <c r="Q4" s="611"/>
      <c r="R4" s="611"/>
      <c r="S4" s="626" t="s">
        <v>112</v>
      </c>
      <c r="T4" s="612"/>
      <c r="U4" s="612"/>
      <c r="V4" s="612"/>
      <c r="W4" s="613"/>
      <c r="X4" s="623" t="s">
        <v>66</v>
      </c>
      <c r="Z4" s="24"/>
      <c r="AA4" s="9" t="s">
        <v>103</v>
      </c>
    </row>
    <row r="5" spans="1:27" ht="37.5" customHeight="1" thickBot="1" x14ac:dyDescent="0.3">
      <c r="A5" s="602"/>
      <c r="B5" s="615"/>
      <c r="C5" s="617"/>
      <c r="D5" s="445" t="s">
        <v>115</v>
      </c>
      <c r="E5" s="446" t="s">
        <v>114</v>
      </c>
      <c r="F5" s="447" t="s">
        <v>113</v>
      </c>
      <c r="G5" s="445" t="s">
        <v>115</v>
      </c>
      <c r="H5" s="446" t="s">
        <v>114</v>
      </c>
      <c r="I5" s="447" t="s">
        <v>113</v>
      </c>
      <c r="J5" s="297" t="s">
        <v>115</v>
      </c>
      <c r="K5" s="92" t="s">
        <v>114</v>
      </c>
      <c r="L5" s="297" t="s">
        <v>113</v>
      </c>
      <c r="M5" s="355" t="s">
        <v>115</v>
      </c>
      <c r="N5" s="92" t="s">
        <v>114</v>
      </c>
      <c r="O5" s="356" t="s">
        <v>113</v>
      </c>
      <c r="P5" s="355" t="s">
        <v>115</v>
      </c>
      <c r="Q5" s="92" t="s">
        <v>114</v>
      </c>
      <c r="R5" s="297" t="s">
        <v>113</v>
      </c>
      <c r="S5" s="525">
        <v>2025</v>
      </c>
      <c r="T5" s="514">
        <v>2024</v>
      </c>
      <c r="U5" s="438">
        <v>2023</v>
      </c>
      <c r="V5" s="390">
        <v>2022</v>
      </c>
      <c r="W5" s="512">
        <v>2021</v>
      </c>
      <c r="X5" s="624"/>
    </row>
    <row r="6" spans="1:27" ht="15" customHeight="1" x14ac:dyDescent="0.25">
      <c r="A6" s="20">
        <v>1</v>
      </c>
      <c r="B6" s="35" t="s">
        <v>63</v>
      </c>
      <c r="C6" s="284" t="s">
        <v>108</v>
      </c>
      <c r="D6" s="198">
        <v>202</v>
      </c>
      <c r="E6" s="153">
        <v>4.108910891089109</v>
      </c>
      <c r="F6" s="428">
        <v>3.79</v>
      </c>
      <c r="G6" s="198">
        <v>204</v>
      </c>
      <c r="H6" s="153">
        <v>4.25</v>
      </c>
      <c r="I6" s="428">
        <v>3.85</v>
      </c>
      <c r="J6" s="307">
        <v>181</v>
      </c>
      <c r="K6" s="153">
        <v>4.1767955801104977</v>
      </c>
      <c r="L6" s="367">
        <v>3.7</v>
      </c>
      <c r="M6" s="198">
        <v>191</v>
      </c>
      <c r="N6" s="153">
        <v>3.9790575916230368</v>
      </c>
      <c r="O6" s="163">
        <v>3.61</v>
      </c>
      <c r="P6" s="198">
        <v>131</v>
      </c>
      <c r="Q6" s="153">
        <v>3.7557251908396947</v>
      </c>
      <c r="R6" s="307">
        <v>3.43</v>
      </c>
      <c r="S6" s="526">
        <v>6</v>
      </c>
      <c r="T6" s="142">
        <v>2</v>
      </c>
      <c r="U6" s="439">
        <v>1</v>
      </c>
      <c r="V6" s="377">
        <v>3</v>
      </c>
      <c r="W6" s="397">
        <v>8</v>
      </c>
      <c r="X6" s="448">
        <f t="shared" ref="X6:X37" si="0">SUM(S6:W6)</f>
        <v>20</v>
      </c>
    </row>
    <row r="7" spans="1:27" ht="15" customHeight="1" x14ac:dyDescent="0.25">
      <c r="A7" s="14">
        <v>2</v>
      </c>
      <c r="B7" s="33" t="s">
        <v>58</v>
      </c>
      <c r="C7" s="286" t="s">
        <v>70</v>
      </c>
      <c r="D7" s="199">
        <v>104</v>
      </c>
      <c r="E7" s="154">
        <v>4.240384615384615</v>
      </c>
      <c r="F7" s="429">
        <v>3.79</v>
      </c>
      <c r="G7" s="199">
        <v>101</v>
      </c>
      <c r="H7" s="154">
        <v>4.1386138613861387</v>
      </c>
      <c r="I7" s="429">
        <v>3.85</v>
      </c>
      <c r="J7" s="308">
        <v>68</v>
      </c>
      <c r="K7" s="154">
        <v>4.0441176470588234</v>
      </c>
      <c r="L7" s="368">
        <v>3.7</v>
      </c>
      <c r="M7" s="199">
        <v>102</v>
      </c>
      <c r="N7" s="154">
        <v>4</v>
      </c>
      <c r="O7" s="164">
        <v>3.61</v>
      </c>
      <c r="P7" s="199">
        <v>84</v>
      </c>
      <c r="Q7" s="154">
        <v>3.75</v>
      </c>
      <c r="R7" s="308">
        <v>3.43</v>
      </c>
      <c r="S7" s="527">
        <v>1</v>
      </c>
      <c r="T7" s="143">
        <v>7</v>
      </c>
      <c r="U7" s="440">
        <v>4</v>
      </c>
      <c r="V7" s="378">
        <v>2</v>
      </c>
      <c r="W7" s="398">
        <v>9</v>
      </c>
      <c r="X7" s="449">
        <f t="shared" si="0"/>
        <v>23</v>
      </c>
    </row>
    <row r="8" spans="1:27" ht="15" customHeight="1" x14ac:dyDescent="0.25">
      <c r="A8" s="14">
        <v>3</v>
      </c>
      <c r="B8" s="33" t="s">
        <v>57</v>
      </c>
      <c r="C8" s="559" t="s">
        <v>67</v>
      </c>
      <c r="D8" s="191">
        <v>169</v>
      </c>
      <c r="E8" s="173">
        <v>4.1242603550295858</v>
      </c>
      <c r="F8" s="431">
        <v>3.79</v>
      </c>
      <c r="G8" s="191">
        <v>177</v>
      </c>
      <c r="H8" s="173">
        <v>4.2259887005649714</v>
      </c>
      <c r="I8" s="431">
        <v>3.85</v>
      </c>
      <c r="J8" s="313">
        <v>116</v>
      </c>
      <c r="K8" s="173">
        <v>4</v>
      </c>
      <c r="L8" s="372">
        <v>3.7</v>
      </c>
      <c r="M8" s="191">
        <v>121</v>
      </c>
      <c r="N8" s="173">
        <v>3.8181818181818183</v>
      </c>
      <c r="O8" s="192">
        <v>3.61</v>
      </c>
      <c r="P8" s="191">
        <v>109</v>
      </c>
      <c r="Q8" s="173">
        <v>3.88</v>
      </c>
      <c r="R8" s="313">
        <v>3.43</v>
      </c>
      <c r="S8" s="530">
        <v>3</v>
      </c>
      <c r="T8" s="517">
        <v>4</v>
      </c>
      <c r="U8" s="440">
        <v>5</v>
      </c>
      <c r="V8" s="378">
        <v>13</v>
      </c>
      <c r="W8" s="398">
        <v>3</v>
      </c>
      <c r="X8" s="450">
        <f t="shared" si="0"/>
        <v>28</v>
      </c>
    </row>
    <row r="9" spans="1:27" ht="15" customHeight="1" x14ac:dyDescent="0.25">
      <c r="A9" s="14">
        <v>4</v>
      </c>
      <c r="B9" s="33" t="s">
        <v>61</v>
      </c>
      <c r="C9" s="282" t="s">
        <v>68</v>
      </c>
      <c r="D9" s="357">
        <v>181</v>
      </c>
      <c r="E9" s="149">
        <v>4.1215469613259668</v>
      </c>
      <c r="F9" s="435">
        <v>3.79</v>
      </c>
      <c r="G9" s="357">
        <v>172</v>
      </c>
      <c r="H9" s="149">
        <v>4.1337209302325579</v>
      </c>
      <c r="I9" s="435">
        <v>3.85</v>
      </c>
      <c r="J9" s="310">
        <v>163</v>
      </c>
      <c r="K9" s="149">
        <v>4.0490797546012267</v>
      </c>
      <c r="L9" s="370">
        <v>3.7</v>
      </c>
      <c r="M9" s="357">
        <v>157</v>
      </c>
      <c r="N9" s="149">
        <v>3.8471337579617835</v>
      </c>
      <c r="O9" s="358">
        <v>3.61</v>
      </c>
      <c r="P9" s="357">
        <v>150</v>
      </c>
      <c r="Q9" s="149">
        <v>3.96</v>
      </c>
      <c r="R9" s="310">
        <v>3.43</v>
      </c>
      <c r="S9" s="533">
        <v>4</v>
      </c>
      <c r="T9" s="138">
        <v>8</v>
      </c>
      <c r="U9" s="440">
        <v>3</v>
      </c>
      <c r="V9" s="378">
        <v>12</v>
      </c>
      <c r="W9" s="398">
        <v>1</v>
      </c>
      <c r="X9" s="450">
        <f t="shared" si="0"/>
        <v>28</v>
      </c>
    </row>
    <row r="10" spans="1:27" ht="15" customHeight="1" x14ac:dyDescent="0.25">
      <c r="A10" s="14">
        <v>5</v>
      </c>
      <c r="B10" s="33" t="s">
        <v>58</v>
      </c>
      <c r="C10" s="281" t="s">
        <v>127</v>
      </c>
      <c r="D10" s="145">
        <v>81</v>
      </c>
      <c r="E10" s="148">
        <v>4.2345679012345681</v>
      </c>
      <c r="F10" s="396">
        <v>3.79</v>
      </c>
      <c r="G10" s="145">
        <v>106</v>
      </c>
      <c r="H10" s="148">
        <v>4.0566037735849054</v>
      </c>
      <c r="I10" s="396">
        <v>3.85</v>
      </c>
      <c r="J10" s="309">
        <v>104</v>
      </c>
      <c r="K10" s="148">
        <v>3.9326923076923075</v>
      </c>
      <c r="L10" s="369">
        <v>3.7</v>
      </c>
      <c r="M10" s="145">
        <v>81</v>
      </c>
      <c r="N10" s="148">
        <v>4.1481481481481479</v>
      </c>
      <c r="O10" s="160">
        <v>3.61</v>
      </c>
      <c r="P10" s="145">
        <v>104</v>
      </c>
      <c r="Q10" s="148">
        <v>3.6634615384615383</v>
      </c>
      <c r="R10" s="309">
        <v>3.43</v>
      </c>
      <c r="S10" s="527">
        <v>2</v>
      </c>
      <c r="T10" s="143">
        <v>11</v>
      </c>
      <c r="U10" s="440">
        <v>12</v>
      </c>
      <c r="V10" s="378">
        <v>1</v>
      </c>
      <c r="W10" s="398">
        <v>15</v>
      </c>
      <c r="X10" s="450">
        <f t="shared" si="0"/>
        <v>41</v>
      </c>
    </row>
    <row r="11" spans="1:27" ht="15" customHeight="1" x14ac:dyDescent="0.25">
      <c r="A11" s="14">
        <v>6</v>
      </c>
      <c r="B11" s="33" t="s">
        <v>58</v>
      </c>
      <c r="C11" s="281" t="s">
        <v>69</v>
      </c>
      <c r="D11" s="145">
        <v>85</v>
      </c>
      <c r="E11" s="148">
        <v>4.0235294117647058</v>
      </c>
      <c r="F11" s="396">
        <v>3.79</v>
      </c>
      <c r="G11" s="145">
        <v>76</v>
      </c>
      <c r="H11" s="148">
        <v>4.1052631578947372</v>
      </c>
      <c r="I11" s="396">
        <v>3.85</v>
      </c>
      <c r="J11" s="309">
        <v>71</v>
      </c>
      <c r="K11" s="148">
        <v>3.9859154929577465</v>
      </c>
      <c r="L11" s="369">
        <v>3.7</v>
      </c>
      <c r="M11" s="145">
        <v>101</v>
      </c>
      <c r="N11" s="148">
        <v>3.9603960396039604</v>
      </c>
      <c r="O11" s="160">
        <v>3.61</v>
      </c>
      <c r="P11" s="145">
        <v>76</v>
      </c>
      <c r="Q11" s="148">
        <v>3.6578947368421053</v>
      </c>
      <c r="R11" s="309">
        <v>3.43</v>
      </c>
      <c r="S11" s="527">
        <v>13</v>
      </c>
      <c r="T11" s="143">
        <v>9</v>
      </c>
      <c r="U11" s="440">
        <v>6</v>
      </c>
      <c r="V11" s="378">
        <v>4</v>
      </c>
      <c r="W11" s="398">
        <v>16</v>
      </c>
      <c r="X11" s="450">
        <f t="shared" si="0"/>
        <v>48</v>
      </c>
    </row>
    <row r="12" spans="1:27" ht="15" customHeight="1" x14ac:dyDescent="0.25">
      <c r="A12" s="14">
        <v>7</v>
      </c>
      <c r="B12" s="33" t="s">
        <v>63</v>
      </c>
      <c r="C12" s="281" t="s">
        <v>56</v>
      </c>
      <c r="D12" s="145">
        <v>131</v>
      </c>
      <c r="E12" s="148">
        <v>4.0534351145038165</v>
      </c>
      <c r="F12" s="396">
        <v>3.79</v>
      </c>
      <c r="G12" s="145">
        <v>155</v>
      </c>
      <c r="H12" s="148">
        <v>4.2129032258064516</v>
      </c>
      <c r="I12" s="396">
        <v>3.85</v>
      </c>
      <c r="J12" s="309">
        <v>143</v>
      </c>
      <c r="K12" s="148">
        <v>3.9370629370629371</v>
      </c>
      <c r="L12" s="369">
        <v>3.7</v>
      </c>
      <c r="M12" s="145">
        <v>181</v>
      </c>
      <c r="N12" s="148">
        <v>3.701657458563536</v>
      </c>
      <c r="O12" s="160">
        <v>3.61</v>
      </c>
      <c r="P12" s="145">
        <v>106</v>
      </c>
      <c r="Q12" s="148">
        <v>3.8301886792452828</v>
      </c>
      <c r="R12" s="309">
        <v>3.43</v>
      </c>
      <c r="S12" s="527">
        <v>10</v>
      </c>
      <c r="T12" s="143">
        <v>5</v>
      </c>
      <c r="U12" s="440">
        <v>10</v>
      </c>
      <c r="V12" s="378">
        <v>28</v>
      </c>
      <c r="W12" s="398">
        <v>4</v>
      </c>
      <c r="X12" s="450">
        <f t="shared" si="0"/>
        <v>57</v>
      </c>
    </row>
    <row r="13" spans="1:27" ht="15" customHeight="1" x14ac:dyDescent="0.25">
      <c r="A13" s="14">
        <v>8</v>
      </c>
      <c r="B13" s="33" t="s">
        <v>61</v>
      </c>
      <c r="C13" s="281" t="s">
        <v>77</v>
      </c>
      <c r="D13" s="145">
        <v>211</v>
      </c>
      <c r="E13" s="148">
        <v>4.0758293838862558</v>
      </c>
      <c r="F13" s="396">
        <v>3.79</v>
      </c>
      <c r="G13" s="145">
        <v>188</v>
      </c>
      <c r="H13" s="148">
        <v>4.1489361702127656</v>
      </c>
      <c r="I13" s="396">
        <v>3.85</v>
      </c>
      <c r="J13" s="309">
        <v>163</v>
      </c>
      <c r="K13" s="148">
        <v>3.7852760736196318</v>
      </c>
      <c r="L13" s="369">
        <v>3.7</v>
      </c>
      <c r="M13" s="145">
        <v>162</v>
      </c>
      <c r="N13" s="148">
        <v>3.9567901234567899</v>
      </c>
      <c r="O13" s="160">
        <v>3.61</v>
      </c>
      <c r="P13" s="145">
        <v>208</v>
      </c>
      <c r="Q13" s="148">
        <v>3.6778846153846154</v>
      </c>
      <c r="R13" s="309">
        <v>3.43</v>
      </c>
      <c r="S13" s="527">
        <v>8</v>
      </c>
      <c r="T13" s="143">
        <v>6</v>
      </c>
      <c r="U13" s="440">
        <v>30</v>
      </c>
      <c r="V13" s="378">
        <v>5</v>
      </c>
      <c r="W13" s="398">
        <v>12</v>
      </c>
      <c r="X13" s="450">
        <f t="shared" si="0"/>
        <v>61</v>
      </c>
    </row>
    <row r="14" spans="1:27" ht="15" customHeight="1" x14ac:dyDescent="0.25">
      <c r="A14" s="14">
        <v>9</v>
      </c>
      <c r="B14" s="33" t="s">
        <v>63</v>
      </c>
      <c r="C14" s="281" t="s">
        <v>133</v>
      </c>
      <c r="D14" s="145">
        <v>238</v>
      </c>
      <c r="E14" s="148">
        <v>4.0588235294117645</v>
      </c>
      <c r="F14" s="396">
        <v>3.79</v>
      </c>
      <c r="G14" s="145">
        <v>244</v>
      </c>
      <c r="H14" s="148">
        <v>3.959016393442623</v>
      </c>
      <c r="I14" s="396">
        <v>3.85</v>
      </c>
      <c r="J14" s="309">
        <v>213</v>
      </c>
      <c r="K14" s="148">
        <v>3.943661971830986</v>
      </c>
      <c r="L14" s="369">
        <v>3.7</v>
      </c>
      <c r="M14" s="145">
        <v>235</v>
      </c>
      <c r="N14" s="148">
        <v>3.7319148936170214</v>
      </c>
      <c r="O14" s="160">
        <v>3.61</v>
      </c>
      <c r="P14" s="145">
        <v>191</v>
      </c>
      <c r="Q14" s="148">
        <v>3.738219895287958</v>
      </c>
      <c r="R14" s="309">
        <v>3.43</v>
      </c>
      <c r="S14" s="527">
        <v>9</v>
      </c>
      <c r="T14" s="143">
        <v>25</v>
      </c>
      <c r="U14" s="440">
        <v>9</v>
      </c>
      <c r="V14" s="378">
        <v>16</v>
      </c>
      <c r="W14" s="398">
        <v>11</v>
      </c>
      <c r="X14" s="450">
        <f t="shared" si="0"/>
        <v>70</v>
      </c>
    </row>
    <row r="15" spans="1:27" ht="15" customHeight="1" thickBot="1" x14ac:dyDescent="0.3">
      <c r="A15" s="15">
        <v>10</v>
      </c>
      <c r="B15" s="36" t="s">
        <v>61</v>
      </c>
      <c r="C15" s="283" t="s">
        <v>150</v>
      </c>
      <c r="D15" s="361">
        <v>47</v>
      </c>
      <c r="E15" s="206">
        <v>4.1063829787234045</v>
      </c>
      <c r="F15" s="430">
        <v>3.79</v>
      </c>
      <c r="G15" s="361">
        <v>55</v>
      </c>
      <c r="H15" s="206">
        <v>3.9818181818181819</v>
      </c>
      <c r="I15" s="430">
        <v>3.85</v>
      </c>
      <c r="J15" s="317">
        <v>54</v>
      </c>
      <c r="K15" s="206">
        <v>3.7962962962962963</v>
      </c>
      <c r="L15" s="375">
        <v>3.7</v>
      </c>
      <c r="M15" s="361">
        <v>52</v>
      </c>
      <c r="N15" s="206">
        <v>3.7115384615384617</v>
      </c>
      <c r="O15" s="362">
        <v>3.61</v>
      </c>
      <c r="P15" s="361">
        <v>50</v>
      </c>
      <c r="Q15" s="206">
        <v>3.88</v>
      </c>
      <c r="R15" s="317">
        <v>3.43</v>
      </c>
      <c r="S15" s="534">
        <v>7</v>
      </c>
      <c r="T15" s="520">
        <v>20</v>
      </c>
      <c r="U15" s="441">
        <v>27</v>
      </c>
      <c r="V15" s="379">
        <v>23</v>
      </c>
      <c r="W15" s="513">
        <v>2</v>
      </c>
      <c r="X15" s="451">
        <f t="shared" si="0"/>
        <v>79</v>
      </c>
    </row>
    <row r="16" spans="1:27" ht="15" customHeight="1" x14ac:dyDescent="0.25">
      <c r="A16" s="20">
        <v>11</v>
      </c>
      <c r="B16" s="554" t="s">
        <v>63</v>
      </c>
      <c r="C16" s="556" t="s">
        <v>138</v>
      </c>
      <c r="D16" s="198">
        <v>145</v>
      </c>
      <c r="E16" s="153">
        <v>4.0344827586206895</v>
      </c>
      <c r="F16" s="428">
        <v>3.79</v>
      </c>
      <c r="G16" s="198">
        <v>135</v>
      </c>
      <c r="H16" s="153">
        <v>4.0074074074074071</v>
      </c>
      <c r="I16" s="428">
        <v>3.85</v>
      </c>
      <c r="J16" s="307">
        <v>111</v>
      </c>
      <c r="K16" s="153">
        <v>3.9459459459459461</v>
      </c>
      <c r="L16" s="367">
        <v>3.7</v>
      </c>
      <c r="M16" s="198">
        <v>81</v>
      </c>
      <c r="N16" s="153">
        <v>3.8518518518518516</v>
      </c>
      <c r="O16" s="163">
        <v>3.61</v>
      </c>
      <c r="P16" s="198">
        <v>158</v>
      </c>
      <c r="Q16" s="153">
        <v>3.5063291139240507</v>
      </c>
      <c r="R16" s="307">
        <v>3.43</v>
      </c>
      <c r="S16" s="527">
        <v>12</v>
      </c>
      <c r="T16" s="143">
        <v>16</v>
      </c>
      <c r="U16" s="440">
        <v>8</v>
      </c>
      <c r="V16" s="378">
        <v>11</v>
      </c>
      <c r="W16" s="398">
        <v>38</v>
      </c>
      <c r="X16" s="448">
        <f t="shared" si="0"/>
        <v>85</v>
      </c>
    </row>
    <row r="17" spans="1:24" ht="15" customHeight="1" x14ac:dyDescent="0.25">
      <c r="A17" s="14">
        <v>12</v>
      </c>
      <c r="B17" s="33" t="s">
        <v>59</v>
      </c>
      <c r="C17" s="287" t="s">
        <v>3</v>
      </c>
      <c r="D17" s="194">
        <v>164</v>
      </c>
      <c r="E17" s="168">
        <v>3.8963414634146343</v>
      </c>
      <c r="F17" s="400">
        <v>3.79</v>
      </c>
      <c r="G17" s="194">
        <v>155</v>
      </c>
      <c r="H17" s="168">
        <v>3.9612903225806453</v>
      </c>
      <c r="I17" s="400">
        <v>3.85</v>
      </c>
      <c r="J17" s="314">
        <v>149</v>
      </c>
      <c r="K17" s="168">
        <v>3.9261744966442955</v>
      </c>
      <c r="L17" s="373">
        <v>3.7</v>
      </c>
      <c r="M17" s="194">
        <v>153</v>
      </c>
      <c r="N17" s="168">
        <v>3.8758169934640523</v>
      </c>
      <c r="O17" s="195">
        <v>3.61</v>
      </c>
      <c r="P17" s="194">
        <v>155</v>
      </c>
      <c r="Q17" s="168">
        <v>3.6709677419354838</v>
      </c>
      <c r="R17" s="314">
        <v>3.43</v>
      </c>
      <c r="S17" s="531">
        <v>27</v>
      </c>
      <c r="T17" s="518">
        <v>24</v>
      </c>
      <c r="U17" s="440">
        <v>13</v>
      </c>
      <c r="V17" s="378">
        <v>10</v>
      </c>
      <c r="W17" s="398">
        <v>14</v>
      </c>
      <c r="X17" s="450">
        <f t="shared" si="0"/>
        <v>88</v>
      </c>
    </row>
    <row r="18" spans="1:24" ht="15" customHeight="1" x14ac:dyDescent="0.25">
      <c r="A18" s="14">
        <v>13</v>
      </c>
      <c r="B18" s="33" t="s">
        <v>58</v>
      </c>
      <c r="C18" s="281" t="s">
        <v>109</v>
      </c>
      <c r="D18" s="145">
        <v>78</v>
      </c>
      <c r="E18" s="148">
        <v>3.8846153846153846</v>
      </c>
      <c r="F18" s="396">
        <v>3.79</v>
      </c>
      <c r="G18" s="145">
        <v>83</v>
      </c>
      <c r="H18" s="148">
        <v>4.2530120481927707</v>
      </c>
      <c r="I18" s="396">
        <v>3.85</v>
      </c>
      <c r="J18" s="309">
        <v>82</v>
      </c>
      <c r="K18" s="148">
        <v>3.8292682926829267</v>
      </c>
      <c r="L18" s="369">
        <v>3.7</v>
      </c>
      <c r="M18" s="145">
        <v>73</v>
      </c>
      <c r="N18" s="148">
        <v>3.7534246575342465</v>
      </c>
      <c r="O18" s="160">
        <v>3.61</v>
      </c>
      <c r="P18" s="145">
        <v>103</v>
      </c>
      <c r="Q18" s="148">
        <v>3.592233009708738</v>
      </c>
      <c r="R18" s="309">
        <v>3.43</v>
      </c>
      <c r="S18" s="527">
        <v>29</v>
      </c>
      <c r="T18" s="143">
        <v>1</v>
      </c>
      <c r="U18" s="440">
        <v>20</v>
      </c>
      <c r="V18" s="378">
        <v>14</v>
      </c>
      <c r="W18" s="398">
        <v>24</v>
      </c>
      <c r="X18" s="450">
        <f t="shared" si="0"/>
        <v>88</v>
      </c>
    </row>
    <row r="19" spans="1:24" ht="15" customHeight="1" x14ac:dyDescent="0.25">
      <c r="A19" s="14">
        <v>14</v>
      </c>
      <c r="B19" s="33" t="s">
        <v>63</v>
      </c>
      <c r="C19" s="281" t="s">
        <v>132</v>
      </c>
      <c r="D19" s="145">
        <v>158</v>
      </c>
      <c r="E19" s="148">
        <v>4.0126582278481013</v>
      </c>
      <c r="F19" s="396">
        <v>3.79</v>
      </c>
      <c r="G19" s="145">
        <v>167</v>
      </c>
      <c r="H19" s="148">
        <v>4.0299401197604787</v>
      </c>
      <c r="I19" s="396">
        <v>3.85</v>
      </c>
      <c r="J19" s="309">
        <v>137</v>
      </c>
      <c r="K19" s="148">
        <v>3.7299270072992701</v>
      </c>
      <c r="L19" s="369">
        <v>3.7</v>
      </c>
      <c r="M19" s="145">
        <v>135</v>
      </c>
      <c r="N19" s="148">
        <v>3.8814814814814813</v>
      </c>
      <c r="O19" s="160">
        <v>3.61</v>
      </c>
      <c r="P19" s="145">
        <v>138</v>
      </c>
      <c r="Q19" s="148">
        <v>3.5942028985507246</v>
      </c>
      <c r="R19" s="309">
        <v>3.43</v>
      </c>
      <c r="S19" s="527">
        <v>14</v>
      </c>
      <c r="T19" s="143">
        <v>14</v>
      </c>
      <c r="U19" s="440">
        <v>41</v>
      </c>
      <c r="V19" s="378">
        <v>9</v>
      </c>
      <c r="W19" s="398">
        <v>22</v>
      </c>
      <c r="X19" s="450">
        <f t="shared" si="0"/>
        <v>100</v>
      </c>
    </row>
    <row r="20" spans="1:24" ht="15" customHeight="1" x14ac:dyDescent="0.25">
      <c r="A20" s="14">
        <v>15</v>
      </c>
      <c r="B20" s="33" t="s">
        <v>57</v>
      </c>
      <c r="C20" s="472" t="s">
        <v>192</v>
      </c>
      <c r="D20" s="191">
        <v>81</v>
      </c>
      <c r="E20" s="173">
        <v>3.925925925925926</v>
      </c>
      <c r="F20" s="431">
        <v>3.79</v>
      </c>
      <c r="G20" s="191">
        <v>54</v>
      </c>
      <c r="H20" s="173">
        <v>3.9814814814814814</v>
      </c>
      <c r="I20" s="431">
        <v>3.85</v>
      </c>
      <c r="J20" s="313">
        <v>55</v>
      </c>
      <c r="K20" s="173">
        <v>3.8181818181818183</v>
      </c>
      <c r="L20" s="372">
        <v>3.7</v>
      </c>
      <c r="M20" s="191">
        <v>62</v>
      </c>
      <c r="N20" s="173">
        <v>3.7096774193548385</v>
      </c>
      <c r="O20" s="192">
        <v>3.61</v>
      </c>
      <c r="P20" s="191">
        <v>73</v>
      </c>
      <c r="Q20" s="173">
        <v>3.74</v>
      </c>
      <c r="R20" s="313">
        <v>3.43</v>
      </c>
      <c r="S20" s="530">
        <v>25</v>
      </c>
      <c r="T20" s="517">
        <v>21</v>
      </c>
      <c r="U20" s="440">
        <v>22</v>
      </c>
      <c r="V20" s="378">
        <v>24</v>
      </c>
      <c r="W20" s="398">
        <v>10</v>
      </c>
      <c r="X20" s="450">
        <f t="shared" si="0"/>
        <v>102</v>
      </c>
    </row>
    <row r="21" spans="1:24" ht="15" customHeight="1" x14ac:dyDescent="0.25">
      <c r="A21" s="14">
        <v>16</v>
      </c>
      <c r="B21" s="33" t="s">
        <v>62</v>
      </c>
      <c r="C21" s="281" t="s">
        <v>75</v>
      </c>
      <c r="D21" s="145">
        <v>78</v>
      </c>
      <c r="E21" s="148">
        <v>4.115384615384615</v>
      </c>
      <c r="F21" s="396">
        <v>3.79</v>
      </c>
      <c r="G21" s="145">
        <v>103</v>
      </c>
      <c r="H21" s="148">
        <v>3.8446601941747574</v>
      </c>
      <c r="I21" s="396">
        <v>3.85</v>
      </c>
      <c r="J21" s="309">
        <v>108</v>
      </c>
      <c r="K21" s="148">
        <v>3.9074074074074074</v>
      </c>
      <c r="L21" s="369">
        <v>3.7</v>
      </c>
      <c r="M21" s="145">
        <v>74</v>
      </c>
      <c r="N21" s="148">
        <v>3.6486486486486487</v>
      </c>
      <c r="O21" s="160">
        <v>3.61</v>
      </c>
      <c r="P21" s="145">
        <v>88</v>
      </c>
      <c r="Q21" s="148">
        <v>3.8068181818181817</v>
      </c>
      <c r="R21" s="309">
        <v>3.43</v>
      </c>
      <c r="S21" s="527">
        <v>5</v>
      </c>
      <c r="T21" s="143">
        <v>48</v>
      </c>
      <c r="U21" s="440">
        <v>16</v>
      </c>
      <c r="V21" s="378">
        <v>38</v>
      </c>
      <c r="W21" s="398">
        <v>5</v>
      </c>
      <c r="X21" s="450">
        <f t="shared" si="0"/>
        <v>112</v>
      </c>
    </row>
    <row r="22" spans="1:24" ht="15" customHeight="1" x14ac:dyDescent="0.25">
      <c r="A22" s="14">
        <v>17</v>
      </c>
      <c r="B22" s="33" t="s">
        <v>59</v>
      </c>
      <c r="C22" s="287" t="s">
        <v>4</v>
      </c>
      <c r="D22" s="194">
        <v>70</v>
      </c>
      <c r="E22" s="168">
        <v>4.0428571428571427</v>
      </c>
      <c r="F22" s="400">
        <v>3.79</v>
      </c>
      <c r="G22" s="194">
        <v>50</v>
      </c>
      <c r="H22" s="168">
        <v>3.94</v>
      </c>
      <c r="I22" s="400">
        <v>3.85</v>
      </c>
      <c r="J22" s="314">
        <v>50</v>
      </c>
      <c r="K22" s="168">
        <v>3.88</v>
      </c>
      <c r="L22" s="373">
        <v>3.7</v>
      </c>
      <c r="M22" s="194">
        <v>47</v>
      </c>
      <c r="N22" s="168">
        <v>3.6808510638297873</v>
      </c>
      <c r="O22" s="195">
        <v>3.61</v>
      </c>
      <c r="P22" s="194">
        <v>58</v>
      </c>
      <c r="Q22" s="168">
        <v>3.5862068965517242</v>
      </c>
      <c r="R22" s="314">
        <v>3.43</v>
      </c>
      <c r="S22" s="531">
        <v>11</v>
      </c>
      <c r="T22" s="518">
        <v>29</v>
      </c>
      <c r="U22" s="440">
        <v>17</v>
      </c>
      <c r="V22" s="378">
        <v>32</v>
      </c>
      <c r="W22" s="398">
        <v>23</v>
      </c>
      <c r="X22" s="450">
        <f t="shared" si="0"/>
        <v>112</v>
      </c>
    </row>
    <row r="23" spans="1:24" ht="15" customHeight="1" x14ac:dyDescent="0.25">
      <c r="A23" s="14">
        <v>18</v>
      </c>
      <c r="B23" s="33" t="s">
        <v>60</v>
      </c>
      <c r="C23" s="281" t="s">
        <v>74</v>
      </c>
      <c r="D23" s="145">
        <v>121</v>
      </c>
      <c r="E23" s="148">
        <v>3.9421487603305785</v>
      </c>
      <c r="F23" s="396">
        <v>3.79</v>
      </c>
      <c r="G23" s="145">
        <v>136</v>
      </c>
      <c r="H23" s="148">
        <v>3.8897058823529411</v>
      </c>
      <c r="I23" s="396">
        <v>3.85</v>
      </c>
      <c r="J23" s="309">
        <v>119</v>
      </c>
      <c r="K23" s="148">
        <v>3.9495798319327733</v>
      </c>
      <c r="L23" s="369">
        <v>3.7</v>
      </c>
      <c r="M23" s="145">
        <v>122</v>
      </c>
      <c r="N23" s="148">
        <v>3.7049180327868854</v>
      </c>
      <c r="O23" s="160">
        <v>3.61</v>
      </c>
      <c r="P23" s="145">
        <v>119</v>
      </c>
      <c r="Q23" s="148">
        <v>3.5210084033613445</v>
      </c>
      <c r="R23" s="309">
        <v>3.43</v>
      </c>
      <c r="S23" s="527">
        <v>20</v>
      </c>
      <c r="T23" s="143">
        <v>38</v>
      </c>
      <c r="U23" s="440">
        <v>7</v>
      </c>
      <c r="V23" s="378">
        <v>25</v>
      </c>
      <c r="W23" s="398">
        <v>32</v>
      </c>
      <c r="X23" s="450">
        <f t="shared" si="0"/>
        <v>122</v>
      </c>
    </row>
    <row r="24" spans="1:24" ht="15" customHeight="1" x14ac:dyDescent="0.25">
      <c r="A24" s="14">
        <v>19</v>
      </c>
      <c r="B24" s="33" t="s">
        <v>61</v>
      </c>
      <c r="C24" s="281" t="s">
        <v>25</v>
      </c>
      <c r="D24" s="145">
        <v>96</v>
      </c>
      <c r="E24" s="148">
        <v>3.7916666666666665</v>
      </c>
      <c r="F24" s="396">
        <v>3.79</v>
      </c>
      <c r="G24" s="145">
        <v>75</v>
      </c>
      <c r="H24" s="148">
        <v>3.9066666666666667</v>
      </c>
      <c r="I24" s="396">
        <v>3.85</v>
      </c>
      <c r="J24" s="309">
        <v>88</v>
      </c>
      <c r="K24" s="148">
        <v>3.7840909090909092</v>
      </c>
      <c r="L24" s="369">
        <v>3.7</v>
      </c>
      <c r="M24" s="145">
        <v>77</v>
      </c>
      <c r="N24" s="148">
        <v>3.8961038961038961</v>
      </c>
      <c r="O24" s="160">
        <v>3.61</v>
      </c>
      <c r="P24" s="145">
        <v>95</v>
      </c>
      <c r="Q24" s="148">
        <v>3.76</v>
      </c>
      <c r="R24" s="309">
        <v>3.43</v>
      </c>
      <c r="S24" s="527">
        <v>45</v>
      </c>
      <c r="T24" s="143">
        <v>32</v>
      </c>
      <c r="U24" s="440">
        <v>31</v>
      </c>
      <c r="V24" s="378">
        <v>8</v>
      </c>
      <c r="W24" s="398">
        <v>7</v>
      </c>
      <c r="X24" s="450">
        <f t="shared" si="0"/>
        <v>123</v>
      </c>
    </row>
    <row r="25" spans="1:24" ht="15" customHeight="1" thickBot="1" x14ac:dyDescent="0.3">
      <c r="A25" s="15">
        <v>20</v>
      </c>
      <c r="B25" s="36" t="s">
        <v>62</v>
      </c>
      <c r="C25" s="285" t="s">
        <v>71</v>
      </c>
      <c r="D25" s="322">
        <v>107</v>
      </c>
      <c r="E25" s="316">
        <v>4</v>
      </c>
      <c r="F25" s="433">
        <v>3.79</v>
      </c>
      <c r="G25" s="322">
        <v>98</v>
      </c>
      <c r="H25" s="316">
        <v>3.8979591836734695</v>
      </c>
      <c r="I25" s="433">
        <v>3.85</v>
      </c>
      <c r="J25" s="315">
        <v>76</v>
      </c>
      <c r="K25" s="316">
        <v>3.9342105263157894</v>
      </c>
      <c r="L25" s="374">
        <v>3.7</v>
      </c>
      <c r="M25" s="322">
        <v>79</v>
      </c>
      <c r="N25" s="316">
        <v>3.721518987341772</v>
      </c>
      <c r="O25" s="324">
        <v>3.61</v>
      </c>
      <c r="P25" s="322">
        <v>74</v>
      </c>
      <c r="Q25" s="316">
        <v>3.4864864864864864</v>
      </c>
      <c r="R25" s="315">
        <v>3.43</v>
      </c>
      <c r="S25" s="532">
        <v>15</v>
      </c>
      <c r="T25" s="519">
        <v>35</v>
      </c>
      <c r="U25" s="442">
        <v>11</v>
      </c>
      <c r="V25" s="380">
        <v>21</v>
      </c>
      <c r="W25" s="487">
        <v>42</v>
      </c>
      <c r="X25" s="452">
        <f t="shared" si="0"/>
        <v>124</v>
      </c>
    </row>
    <row r="26" spans="1:24" ht="15" customHeight="1" x14ac:dyDescent="0.25">
      <c r="A26" s="20">
        <v>21</v>
      </c>
      <c r="B26" s="35" t="s">
        <v>61</v>
      </c>
      <c r="C26" s="284" t="s">
        <v>168</v>
      </c>
      <c r="D26" s="198">
        <v>32</v>
      </c>
      <c r="E26" s="153">
        <v>3.96875</v>
      </c>
      <c r="F26" s="428">
        <v>3.79</v>
      </c>
      <c r="G26" s="198">
        <v>50</v>
      </c>
      <c r="H26" s="153">
        <v>4.24</v>
      </c>
      <c r="I26" s="428">
        <v>3.85</v>
      </c>
      <c r="J26" s="307">
        <v>36</v>
      </c>
      <c r="K26" s="153">
        <v>4.166666666666667</v>
      </c>
      <c r="L26" s="367">
        <v>3.7</v>
      </c>
      <c r="M26" s="198">
        <v>33</v>
      </c>
      <c r="N26" s="153">
        <v>3.4545454545454546</v>
      </c>
      <c r="O26" s="163">
        <v>3.61</v>
      </c>
      <c r="P26" s="198">
        <v>29</v>
      </c>
      <c r="Q26" s="153">
        <v>3.5862068965517242</v>
      </c>
      <c r="R26" s="307">
        <v>3.43</v>
      </c>
      <c r="S26" s="526">
        <v>16</v>
      </c>
      <c r="T26" s="142">
        <v>3</v>
      </c>
      <c r="U26" s="439">
        <v>2</v>
      </c>
      <c r="V26" s="377">
        <v>79</v>
      </c>
      <c r="W26" s="397">
        <v>25</v>
      </c>
      <c r="X26" s="449">
        <f t="shared" si="0"/>
        <v>125</v>
      </c>
    </row>
    <row r="27" spans="1:24" ht="15" customHeight="1" x14ac:dyDescent="0.25">
      <c r="A27" s="14">
        <v>22</v>
      </c>
      <c r="B27" s="33" t="s">
        <v>63</v>
      </c>
      <c r="C27" s="286" t="s">
        <v>134</v>
      </c>
      <c r="D27" s="199">
        <v>239</v>
      </c>
      <c r="E27" s="154">
        <v>3.8953974895397487</v>
      </c>
      <c r="F27" s="429">
        <v>3.79</v>
      </c>
      <c r="G27" s="199">
        <v>248</v>
      </c>
      <c r="H27" s="154">
        <v>4.036290322580645</v>
      </c>
      <c r="I27" s="429">
        <v>3.85</v>
      </c>
      <c r="J27" s="308">
        <v>213</v>
      </c>
      <c r="K27" s="154">
        <v>3.7934272300469485</v>
      </c>
      <c r="L27" s="368">
        <v>3.7</v>
      </c>
      <c r="M27" s="199">
        <v>233</v>
      </c>
      <c r="N27" s="154">
        <v>3.7253218884120169</v>
      </c>
      <c r="O27" s="164">
        <v>3.61</v>
      </c>
      <c r="P27" s="199">
        <v>234</v>
      </c>
      <c r="Q27" s="154">
        <v>3.5</v>
      </c>
      <c r="R27" s="308">
        <v>3.43</v>
      </c>
      <c r="S27" s="527">
        <v>28</v>
      </c>
      <c r="T27" s="143">
        <v>12</v>
      </c>
      <c r="U27" s="440">
        <v>28</v>
      </c>
      <c r="V27" s="378">
        <v>20</v>
      </c>
      <c r="W27" s="398">
        <v>41</v>
      </c>
      <c r="X27" s="450">
        <f t="shared" si="0"/>
        <v>129</v>
      </c>
    </row>
    <row r="28" spans="1:24" ht="15" customHeight="1" x14ac:dyDescent="0.25">
      <c r="A28" s="14">
        <v>23</v>
      </c>
      <c r="B28" s="33" t="s">
        <v>59</v>
      </c>
      <c r="C28" s="287" t="s">
        <v>2</v>
      </c>
      <c r="D28" s="194">
        <v>80</v>
      </c>
      <c r="E28" s="168">
        <v>3.9375</v>
      </c>
      <c r="F28" s="400">
        <v>3.79</v>
      </c>
      <c r="G28" s="194">
        <v>86</v>
      </c>
      <c r="H28" s="168">
        <v>4.0697674418604652</v>
      </c>
      <c r="I28" s="400">
        <v>3.85</v>
      </c>
      <c r="J28" s="314">
        <v>83</v>
      </c>
      <c r="K28" s="168">
        <v>3.7349397590361444</v>
      </c>
      <c r="L28" s="373">
        <v>3.7</v>
      </c>
      <c r="M28" s="194">
        <v>96</v>
      </c>
      <c r="N28" s="168">
        <v>3.7291666666666665</v>
      </c>
      <c r="O28" s="195">
        <v>3.61</v>
      </c>
      <c r="P28" s="194">
        <v>112</v>
      </c>
      <c r="Q28" s="168">
        <v>3.4464285714285716</v>
      </c>
      <c r="R28" s="314">
        <v>3.43</v>
      </c>
      <c r="S28" s="531">
        <v>21</v>
      </c>
      <c r="T28" s="518">
        <v>10</v>
      </c>
      <c r="U28" s="440">
        <v>40</v>
      </c>
      <c r="V28" s="378">
        <v>18</v>
      </c>
      <c r="W28" s="398">
        <v>45</v>
      </c>
      <c r="X28" s="450">
        <f t="shared" si="0"/>
        <v>134</v>
      </c>
    </row>
    <row r="29" spans="1:24" ht="15" customHeight="1" x14ac:dyDescent="0.25">
      <c r="A29" s="14">
        <v>24</v>
      </c>
      <c r="B29" s="33" t="s">
        <v>60</v>
      </c>
      <c r="C29" s="281" t="s">
        <v>161</v>
      </c>
      <c r="D29" s="145">
        <v>79</v>
      </c>
      <c r="E29" s="148">
        <v>3.7721518987341773</v>
      </c>
      <c r="F29" s="396">
        <v>3.79</v>
      </c>
      <c r="G29" s="145">
        <v>98</v>
      </c>
      <c r="H29" s="148">
        <v>3.9795918367346941</v>
      </c>
      <c r="I29" s="396">
        <v>3.85</v>
      </c>
      <c r="J29" s="309">
        <v>79</v>
      </c>
      <c r="K29" s="148">
        <v>3.8607594936708862</v>
      </c>
      <c r="L29" s="369">
        <v>3.7</v>
      </c>
      <c r="M29" s="145">
        <v>82</v>
      </c>
      <c r="N29" s="148">
        <v>3.7195121951219514</v>
      </c>
      <c r="O29" s="160">
        <v>3.61</v>
      </c>
      <c r="P29" s="145">
        <v>75</v>
      </c>
      <c r="Q29" s="148">
        <v>3.5333333333333332</v>
      </c>
      <c r="R29" s="309">
        <v>3.43</v>
      </c>
      <c r="S29" s="527">
        <v>50</v>
      </c>
      <c r="T29" s="143">
        <v>22</v>
      </c>
      <c r="U29" s="440">
        <v>19</v>
      </c>
      <c r="V29" s="378">
        <v>22</v>
      </c>
      <c r="W29" s="398">
        <v>29</v>
      </c>
      <c r="X29" s="450">
        <f t="shared" si="0"/>
        <v>142</v>
      </c>
    </row>
    <row r="30" spans="1:24" ht="15" customHeight="1" x14ac:dyDescent="0.25">
      <c r="A30" s="14">
        <v>25</v>
      </c>
      <c r="B30" s="33" t="s">
        <v>63</v>
      </c>
      <c r="C30" s="281" t="s">
        <v>183</v>
      </c>
      <c r="D30" s="145">
        <v>265</v>
      </c>
      <c r="E30" s="148">
        <v>3.9584905660377356</v>
      </c>
      <c r="F30" s="396">
        <v>3.79</v>
      </c>
      <c r="G30" s="145">
        <v>212</v>
      </c>
      <c r="H30" s="148">
        <v>3.9858490566037736</v>
      </c>
      <c r="I30" s="396">
        <v>3.85</v>
      </c>
      <c r="J30" s="309">
        <v>200</v>
      </c>
      <c r="K30" s="148">
        <v>3.7349999999999999</v>
      </c>
      <c r="L30" s="369">
        <v>3.7</v>
      </c>
      <c r="M30" s="145">
        <v>180</v>
      </c>
      <c r="N30" s="148">
        <v>3.6333333333333333</v>
      </c>
      <c r="O30" s="160">
        <v>3.61</v>
      </c>
      <c r="P30" s="145">
        <v>156</v>
      </c>
      <c r="Q30" s="148">
        <v>3.5256410256410255</v>
      </c>
      <c r="R30" s="309">
        <v>3.43</v>
      </c>
      <c r="S30" s="527">
        <v>18</v>
      </c>
      <c r="T30" s="143">
        <v>19</v>
      </c>
      <c r="U30" s="440">
        <v>39</v>
      </c>
      <c r="V30" s="378">
        <v>40</v>
      </c>
      <c r="W30" s="398">
        <v>30</v>
      </c>
      <c r="X30" s="450">
        <f t="shared" si="0"/>
        <v>146</v>
      </c>
    </row>
    <row r="31" spans="1:24" ht="15" customHeight="1" x14ac:dyDescent="0.25">
      <c r="A31" s="14">
        <v>26</v>
      </c>
      <c r="B31" s="33" t="s">
        <v>59</v>
      </c>
      <c r="C31" s="473" t="s">
        <v>11</v>
      </c>
      <c r="D31" s="474">
        <v>78</v>
      </c>
      <c r="E31" s="475">
        <v>3.9358974358974357</v>
      </c>
      <c r="F31" s="476">
        <v>3.79</v>
      </c>
      <c r="G31" s="474">
        <v>105</v>
      </c>
      <c r="H31" s="475">
        <v>3.8952380952380952</v>
      </c>
      <c r="I31" s="476">
        <v>3.85</v>
      </c>
      <c r="J31" s="477">
        <v>94</v>
      </c>
      <c r="K31" s="475">
        <v>3.9255319148936172</v>
      </c>
      <c r="L31" s="478">
        <v>3.7</v>
      </c>
      <c r="M31" s="474">
        <v>100</v>
      </c>
      <c r="N31" s="475">
        <v>3.7</v>
      </c>
      <c r="O31" s="479">
        <v>3.61</v>
      </c>
      <c r="P31" s="474">
        <v>78</v>
      </c>
      <c r="Q31" s="475">
        <v>3.3846153846153846</v>
      </c>
      <c r="R31" s="477">
        <v>3.43</v>
      </c>
      <c r="S31" s="531">
        <v>22</v>
      </c>
      <c r="T31" s="518">
        <v>36</v>
      </c>
      <c r="U31" s="440">
        <v>14</v>
      </c>
      <c r="V31" s="378">
        <v>30</v>
      </c>
      <c r="W31" s="398">
        <v>54</v>
      </c>
      <c r="X31" s="450">
        <f t="shared" si="0"/>
        <v>156</v>
      </c>
    </row>
    <row r="32" spans="1:24" ht="15" customHeight="1" x14ac:dyDescent="0.25">
      <c r="A32" s="14">
        <v>27</v>
      </c>
      <c r="B32" s="33" t="s">
        <v>60</v>
      </c>
      <c r="C32" s="281" t="s">
        <v>128</v>
      </c>
      <c r="D32" s="145">
        <v>113</v>
      </c>
      <c r="E32" s="148">
        <v>3.8495575221238938</v>
      </c>
      <c r="F32" s="396">
        <v>3.79</v>
      </c>
      <c r="G32" s="145">
        <v>137</v>
      </c>
      <c r="H32" s="148">
        <v>3.948905109489051</v>
      </c>
      <c r="I32" s="396">
        <v>3.85</v>
      </c>
      <c r="J32" s="309">
        <v>77</v>
      </c>
      <c r="K32" s="148">
        <v>3.6493506493506493</v>
      </c>
      <c r="L32" s="369">
        <v>3.7</v>
      </c>
      <c r="M32" s="145">
        <v>84</v>
      </c>
      <c r="N32" s="148">
        <v>3.7023809523809526</v>
      </c>
      <c r="O32" s="160">
        <v>3.61</v>
      </c>
      <c r="P32" s="145">
        <v>92</v>
      </c>
      <c r="Q32" s="148">
        <v>3.6086956521739131</v>
      </c>
      <c r="R32" s="309">
        <v>3.43</v>
      </c>
      <c r="S32" s="527">
        <v>37</v>
      </c>
      <c r="T32" s="143">
        <v>27</v>
      </c>
      <c r="U32" s="440">
        <v>55</v>
      </c>
      <c r="V32" s="378">
        <v>27</v>
      </c>
      <c r="W32" s="398">
        <v>20</v>
      </c>
      <c r="X32" s="450">
        <f t="shared" si="0"/>
        <v>166</v>
      </c>
    </row>
    <row r="33" spans="1:24" ht="15" customHeight="1" x14ac:dyDescent="0.25">
      <c r="A33" s="13">
        <v>28</v>
      </c>
      <c r="B33" s="33" t="s">
        <v>63</v>
      </c>
      <c r="C33" s="281" t="s">
        <v>131</v>
      </c>
      <c r="D33" s="145">
        <v>229</v>
      </c>
      <c r="E33" s="148">
        <v>3.8515283842794759</v>
      </c>
      <c r="F33" s="396">
        <v>3.79</v>
      </c>
      <c r="G33" s="145">
        <v>233</v>
      </c>
      <c r="H33" s="148">
        <v>3.8712446351931331</v>
      </c>
      <c r="I33" s="396">
        <v>3.85</v>
      </c>
      <c r="J33" s="309">
        <v>191</v>
      </c>
      <c r="K33" s="148">
        <v>3.7696335078534031</v>
      </c>
      <c r="L33" s="369">
        <v>3.7</v>
      </c>
      <c r="M33" s="145">
        <v>213</v>
      </c>
      <c r="N33" s="148">
        <v>3.68075117370892</v>
      </c>
      <c r="O33" s="160">
        <v>3.61</v>
      </c>
      <c r="P33" s="145">
        <v>179</v>
      </c>
      <c r="Q33" s="148">
        <v>3.5418994413407821</v>
      </c>
      <c r="R33" s="309">
        <v>3.43</v>
      </c>
      <c r="S33" s="533">
        <v>36</v>
      </c>
      <c r="T33" s="138">
        <v>41</v>
      </c>
      <c r="U33" s="443">
        <v>32</v>
      </c>
      <c r="V33" s="381">
        <v>33</v>
      </c>
      <c r="W33" s="511">
        <v>27</v>
      </c>
      <c r="X33" s="450">
        <f t="shared" si="0"/>
        <v>169</v>
      </c>
    </row>
    <row r="34" spans="1:24" ht="15" customHeight="1" x14ac:dyDescent="0.25">
      <c r="A34" s="14">
        <v>29</v>
      </c>
      <c r="B34" s="33" t="s">
        <v>61</v>
      </c>
      <c r="C34" s="281" t="s">
        <v>24</v>
      </c>
      <c r="D34" s="145">
        <v>129</v>
      </c>
      <c r="E34" s="148">
        <v>3.9612403100775193</v>
      </c>
      <c r="F34" s="396">
        <v>3.79</v>
      </c>
      <c r="G34" s="145">
        <v>124</v>
      </c>
      <c r="H34" s="148">
        <v>3.879032258064516</v>
      </c>
      <c r="I34" s="396">
        <v>3.85</v>
      </c>
      <c r="J34" s="309">
        <v>116</v>
      </c>
      <c r="K34" s="148">
        <v>3.6379310344827585</v>
      </c>
      <c r="L34" s="369">
        <v>3.7</v>
      </c>
      <c r="M34" s="145">
        <v>117</v>
      </c>
      <c r="N34" s="148">
        <v>3.5897435897435899</v>
      </c>
      <c r="O34" s="160">
        <v>3.61</v>
      </c>
      <c r="P34" s="145">
        <v>95</v>
      </c>
      <c r="Q34" s="148">
        <v>3.77</v>
      </c>
      <c r="R34" s="309">
        <v>3.43</v>
      </c>
      <c r="S34" s="527">
        <v>17</v>
      </c>
      <c r="T34" s="143">
        <v>40</v>
      </c>
      <c r="U34" s="440">
        <v>58</v>
      </c>
      <c r="V34" s="378">
        <v>50</v>
      </c>
      <c r="W34" s="398">
        <v>6</v>
      </c>
      <c r="X34" s="450">
        <f t="shared" si="0"/>
        <v>171</v>
      </c>
    </row>
    <row r="35" spans="1:24" ht="15" customHeight="1" thickBot="1" x14ac:dyDescent="0.3">
      <c r="A35" s="15">
        <v>30</v>
      </c>
      <c r="B35" s="83" t="s">
        <v>62</v>
      </c>
      <c r="C35" s="283" t="s">
        <v>107</v>
      </c>
      <c r="D35" s="361">
        <v>113</v>
      </c>
      <c r="E35" s="206">
        <v>3.8761061946902653</v>
      </c>
      <c r="F35" s="430">
        <v>3.79</v>
      </c>
      <c r="G35" s="361">
        <v>82</v>
      </c>
      <c r="H35" s="206">
        <v>4.024390243902439</v>
      </c>
      <c r="I35" s="430">
        <v>3.85</v>
      </c>
      <c r="J35" s="317">
        <v>82</v>
      </c>
      <c r="K35" s="206">
        <v>3.7682926829268291</v>
      </c>
      <c r="L35" s="375">
        <v>3.7</v>
      </c>
      <c r="M35" s="361">
        <v>95</v>
      </c>
      <c r="N35" s="206">
        <v>3.5368421052631578</v>
      </c>
      <c r="O35" s="362">
        <v>3.61</v>
      </c>
      <c r="P35" s="361">
        <v>99</v>
      </c>
      <c r="Q35" s="206">
        <v>3.5252525252525251</v>
      </c>
      <c r="R35" s="317">
        <v>3.43</v>
      </c>
      <c r="S35" s="534">
        <v>31</v>
      </c>
      <c r="T35" s="520">
        <v>15</v>
      </c>
      <c r="U35" s="441">
        <v>33</v>
      </c>
      <c r="V35" s="379">
        <v>63</v>
      </c>
      <c r="W35" s="513">
        <v>31</v>
      </c>
      <c r="X35" s="451">
        <f t="shared" si="0"/>
        <v>173</v>
      </c>
    </row>
    <row r="36" spans="1:24" ht="15" customHeight="1" x14ac:dyDescent="0.25">
      <c r="A36" s="20">
        <v>31</v>
      </c>
      <c r="B36" s="35" t="s">
        <v>61</v>
      </c>
      <c r="C36" s="284" t="s">
        <v>31</v>
      </c>
      <c r="D36" s="198">
        <v>100</v>
      </c>
      <c r="E36" s="153">
        <v>3.83</v>
      </c>
      <c r="F36" s="428">
        <v>3.79</v>
      </c>
      <c r="G36" s="198">
        <v>103</v>
      </c>
      <c r="H36" s="153">
        <v>3.941747572815534</v>
      </c>
      <c r="I36" s="428">
        <v>3.85</v>
      </c>
      <c r="J36" s="307">
        <v>109</v>
      </c>
      <c r="K36" s="153">
        <v>3.6330275229357798</v>
      </c>
      <c r="L36" s="367">
        <v>3.7</v>
      </c>
      <c r="M36" s="198">
        <v>97</v>
      </c>
      <c r="N36" s="153">
        <v>3.6494845360824741</v>
      </c>
      <c r="O36" s="163">
        <v>3.61</v>
      </c>
      <c r="P36" s="198">
        <v>104</v>
      </c>
      <c r="Q36" s="153">
        <v>3.6730769230769229</v>
      </c>
      <c r="R36" s="307">
        <v>3.43</v>
      </c>
      <c r="S36" s="526">
        <v>41</v>
      </c>
      <c r="T36" s="142">
        <v>28</v>
      </c>
      <c r="U36" s="439">
        <v>61</v>
      </c>
      <c r="V36" s="377">
        <v>37</v>
      </c>
      <c r="W36" s="397">
        <v>13</v>
      </c>
      <c r="X36" s="448">
        <f t="shared" si="0"/>
        <v>180</v>
      </c>
    </row>
    <row r="37" spans="1:24" ht="15" customHeight="1" x14ac:dyDescent="0.25">
      <c r="A37" s="14">
        <v>32</v>
      </c>
      <c r="B37" s="33" t="s">
        <v>63</v>
      </c>
      <c r="C37" s="281" t="s">
        <v>177</v>
      </c>
      <c r="D37" s="145">
        <v>124</v>
      </c>
      <c r="E37" s="148">
        <v>3.911290322580645</v>
      </c>
      <c r="F37" s="396">
        <v>3.79</v>
      </c>
      <c r="G37" s="145">
        <v>123</v>
      </c>
      <c r="H37" s="148">
        <v>3.8130081300813008</v>
      </c>
      <c r="I37" s="396">
        <v>3.85</v>
      </c>
      <c r="J37" s="309">
        <v>114</v>
      </c>
      <c r="K37" s="148">
        <v>3.8157894736842106</v>
      </c>
      <c r="L37" s="369">
        <v>3.7</v>
      </c>
      <c r="M37" s="145">
        <v>98</v>
      </c>
      <c r="N37" s="148">
        <v>3.5918367346938775</v>
      </c>
      <c r="O37" s="160">
        <v>3.61</v>
      </c>
      <c r="P37" s="145">
        <v>96</v>
      </c>
      <c r="Q37" s="148">
        <v>3.5416666666666665</v>
      </c>
      <c r="R37" s="309">
        <v>3.43</v>
      </c>
      <c r="S37" s="527">
        <v>26</v>
      </c>
      <c r="T37" s="143">
        <v>57</v>
      </c>
      <c r="U37" s="440">
        <v>23</v>
      </c>
      <c r="V37" s="378">
        <v>49</v>
      </c>
      <c r="W37" s="398">
        <v>28</v>
      </c>
      <c r="X37" s="450">
        <f t="shared" si="0"/>
        <v>183</v>
      </c>
    </row>
    <row r="38" spans="1:24" ht="15" customHeight="1" x14ac:dyDescent="0.25">
      <c r="A38" s="14">
        <v>33</v>
      </c>
      <c r="B38" s="33" t="s">
        <v>61</v>
      </c>
      <c r="C38" s="281" t="s">
        <v>167</v>
      </c>
      <c r="D38" s="145">
        <v>59</v>
      </c>
      <c r="E38" s="148">
        <v>3.9491525423728815</v>
      </c>
      <c r="F38" s="396">
        <v>3.79</v>
      </c>
      <c r="G38" s="145">
        <v>69</v>
      </c>
      <c r="H38" s="148">
        <v>3.8695652173913042</v>
      </c>
      <c r="I38" s="396">
        <v>3.85</v>
      </c>
      <c r="J38" s="309">
        <v>74</v>
      </c>
      <c r="K38" s="148">
        <v>3.7567567567567566</v>
      </c>
      <c r="L38" s="369">
        <v>3.7</v>
      </c>
      <c r="M38" s="145">
        <v>68</v>
      </c>
      <c r="N38" s="148">
        <v>3.5</v>
      </c>
      <c r="O38" s="160">
        <v>3.61</v>
      </c>
      <c r="P38" s="145">
        <v>62</v>
      </c>
      <c r="Q38" s="148">
        <v>3.6451612903225805</v>
      </c>
      <c r="R38" s="309">
        <v>3.43</v>
      </c>
      <c r="S38" s="527">
        <v>19</v>
      </c>
      <c r="T38" s="143">
        <v>43</v>
      </c>
      <c r="U38" s="440">
        <v>35</v>
      </c>
      <c r="V38" s="378">
        <v>70</v>
      </c>
      <c r="W38" s="398">
        <v>17</v>
      </c>
      <c r="X38" s="450">
        <f t="shared" ref="X38:X69" si="1">SUM(S38:W38)</f>
        <v>184</v>
      </c>
    </row>
    <row r="39" spans="1:24" ht="15" customHeight="1" x14ac:dyDescent="0.25">
      <c r="A39" s="14">
        <v>34</v>
      </c>
      <c r="B39" s="33" t="s">
        <v>61</v>
      </c>
      <c r="C39" s="286" t="s">
        <v>195</v>
      </c>
      <c r="D39" s="199">
        <v>84</v>
      </c>
      <c r="E39" s="154">
        <v>3.8452380952380953</v>
      </c>
      <c r="F39" s="429">
        <v>3.79</v>
      </c>
      <c r="G39" s="199">
        <v>86</v>
      </c>
      <c r="H39" s="154">
        <v>3.7674418604651163</v>
      </c>
      <c r="I39" s="429">
        <v>3.85</v>
      </c>
      <c r="J39" s="308">
        <v>89</v>
      </c>
      <c r="K39" s="154">
        <v>3.8764044943820224</v>
      </c>
      <c r="L39" s="368">
        <v>3.7</v>
      </c>
      <c r="M39" s="199">
        <v>80</v>
      </c>
      <c r="N39" s="154">
        <v>3.9375</v>
      </c>
      <c r="O39" s="164">
        <v>3.61</v>
      </c>
      <c r="P39" s="199">
        <v>80</v>
      </c>
      <c r="Q39" s="154">
        <v>3.3624999999999998</v>
      </c>
      <c r="R39" s="308">
        <v>3.43</v>
      </c>
      <c r="S39" s="527">
        <v>38</v>
      </c>
      <c r="T39" s="143">
        <v>68</v>
      </c>
      <c r="U39" s="440">
        <v>18</v>
      </c>
      <c r="V39" s="378">
        <v>6</v>
      </c>
      <c r="W39" s="398">
        <v>57</v>
      </c>
      <c r="X39" s="450">
        <f t="shared" si="1"/>
        <v>187</v>
      </c>
    </row>
    <row r="40" spans="1:24" ht="15" customHeight="1" x14ac:dyDescent="0.25">
      <c r="A40" s="14">
        <v>35</v>
      </c>
      <c r="B40" s="33" t="s">
        <v>59</v>
      </c>
      <c r="C40" s="287" t="s">
        <v>5</v>
      </c>
      <c r="D40" s="194">
        <v>113</v>
      </c>
      <c r="E40" s="168">
        <v>3.7876106194690267</v>
      </c>
      <c r="F40" s="400">
        <v>3.79</v>
      </c>
      <c r="G40" s="194">
        <v>103</v>
      </c>
      <c r="H40" s="168">
        <v>3.9029126213592233</v>
      </c>
      <c r="I40" s="400">
        <v>3.85</v>
      </c>
      <c r="J40" s="314">
        <v>89</v>
      </c>
      <c r="K40" s="168">
        <v>3.6853932584269664</v>
      </c>
      <c r="L40" s="373">
        <v>3.7</v>
      </c>
      <c r="M40" s="194">
        <v>127</v>
      </c>
      <c r="N40" s="168">
        <v>3.7401574803149606</v>
      </c>
      <c r="O40" s="195">
        <v>3.61</v>
      </c>
      <c r="P40" s="194">
        <v>122</v>
      </c>
      <c r="Q40" s="168">
        <v>3.4344262295081966</v>
      </c>
      <c r="R40" s="314">
        <v>3.43</v>
      </c>
      <c r="S40" s="531">
        <v>46</v>
      </c>
      <c r="T40" s="518">
        <v>33</v>
      </c>
      <c r="U40" s="440">
        <v>47</v>
      </c>
      <c r="V40" s="378">
        <v>15</v>
      </c>
      <c r="W40" s="398">
        <v>47</v>
      </c>
      <c r="X40" s="450">
        <f t="shared" si="1"/>
        <v>188</v>
      </c>
    </row>
    <row r="41" spans="1:24" ht="15" customHeight="1" x14ac:dyDescent="0.25">
      <c r="A41" s="14">
        <v>36</v>
      </c>
      <c r="B41" s="33" t="s">
        <v>63</v>
      </c>
      <c r="C41" s="281" t="s">
        <v>148</v>
      </c>
      <c r="D41" s="145">
        <v>166</v>
      </c>
      <c r="E41" s="148">
        <v>3.927710843373494</v>
      </c>
      <c r="F41" s="396">
        <v>3.79</v>
      </c>
      <c r="G41" s="145">
        <v>127</v>
      </c>
      <c r="H41" s="148">
        <v>3.8503937007874014</v>
      </c>
      <c r="I41" s="396">
        <v>3.85</v>
      </c>
      <c r="J41" s="309">
        <v>83</v>
      </c>
      <c r="K41" s="148">
        <v>3.6385542168674698</v>
      </c>
      <c r="L41" s="369">
        <v>3.7</v>
      </c>
      <c r="M41" s="145">
        <v>58</v>
      </c>
      <c r="N41" s="148">
        <v>3.896551724137931</v>
      </c>
      <c r="O41" s="160">
        <v>3.61</v>
      </c>
      <c r="P41" s="145">
        <v>31</v>
      </c>
      <c r="Q41" s="148">
        <v>3.3548387096774195</v>
      </c>
      <c r="R41" s="309">
        <v>3.43</v>
      </c>
      <c r="S41" s="527">
        <v>24</v>
      </c>
      <c r="T41" s="143">
        <v>47</v>
      </c>
      <c r="U41" s="440">
        <v>57</v>
      </c>
      <c r="V41" s="378">
        <v>7</v>
      </c>
      <c r="W41" s="398">
        <v>61</v>
      </c>
      <c r="X41" s="450">
        <f t="shared" si="1"/>
        <v>196</v>
      </c>
    </row>
    <row r="42" spans="1:24" ht="15" customHeight="1" x14ac:dyDescent="0.25">
      <c r="A42" s="14">
        <v>37</v>
      </c>
      <c r="B42" s="33" t="s">
        <v>61</v>
      </c>
      <c r="C42" s="281" t="s">
        <v>194</v>
      </c>
      <c r="D42" s="145">
        <v>100</v>
      </c>
      <c r="E42" s="148">
        <v>3.73</v>
      </c>
      <c r="F42" s="396">
        <v>3.79</v>
      </c>
      <c r="G42" s="145">
        <v>99</v>
      </c>
      <c r="H42" s="148">
        <v>3.9494949494949494</v>
      </c>
      <c r="I42" s="396">
        <v>3.85</v>
      </c>
      <c r="J42" s="309">
        <v>63</v>
      </c>
      <c r="K42" s="148">
        <v>3.8253968253968256</v>
      </c>
      <c r="L42" s="369">
        <v>3.7</v>
      </c>
      <c r="M42" s="145">
        <v>59</v>
      </c>
      <c r="N42" s="148">
        <v>3.5762711864406778</v>
      </c>
      <c r="O42" s="160">
        <v>3.61</v>
      </c>
      <c r="P42" s="145">
        <v>79</v>
      </c>
      <c r="Q42" s="148">
        <v>3.5063291139240507</v>
      </c>
      <c r="R42" s="309">
        <v>3.43</v>
      </c>
      <c r="S42" s="527">
        <v>58</v>
      </c>
      <c r="T42" s="143">
        <v>26</v>
      </c>
      <c r="U42" s="440">
        <v>21</v>
      </c>
      <c r="V42" s="378">
        <v>56</v>
      </c>
      <c r="W42" s="398">
        <v>37</v>
      </c>
      <c r="X42" s="450">
        <f t="shared" si="1"/>
        <v>198</v>
      </c>
    </row>
    <row r="43" spans="1:24" ht="15" customHeight="1" x14ac:dyDescent="0.25">
      <c r="A43" s="14">
        <v>38</v>
      </c>
      <c r="B43" s="33" t="s">
        <v>57</v>
      </c>
      <c r="C43" s="559" t="s">
        <v>76</v>
      </c>
      <c r="D43" s="191">
        <v>166</v>
      </c>
      <c r="E43" s="173">
        <v>3.7349397590361444</v>
      </c>
      <c r="F43" s="431">
        <v>3.79</v>
      </c>
      <c r="G43" s="191">
        <v>143</v>
      </c>
      <c r="H43" s="173">
        <v>3.7832167832167833</v>
      </c>
      <c r="I43" s="431">
        <v>3.85</v>
      </c>
      <c r="J43" s="313">
        <v>147</v>
      </c>
      <c r="K43" s="173">
        <v>3.7619047619047619</v>
      </c>
      <c r="L43" s="372">
        <v>3.7</v>
      </c>
      <c r="M43" s="191">
        <v>148</v>
      </c>
      <c r="N43" s="173">
        <v>3.7297297297297298</v>
      </c>
      <c r="O43" s="192">
        <v>3.61</v>
      </c>
      <c r="P43" s="191">
        <v>144</v>
      </c>
      <c r="Q43" s="173">
        <v>3.51</v>
      </c>
      <c r="R43" s="313">
        <v>3.43</v>
      </c>
      <c r="S43" s="530">
        <v>57</v>
      </c>
      <c r="T43" s="517">
        <v>63</v>
      </c>
      <c r="U43" s="440">
        <v>34</v>
      </c>
      <c r="V43" s="378">
        <v>17</v>
      </c>
      <c r="W43" s="398">
        <v>33</v>
      </c>
      <c r="X43" s="450">
        <f t="shared" si="1"/>
        <v>204</v>
      </c>
    </row>
    <row r="44" spans="1:24" ht="15" customHeight="1" x14ac:dyDescent="0.25">
      <c r="A44" s="13">
        <v>39</v>
      </c>
      <c r="B44" s="33" t="s">
        <v>61</v>
      </c>
      <c r="C44" s="281" t="s">
        <v>26</v>
      </c>
      <c r="D44" s="145">
        <v>53</v>
      </c>
      <c r="E44" s="148">
        <v>3.4528301886792452</v>
      </c>
      <c r="F44" s="396">
        <v>3.79</v>
      </c>
      <c r="G44" s="145">
        <v>65</v>
      </c>
      <c r="H44" s="148">
        <v>4.0307692307692307</v>
      </c>
      <c r="I44" s="396">
        <v>3.85</v>
      </c>
      <c r="J44" s="309">
        <v>56</v>
      </c>
      <c r="K44" s="148">
        <v>3.8035714285714284</v>
      </c>
      <c r="L44" s="369">
        <v>3.7</v>
      </c>
      <c r="M44" s="145">
        <v>74</v>
      </c>
      <c r="N44" s="148">
        <v>3.6081081081081079</v>
      </c>
      <c r="O44" s="160">
        <v>3.61</v>
      </c>
      <c r="P44" s="145">
        <v>57</v>
      </c>
      <c r="Q44" s="148">
        <v>3.6315789473684212</v>
      </c>
      <c r="R44" s="309">
        <v>3.43</v>
      </c>
      <c r="S44" s="533">
        <v>107</v>
      </c>
      <c r="T44" s="138">
        <v>13</v>
      </c>
      <c r="U44" s="443">
        <v>25</v>
      </c>
      <c r="V44" s="381">
        <v>46</v>
      </c>
      <c r="W44" s="511">
        <v>18</v>
      </c>
      <c r="X44" s="450">
        <f t="shared" si="1"/>
        <v>209</v>
      </c>
    </row>
    <row r="45" spans="1:24" ht="15" customHeight="1" thickBot="1" x14ac:dyDescent="0.3">
      <c r="A45" s="15">
        <v>40</v>
      </c>
      <c r="B45" s="581" t="s">
        <v>62</v>
      </c>
      <c r="C45" s="283" t="s">
        <v>152</v>
      </c>
      <c r="D45" s="361">
        <v>229</v>
      </c>
      <c r="E45" s="206">
        <v>3.8515283842794759</v>
      </c>
      <c r="F45" s="430">
        <v>3.79</v>
      </c>
      <c r="G45" s="361">
        <v>241</v>
      </c>
      <c r="H45" s="206">
        <v>3.9709543568464731</v>
      </c>
      <c r="I45" s="430">
        <v>3.85</v>
      </c>
      <c r="J45" s="317">
        <v>161</v>
      </c>
      <c r="K45" s="206">
        <v>3.6956521739130435</v>
      </c>
      <c r="L45" s="375">
        <v>3.7</v>
      </c>
      <c r="M45" s="361">
        <v>128</v>
      </c>
      <c r="N45" s="206">
        <v>3.7265625</v>
      </c>
      <c r="O45" s="362">
        <v>3.61</v>
      </c>
      <c r="P45" s="361"/>
      <c r="Q45" s="206"/>
      <c r="R45" s="317">
        <v>3.43</v>
      </c>
      <c r="S45" s="534">
        <v>35</v>
      </c>
      <c r="T45" s="520">
        <v>23</v>
      </c>
      <c r="U45" s="441">
        <v>44</v>
      </c>
      <c r="V45" s="379">
        <v>19</v>
      </c>
      <c r="W45" s="513">
        <v>108</v>
      </c>
      <c r="X45" s="452">
        <f t="shared" si="1"/>
        <v>229</v>
      </c>
    </row>
    <row r="46" spans="1:24" ht="15" customHeight="1" x14ac:dyDescent="0.25">
      <c r="A46" s="20">
        <v>41</v>
      </c>
      <c r="B46" s="35" t="s">
        <v>63</v>
      </c>
      <c r="C46" s="284" t="s">
        <v>182</v>
      </c>
      <c r="D46" s="198">
        <v>128</v>
      </c>
      <c r="E46" s="153">
        <v>3.9296875</v>
      </c>
      <c r="F46" s="428">
        <v>3.79</v>
      </c>
      <c r="G46" s="198">
        <v>140</v>
      </c>
      <c r="H46" s="153">
        <v>3.8214285714285716</v>
      </c>
      <c r="I46" s="428">
        <v>3.85</v>
      </c>
      <c r="J46" s="307">
        <v>120</v>
      </c>
      <c r="K46" s="153">
        <v>3.5750000000000002</v>
      </c>
      <c r="L46" s="367">
        <v>3.7</v>
      </c>
      <c r="M46" s="198">
        <v>89</v>
      </c>
      <c r="N46" s="153">
        <v>3.6516853932584268</v>
      </c>
      <c r="O46" s="163">
        <v>3.61</v>
      </c>
      <c r="P46" s="198">
        <v>107</v>
      </c>
      <c r="Q46" s="153">
        <v>3.4485981308411215</v>
      </c>
      <c r="R46" s="307">
        <v>3.43</v>
      </c>
      <c r="S46" s="526">
        <v>23</v>
      </c>
      <c r="T46" s="142">
        <v>54</v>
      </c>
      <c r="U46" s="439">
        <v>73</v>
      </c>
      <c r="V46" s="377">
        <v>36</v>
      </c>
      <c r="W46" s="397">
        <v>44</v>
      </c>
      <c r="X46" s="449">
        <f t="shared" si="1"/>
        <v>230</v>
      </c>
    </row>
    <row r="47" spans="1:24" ht="15" customHeight="1" x14ac:dyDescent="0.25">
      <c r="A47" s="14">
        <v>42</v>
      </c>
      <c r="B47" s="33" t="s">
        <v>58</v>
      </c>
      <c r="C47" s="286" t="s">
        <v>147</v>
      </c>
      <c r="D47" s="199">
        <v>139</v>
      </c>
      <c r="E47" s="154">
        <v>3.8776978417266186</v>
      </c>
      <c r="F47" s="429">
        <v>3.79</v>
      </c>
      <c r="G47" s="199">
        <v>152</v>
      </c>
      <c r="H47" s="154">
        <v>3.9078947368421053</v>
      </c>
      <c r="I47" s="429">
        <v>3.85</v>
      </c>
      <c r="J47" s="308">
        <v>116</v>
      </c>
      <c r="K47" s="154">
        <v>3.6896551724137931</v>
      </c>
      <c r="L47" s="368">
        <v>3.7</v>
      </c>
      <c r="M47" s="199">
        <v>56</v>
      </c>
      <c r="N47" s="154">
        <v>3.5535714285714284</v>
      </c>
      <c r="O47" s="164">
        <v>3.61</v>
      </c>
      <c r="P47" s="199">
        <v>80</v>
      </c>
      <c r="Q47" s="154">
        <v>3.3</v>
      </c>
      <c r="R47" s="308">
        <v>3.43</v>
      </c>
      <c r="S47" s="527">
        <v>30</v>
      </c>
      <c r="T47" s="143">
        <v>31</v>
      </c>
      <c r="U47" s="440">
        <v>45</v>
      </c>
      <c r="V47" s="378">
        <v>60</v>
      </c>
      <c r="W47" s="398">
        <v>67</v>
      </c>
      <c r="X47" s="450">
        <f t="shared" si="1"/>
        <v>233</v>
      </c>
    </row>
    <row r="48" spans="1:24" ht="15" customHeight="1" x14ac:dyDescent="0.25">
      <c r="A48" s="14">
        <v>43</v>
      </c>
      <c r="B48" s="33" t="s">
        <v>58</v>
      </c>
      <c r="C48" s="281" t="s">
        <v>86</v>
      </c>
      <c r="D48" s="145">
        <v>71</v>
      </c>
      <c r="E48" s="148">
        <v>3.7746478873239435</v>
      </c>
      <c r="F48" s="396">
        <v>3.79</v>
      </c>
      <c r="G48" s="145">
        <v>52</v>
      </c>
      <c r="H48" s="148">
        <v>4</v>
      </c>
      <c r="I48" s="396">
        <v>3.85</v>
      </c>
      <c r="J48" s="309">
        <v>27</v>
      </c>
      <c r="K48" s="148">
        <v>3.6296296296296298</v>
      </c>
      <c r="L48" s="369">
        <v>3.7</v>
      </c>
      <c r="M48" s="145">
        <v>43</v>
      </c>
      <c r="N48" s="148">
        <v>3.5116279069767442</v>
      </c>
      <c r="O48" s="160">
        <v>3.61</v>
      </c>
      <c r="P48" s="145">
        <v>50</v>
      </c>
      <c r="Q48" s="148">
        <v>3.5</v>
      </c>
      <c r="R48" s="309">
        <v>3.43</v>
      </c>
      <c r="S48" s="527">
        <v>49</v>
      </c>
      <c r="T48" s="143">
        <v>18</v>
      </c>
      <c r="U48" s="440">
        <v>63</v>
      </c>
      <c r="V48" s="378">
        <v>66</v>
      </c>
      <c r="W48" s="398">
        <v>39</v>
      </c>
      <c r="X48" s="450">
        <f t="shared" si="1"/>
        <v>235</v>
      </c>
    </row>
    <row r="49" spans="1:24" ht="15" customHeight="1" x14ac:dyDescent="0.25">
      <c r="A49" s="14">
        <v>44</v>
      </c>
      <c r="B49" s="33" t="s">
        <v>62</v>
      </c>
      <c r="C49" s="281" t="s">
        <v>106</v>
      </c>
      <c r="D49" s="145">
        <v>98</v>
      </c>
      <c r="E49" s="148">
        <v>3.704081632653061</v>
      </c>
      <c r="F49" s="396">
        <v>3.79</v>
      </c>
      <c r="G49" s="145">
        <v>76</v>
      </c>
      <c r="H49" s="148">
        <v>3.8157894736842106</v>
      </c>
      <c r="I49" s="396">
        <v>3.85</v>
      </c>
      <c r="J49" s="309">
        <v>63</v>
      </c>
      <c r="K49" s="148">
        <v>3.6666666666666665</v>
      </c>
      <c r="L49" s="369">
        <v>3.7</v>
      </c>
      <c r="M49" s="145">
        <v>76</v>
      </c>
      <c r="N49" s="148">
        <v>3.6973684210526314</v>
      </c>
      <c r="O49" s="160">
        <v>3.61</v>
      </c>
      <c r="P49" s="145">
        <v>73</v>
      </c>
      <c r="Q49" s="148">
        <v>3.506849315068493</v>
      </c>
      <c r="R49" s="309">
        <v>3.43</v>
      </c>
      <c r="S49" s="527">
        <v>66</v>
      </c>
      <c r="T49" s="143">
        <v>56</v>
      </c>
      <c r="U49" s="440">
        <v>49</v>
      </c>
      <c r="V49" s="378">
        <v>31</v>
      </c>
      <c r="W49" s="398">
        <v>36</v>
      </c>
      <c r="X49" s="450">
        <f t="shared" si="1"/>
        <v>238</v>
      </c>
    </row>
    <row r="50" spans="1:24" ht="15" customHeight="1" x14ac:dyDescent="0.25">
      <c r="A50" s="14">
        <v>45</v>
      </c>
      <c r="B50" s="33" t="s">
        <v>62</v>
      </c>
      <c r="C50" s="281" t="s">
        <v>174</v>
      </c>
      <c r="D50" s="145">
        <v>211</v>
      </c>
      <c r="E50" s="148">
        <v>3.7203791469194312</v>
      </c>
      <c r="F50" s="396">
        <v>3.79</v>
      </c>
      <c r="G50" s="145">
        <v>203</v>
      </c>
      <c r="H50" s="148">
        <v>3.7438423645320196</v>
      </c>
      <c r="I50" s="396">
        <v>3.85</v>
      </c>
      <c r="J50" s="309">
        <v>164</v>
      </c>
      <c r="K50" s="148">
        <v>3.7926829268292681</v>
      </c>
      <c r="L50" s="369">
        <v>3.7</v>
      </c>
      <c r="M50" s="145">
        <v>185</v>
      </c>
      <c r="N50" s="148">
        <v>3.6324324324324326</v>
      </c>
      <c r="O50" s="160">
        <v>3.61</v>
      </c>
      <c r="P50" s="145">
        <v>183</v>
      </c>
      <c r="Q50" s="148">
        <v>3.5081967213114753</v>
      </c>
      <c r="R50" s="309">
        <v>3.43</v>
      </c>
      <c r="S50" s="527">
        <v>64</v>
      </c>
      <c r="T50" s="143">
        <v>76</v>
      </c>
      <c r="U50" s="440">
        <v>29</v>
      </c>
      <c r="V50" s="378">
        <v>41</v>
      </c>
      <c r="W50" s="398">
        <v>35</v>
      </c>
      <c r="X50" s="453">
        <f t="shared" si="1"/>
        <v>245</v>
      </c>
    </row>
    <row r="51" spans="1:24" ht="15" customHeight="1" x14ac:dyDescent="0.25">
      <c r="A51" s="14">
        <v>46</v>
      </c>
      <c r="B51" s="33" t="s">
        <v>63</v>
      </c>
      <c r="C51" s="281" t="s">
        <v>197</v>
      </c>
      <c r="D51" s="145">
        <v>98</v>
      </c>
      <c r="E51" s="148">
        <v>3.8163265306122449</v>
      </c>
      <c r="F51" s="396">
        <v>3.79</v>
      </c>
      <c r="G51" s="145">
        <v>84</v>
      </c>
      <c r="H51" s="148">
        <v>3.8333333333333335</v>
      </c>
      <c r="I51" s="396">
        <v>3.85</v>
      </c>
      <c r="J51" s="309">
        <v>57</v>
      </c>
      <c r="K51" s="148">
        <v>3.6315789473684212</v>
      </c>
      <c r="L51" s="369">
        <v>3.7</v>
      </c>
      <c r="M51" s="145">
        <v>72</v>
      </c>
      <c r="N51" s="148">
        <v>3.4583333333333335</v>
      </c>
      <c r="O51" s="160">
        <v>3.61</v>
      </c>
      <c r="P51" s="145">
        <v>75</v>
      </c>
      <c r="Q51" s="148">
        <v>3.6133333333333333</v>
      </c>
      <c r="R51" s="309">
        <v>3.43</v>
      </c>
      <c r="S51" s="527">
        <v>44</v>
      </c>
      <c r="T51" s="143">
        <v>51</v>
      </c>
      <c r="U51" s="440">
        <v>62</v>
      </c>
      <c r="V51" s="378">
        <v>77</v>
      </c>
      <c r="W51" s="398">
        <v>19</v>
      </c>
      <c r="X51" s="450">
        <f t="shared" si="1"/>
        <v>253</v>
      </c>
    </row>
    <row r="52" spans="1:24" ht="15" customHeight="1" x14ac:dyDescent="0.25">
      <c r="A52" s="14">
        <v>47</v>
      </c>
      <c r="B52" s="33" t="s">
        <v>61</v>
      </c>
      <c r="C52" s="281" t="s">
        <v>105</v>
      </c>
      <c r="D52" s="145">
        <v>251</v>
      </c>
      <c r="E52" s="148">
        <v>3.7649402390438249</v>
      </c>
      <c r="F52" s="396">
        <v>3.79</v>
      </c>
      <c r="G52" s="145">
        <v>230</v>
      </c>
      <c r="H52" s="148">
        <v>3.8260869565217392</v>
      </c>
      <c r="I52" s="396">
        <v>3.85</v>
      </c>
      <c r="J52" s="309">
        <v>183</v>
      </c>
      <c r="K52" s="148">
        <v>3.6666666666666665</v>
      </c>
      <c r="L52" s="369">
        <v>3.7</v>
      </c>
      <c r="M52" s="145">
        <v>192</v>
      </c>
      <c r="N52" s="148">
        <v>3.6458333333333335</v>
      </c>
      <c r="O52" s="160">
        <v>3.61</v>
      </c>
      <c r="P52" s="145">
        <v>156</v>
      </c>
      <c r="Q52" s="148">
        <v>3.3076923076923075</v>
      </c>
      <c r="R52" s="309">
        <v>3.43</v>
      </c>
      <c r="S52" s="527">
        <v>52</v>
      </c>
      <c r="T52" s="143">
        <v>52</v>
      </c>
      <c r="U52" s="440">
        <v>48</v>
      </c>
      <c r="V52" s="378">
        <v>39</v>
      </c>
      <c r="W52" s="398">
        <v>65</v>
      </c>
      <c r="X52" s="450">
        <f t="shared" si="1"/>
        <v>256</v>
      </c>
    </row>
    <row r="53" spans="1:24" ht="15" customHeight="1" x14ac:dyDescent="0.25">
      <c r="A53" s="14">
        <v>48</v>
      </c>
      <c r="B53" s="33" t="s">
        <v>62</v>
      </c>
      <c r="C53" s="281" t="s">
        <v>171</v>
      </c>
      <c r="D53" s="145">
        <v>104</v>
      </c>
      <c r="E53" s="148">
        <v>3.875</v>
      </c>
      <c r="F53" s="396">
        <v>3.79</v>
      </c>
      <c r="G53" s="145">
        <v>66</v>
      </c>
      <c r="H53" s="148">
        <v>3.8333333333333335</v>
      </c>
      <c r="I53" s="396">
        <v>3.85</v>
      </c>
      <c r="J53" s="309">
        <v>97</v>
      </c>
      <c r="K53" s="148">
        <v>3.6391752577319587</v>
      </c>
      <c r="L53" s="369">
        <v>3.7</v>
      </c>
      <c r="M53" s="145">
        <v>55</v>
      </c>
      <c r="N53" s="148">
        <v>3.5090909090909093</v>
      </c>
      <c r="O53" s="160">
        <v>3.61</v>
      </c>
      <c r="P53" s="145">
        <v>70</v>
      </c>
      <c r="Q53" s="148">
        <v>3.3571428571428572</v>
      </c>
      <c r="R53" s="309">
        <v>3.43</v>
      </c>
      <c r="S53" s="527">
        <v>32</v>
      </c>
      <c r="T53" s="143">
        <v>50</v>
      </c>
      <c r="U53" s="440">
        <v>56</v>
      </c>
      <c r="V53" s="378">
        <v>67</v>
      </c>
      <c r="W53" s="398">
        <v>56</v>
      </c>
      <c r="X53" s="450">
        <f t="shared" si="1"/>
        <v>261</v>
      </c>
    </row>
    <row r="54" spans="1:24" ht="15" customHeight="1" x14ac:dyDescent="0.25">
      <c r="A54" s="14">
        <v>49</v>
      </c>
      <c r="B54" s="33" t="s">
        <v>63</v>
      </c>
      <c r="C54" s="281" t="s">
        <v>184</v>
      </c>
      <c r="D54" s="145">
        <v>94</v>
      </c>
      <c r="E54" s="148">
        <v>3.6063829787234041</v>
      </c>
      <c r="F54" s="396">
        <v>3.79</v>
      </c>
      <c r="G54" s="145">
        <v>102</v>
      </c>
      <c r="H54" s="148">
        <v>4</v>
      </c>
      <c r="I54" s="396">
        <v>3.85</v>
      </c>
      <c r="J54" s="309">
        <v>82</v>
      </c>
      <c r="K54" s="148">
        <v>3.6341463414634148</v>
      </c>
      <c r="L54" s="369">
        <v>3.7</v>
      </c>
      <c r="M54" s="145">
        <v>64</v>
      </c>
      <c r="N54" s="148">
        <v>3.625</v>
      </c>
      <c r="O54" s="160">
        <v>3.61</v>
      </c>
      <c r="P54" s="145">
        <v>90</v>
      </c>
      <c r="Q54" s="148">
        <v>3.3555555555555556</v>
      </c>
      <c r="R54" s="309">
        <v>3.43</v>
      </c>
      <c r="S54" s="527">
        <v>88</v>
      </c>
      <c r="T54" s="143">
        <v>17</v>
      </c>
      <c r="U54" s="440">
        <v>60</v>
      </c>
      <c r="V54" s="378">
        <v>44</v>
      </c>
      <c r="W54" s="398">
        <v>58</v>
      </c>
      <c r="X54" s="450">
        <f t="shared" si="1"/>
        <v>267</v>
      </c>
    </row>
    <row r="55" spans="1:24" ht="15" customHeight="1" thickBot="1" x14ac:dyDescent="0.3">
      <c r="A55" s="15">
        <v>50</v>
      </c>
      <c r="B55" s="36" t="s">
        <v>59</v>
      </c>
      <c r="C55" s="394" t="s">
        <v>157</v>
      </c>
      <c r="D55" s="387">
        <v>110</v>
      </c>
      <c r="E55" s="386">
        <v>3.8363636363636364</v>
      </c>
      <c r="F55" s="403">
        <v>3.79</v>
      </c>
      <c r="G55" s="387">
        <v>85</v>
      </c>
      <c r="H55" s="386">
        <v>3.7647058823529411</v>
      </c>
      <c r="I55" s="403">
        <v>3.85</v>
      </c>
      <c r="J55" s="385">
        <v>77</v>
      </c>
      <c r="K55" s="386">
        <v>3.7532467532467533</v>
      </c>
      <c r="L55" s="575">
        <v>3.7</v>
      </c>
      <c r="M55" s="387">
        <v>78</v>
      </c>
      <c r="N55" s="386">
        <v>3.5769230769230771</v>
      </c>
      <c r="O55" s="388">
        <v>3.61</v>
      </c>
      <c r="P55" s="387">
        <v>80</v>
      </c>
      <c r="Q55" s="386">
        <v>3.2749999999999999</v>
      </c>
      <c r="R55" s="385">
        <v>3.43</v>
      </c>
      <c r="S55" s="529">
        <v>40</v>
      </c>
      <c r="T55" s="516">
        <v>69</v>
      </c>
      <c r="U55" s="441">
        <v>36</v>
      </c>
      <c r="V55" s="379">
        <v>55</v>
      </c>
      <c r="W55" s="513">
        <v>70</v>
      </c>
      <c r="X55" s="451">
        <f t="shared" si="1"/>
        <v>270</v>
      </c>
    </row>
    <row r="56" spans="1:24" ht="15" customHeight="1" x14ac:dyDescent="0.25">
      <c r="A56" s="14">
        <v>51</v>
      </c>
      <c r="B56" s="40" t="s">
        <v>63</v>
      </c>
      <c r="C56" s="286" t="s">
        <v>181</v>
      </c>
      <c r="D56" s="199">
        <v>172</v>
      </c>
      <c r="E56" s="154">
        <v>3.8255813953488373</v>
      </c>
      <c r="F56" s="429">
        <v>3.79</v>
      </c>
      <c r="G56" s="199">
        <v>155</v>
      </c>
      <c r="H56" s="154">
        <v>3.870967741935484</v>
      </c>
      <c r="I56" s="429">
        <v>3.85</v>
      </c>
      <c r="J56" s="308">
        <v>159</v>
      </c>
      <c r="K56" s="154">
        <v>3.6603773584905661</v>
      </c>
      <c r="L56" s="368">
        <v>3.7</v>
      </c>
      <c r="M56" s="199">
        <v>142</v>
      </c>
      <c r="N56" s="154">
        <v>3.436619718309859</v>
      </c>
      <c r="O56" s="164">
        <v>3.61</v>
      </c>
      <c r="P56" s="199">
        <v>142</v>
      </c>
      <c r="Q56" s="154">
        <v>3.380281690140845</v>
      </c>
      <c r="R56" s="308">
        <v>3.43</v>
      </c>
      <c r="S56" s="527">
        <v>42</v>
      </c>
      <c r="T56" s="143">
        <v>42</v>
      </c>
      <c r="U56" s="440">
        <v>50</v>
      </c>
      <c r="V56" s="378">
        <v>84</v>
      </c>
      <c r="W56" s="398">
        <v>55</v>
      </c>
      <c r="X56" s="448">
        <f t="shared" si="1"/>
        <v>273</v>
      </c>
    </row>
    <row r="57" spans="1:24" ht="15" customHeight="1" x14ac:dyDescent="0.25">
      <c r="A57" s="14">
        <v>52</v>
      </c>
      <c r="B57" s="33" t="s">
        <v>63</v>
      </c>
      <c r="C57" s="281" t="s">
        <v>187</v>
      </c>
      <c r="D57" s="145">
        <v>189</v>
      </c>
      <c r="E57" s="148">
        <v>3.6772486772486772</v>
      </c>
      <c r="F57" s="396">
        <v>3.79</v>
      </c>
      <c r="G57" s="145">
        <v>150</v>
      </c>
      <c r="H57" s="148">
        <v>3.7933333333333334</v>
      </c>
      <c r="I57" s="396">
        <v>3.85</v>
      </c>
      <c r="J57" s="309">
        <v>155</v>
      </c>
      <c r="K57" s="148">
        <v>3.806451612903226</v>
      </c>
      <c r="L57" s="369">
        <v>3.7</v>
      </c>
      <c r="M57" s="145">
        <v>148</v>
      </c>
      <c r="N57" s="148">
        <v>3.5675675675675675</v>
      </c>
      <c r="O57" s="160">
        <v>3.61</v>
      </c>
      <c r="P57" s="145">
        <v>135</v>
      </c>
      <c r="Q57" s="148">
        <v>3.3333333333333335</v>
      </c>
      <c r="R57" s="309">
        <v>3.43</v>
      </c>
      <c r="S57" s="527">
        <v>72</v>
      </c>
      <c r="T57" s="143">
        <v>61</v>
      </c>
      <c r="U57" s="440">
        <v>24</v>
      </c>
      <c r="V57" s="378">
        <v>58</v>
      </c>
      <c r="W57" s="398">
        <v>63</v>
      </c>
      <c r="X57" s="450">
        <f t="shared" si="1"/>
        <v>278</v>
      </c>
    </row>
    <row r="58" spans="1:24" ht="15" customHeight="1" x14ac:dyDescent="0.25">
      <c r="A58" s="14">
        <v>53</v>
      </c>
      <c r="B58" s="33" t="s">
        <v>63</v>
      </c>
      <c r="C58" s="281" t="s">
        <v>42</v>
      </c>
      <c r="D58" s="145">
        <v>44</v>
      </c>
      <c r="E58" s="148">
        <v>3.8636363636363638</v>
      </c>
      <c r="F58" s="396">
        <v>3.79</v>
      </c>
      <c r="G58" s="145">
        <v>49</v>
      </c>
      <c r="H58" s="148">
        <v>3.7346938775510203</v>
      </c>
      <c r="I58" s="396">
        <v>3.85</v>
      </c>
      <c r="J58" s="309">
        <v>50</v>
      </c>
      <c r="K58" s="148">
        <v>3.66</v>
      </c>
      <c r="L58" s="369">
        <v>3.7</v>
      </c>
      <c r="M58" s="145">
        <v>26</v>
      </c>
      <c r="N58" s="148">
        <v>3.5</v>
      </c>
      <c r="O58" s="160">
        <v>3.61</v>
      </c>
      <c r="P58" s="145">
        <v>42</v>
      </c>
      <c r="Q58" s="148">
        <v>3.4285714285714284</v>
      </c>
      <c r="R58" s="309">
        <v>3.43</v>
      </c>
      <c r="S58" s="527">
        <v>33</v>
      </c>
      <c r="T58" s="143">
        <v>80</v>
      </c>
      <c r="U58" s="440">
        <v>51</v>
      </c>
      <c r="V58" s="378">
        <v>72</v>
      </c>
      <c r="W58" s="398">
        <v>46</v>
      </c>
      <c r="X58" s="450">
        <f t="shared" si="1"/>
        <v>282</v>
      </c>
    </row>
    <row r="59" spans="1:24" ht="15" customHeight="1" x14ac:dyDescent="0.25">
      <c r="A59" s="14">
        <v>54</v>
      </c>
      <c r="B59" s="33" t="s">
        <v>60</v>
      </c>
      <c r="C59" s="281" t="s">
        <v>92</v>
      </c>
      <c r="D59" s="145">
        <v>126</v>
      </c>
      <c r="E59" s="148">
        <v>3.746031746031746</v>
      </c>
      <c r="F59" s="396">
        <v>3.79</v>
      </c>
      <c r="G59" s="145">
        <v>114</v>
      </c>
      <c r="H59" s="148">
        <v>3.8596491228070176</v>
      </c>
      <c r="I59" s="396">
        <v>3.85</v>
      </c>
      <c r="J59" s="309">
        <v>102</v>
      </c>
      <c r="K59" s="148">
        <v>3.6862745098039214</v>
      </c>
      <c r="L59" s="369">
        <v>3.7</v>
      </c>
      <c r="M59" s="145">
        <v>100</v>
      </c>
      <c r="N59" s="148">
        <v>3.58</v>
      </c>
      <c r="O59" s="160">
        <v>3.61</v>
      </c>
      <c r="P59" s="145">
        <v>101</v>
      </c>
      <c r="Q59" s="148">
        <v>3.1485148514851486</v>
      </c>
      <c r="R59" s="309">
        <v>3.43</v>
      </c>
      <c r="S59" s="527">
        <v>56</v>
      </c>
      <c r="T59" s="143">
        <v>45</v>
      </c>
      <c r="U59" s="440">
        <v>46</v>
      </c>
      <c r="V59" s="378">
        <v>53</v>
      </c>
      <c r="W59" s="398">
        <v>89</v>
      </c>
      <c r="X59" s="450">
        <f t="shared" si="1"/>
        <v>289</v>
      </c>
    </row>
    <row r="60" spans="1:24" ht="15" customHeight="1" x14ac:dyDescent="0.25">
      <c r="A60" s="14">
        <v>55</v>
      </c>
      <c r="B60" s="33" t="s">
        <v>62</v>
      </c>
      <c r="C60" s="281" t="s">
        <v>173</v>
      </c>
      <c r="D60" s="145">
        <v>159</v>
      </c>
      <c r="E60" s="148">
        <v>3.7295597484276728</v>
      </c>
      <c r="F60" s="396">
        <v>3.79</v>
      </c>
      <c r="G60" s="145">
        <v>119</v>
      </c>
      <c r="H60" s="148">
        <v>3.7058823529411766</v>
      </c>
      <c r="I60" s="396">
        <v>3.85</v>
      </c>
      <c r="J60" s="309">
        <v>106</v>
      </c>
      <c r="K60" s="148">
        <v>3.7358490566037736</v>
      </c>
      <c r="L60" s="369">
        <v>3.7</v>
      </c>
      <c r="M60" s="145">
        <v>136</v>
      </c>
      <c r="N60" s="148">
        <v>3.5735294117647061</v>
      </c>
      <c r="O60" s="160">
        <v>3.61</v>
      </c>
      <c r="P60" s="145">
        <v>126</v>
      </c>
      <c r="Q60" s="148">
        <v>3.4126984126984126</v>
      </c>
      <c r="R60" s="309">
        <v>3.43</v>
      </c>
      <c r="S60" s="527">
        <v>59</v>
      </c>
      <c r="T60" s="143">
        <v>86</v>
      </c>
      <c r="U60" s="440">
        <v>38</v>
      </c>
      <c r="V60" s="378">
        <v>57</v>
      </c>
      <c r="W60" s="398">
        <v>49</v>
      </c>
      <c r="X60" s="450">
        <f t="shared" si="1"/>
        <v>289</v>
      </c>
    </row>
    <row r="61" spans="1:24" ht="15" customHeight="1" x14ac:dyDescent="0.25">
      <c r="A61" s="14">
        <v>56</v>
      </c>
      <c r="B61" s="33" t="s">
        <v>63</v>
      </c>
      <c r="C61" s="281" t="s">
        <v>199</v>
      </c>
      <c r="D61" s="145">
        <v>157</v>
      </c>
      <c r="E61" s="148">
        <v>3.8535031847133756</v>
      </c>
      <c r="F61" s="396">
        <v>3.79</v>
      </c>
      <c r="G61" s="145">
        <v>131</v>
      </c>
      <c r="H61" s="148">
        <v>3.8549618320610688</v>
      </c>
      <c r="I61" s="396">
        <v>3.85</v>
      </c>
      <c r="J61" s="309">
        <v>98</v>
      </c>
      <c r="K61" s="148">
        <v>3.5510204081632653</v>
      </c>
      <c r="L61" s="369">
        <v>3.7</v>
      </c>
      <c r="M61" s="145">
        <v>101</v>
      </c>
      <c r="N61" s="148">
        <v>3.4554455445544554</v>
      </c>
      <c r="O61" s="160">
        <v>3.61</v>
      </c>
      <c r="P61" s="145">
        <v>118</v>
      </c>
      <c r="Q61" s="148">
        <v>3.3644067796610169</v>
      </c>
      <c r="R61" s="309">
        <v>3.43</v>
      </c>
      <c r="S61" s="527">
        <v>34</v>
      </c>
      <c r="T61" s="143">
        <v>46</v>
      </c>
      <c r="U61" s="440">
        <v>77</v>
      </c>
      <c r="V61" s="378">
        <v>78</v>
      </c>
      <c r="W61" s="398">
        <v>60</v>
      </c>
      <c r="X61" s="450">
        <f t="shared" si="1"/>
        <v>295</v>
      </c>
    </row>
    <row r="62" spans="1:24" ht="15" customHeight="1" x14ac:dyDescent="0.25">
      <c r="A62" s="14">
        <v>57</v>
      </c>
      <c r="B62" s="33" t="s">
        <v>57</v>
      </c>
      <c r="C62" s="281" t="s">
        <v>80</v>
      </c>
      <c r="D62" s="145">
        <v>102</v>
      </c>
      <c r="E62" s="148">
        <v>3.8431372549019609</v>
      </c>
      <c r="F62" s="396">
        <v>3.79</v>
      </c>
      <c r="G62" s="145">
        <v>98</v>
      </c>
      <c r="H62" s="148">
        <v>3.7244897959183674</v>
      </c>
      <c r="I62" s="396">
        <v>3.85</v>
      </c>
      <c r="J62" s="309">
        <v>69</v>
      </c>
      <c r="K62" s="148">
        <v>3.6231884057971016</v>
      </c>
      <c r="L62" s="369">
        <v>3.7</v>
      </c>
      <c r="M62" s="145">
        <v>60</v>
      </c>
      <c r="N62" s="148">
        <v>3.7</v>
      </c>
      <c r="O62" s="160">
        <v>3.61</v>
      </c>
      <c r="P62" s="145">
        <v>45</v>
      </c>
      <c r="Q62" s="148">
        <v>3.2</v>
      </c>
      <c r="R62" s="309">
        <v>3.43</v>
      </c>
      <c r="S62" s="527">
        <v>39</v>
      </c>
      <c r="T62" s="143">
        <v>83</v>
      </c>
      <c r="U62" s="440">
        <v>66</v>
      </c>
      <c r="V62" s="378">
        <v>29</v>
      </c>
      <c r="W62" s="398">
        <v>82</v>
      </c>
      <c r="X62" s="450">
        <f t="shared" si="1"/>
        <v>299</v>
      </c>
    </row>
    <row r="63" spans="1:24" ht="15" customHeight="1" x14ac:dyDescent="0.25">
      <c r="A63" s="14">
        <v>58</v>
      </c>
      <c r="B63" s="33" t="s">
        <v>60</v>
      </c>
      <c r="C63" s="287" t="s">
        <v>19</v>
      </c>
      <c r="D63" s="194">
        <v>78</v>
      </c>
      <c r="E63" s="168">
        <v>3.5384615384615383</v>
      </c>
      <c r="F63" s="400">
        <v>3.79</v>
      </c>
      <c r="G63" s="194">
        <v>105</v>
      </c>
      <c r="H63" s="168">
        <v>3.9333333333333331</v>
      </c>
      <c r="I63" s="400">
        <v>3.85</v>
      </c>
      <c r="J63" s="314">
        <v>98</v>
      </c>
      <c r="K63" s="168">
        <v>3.6530612244897958</v>
      </c>
      <c r="L63" s="373">
        <v>3.7</v>
      </c>
      <c r="M63" s="194">
        <v>74</v>
      </c>
      <c r="N63" s="168">
        <v>3.7027027027027026</v>
      </c>
      <c r="O63" s="195">
        <v>3.61</v>
      </c>
      <c r="P63" s="194">
        <v>76</v>
      </c>
      <c r="Q63" s="168">
        <v>3.1447368421052633</v>
      </c>
      <c r="R63" s="314">
        <v>3.43</v>
      </c>
      <c r="S63" s="531">
        <v>101</v>
      </c>
      <c r="T63" s="518">
        <v>30</v>
      </c>
      <c r="U63" s="440">
        <v>54</v>
      </c>
      <c r="V63" s="378">
        <v>26</v>
      </c>
      <c r="W63" s="398">
        <v>90</v>
      </c>
      <c r="X63" s="450">
        <f t="shared" si="1"/>
        <v>301</v>
      </c>
    </row>
    <row r="64" spans="1:24" ht="15" customHeight="1" x14ac:dyDescent="0.25">
      <c r="A64" s="13">
        <v>59</v>
      </c>
      <c r="B64" s="298" t="s">
        <v>58</v>
      </c>
      <c r="C64" s="299" t="s">
        <v>137</v>
      </c>
      <c r="D64" s="204">
        <v>382</v>
      </c>
      <c r="E64" s="179">
        <v>3.7251308900523559</v>
      </c>
      <c r="F64" s="434">
        <v>3.79</v>
      </c>
      <c r="G64" s="204">
        <v>278</v>
      </c>
      <c r="H64" s="179">
        <v>3.7769784172661871</v>
      </c>
      <c r="I64" s="434">
        <v>3.85</v>
      </c>
      <c r="J64" s="321">
        <v>205</v>
      </c>
      <c r="K64" s="179">
        <v>3.5902439024390245</v>
      </c>
      <c r="L64" s="490">
        <v>3.7</v>
      </c>
      <c r="M64" s="204">
        <v>219</v>
      </c>
      <c r="N64" s="179">
        <v>3.5388127853881279</v>
      </c>
      <c r="O64" s="205">
        <v>3.61</v>
      </c>
      <c r="P64" s="204">
        <v>206</v>
      </c>
      <c r="Q64" s="179">
        <v>3.470873786407767</v>
      </c>
      <c r="R64" s="321">
        <v>3.43</v>
      </c>
      <c r="S64" s="535">
        <v>62</v>
      </c>
      <c r="T64" s="521">
        <v>65</v>
      </c>
      <c r="U64" s="443">
        <v>70</v>
      </c>
      <c r="V64" s="381">
        <v>62</v>
      </c>
      <c r="W64" s="511">
        <v>43</v>
      </c>
      <c r="X64" s="450">
        <f t="shared" si="1"/>
        <v>302</v>
      </c>
    </row>
    <row r="65" spans="1:24" ht="15" customHeight="1" thickBot="1" x14ac:dyDescent="0.3">
      <c r="A65" s="18">
        <v>60</v>
      </c>
      <c r="B65" s="43" t="s">
        <v>62</v>
      </c>
      <c r="C65" s="282" t="s">
        <v>172</v>
      </c>
      <c r="D65" s="357">
        <v>105</v>
      </c>
      <c r="E65" s="149">
        <v>3.638095238095238</v>
      </c>
      <c r="F65" s="435">
        <v>3.79</v>
      </c>
      <c r="G65" s="357">
        <v>88</v>
      </c>
      <c r="H65" s="149">
        <v>3.8863636363636362</v>
      </c>
      <c r="I65" s="435">
        <v>3.85</v>
      </c>
      <c r="J65" s="310">
        <v>78</v>
      </c>
      <c r="K65" s="149">
        <v>3.4871794871794872</v>
      </c>
      <c r="L65" s="370">
        <v>3.7</v>
      </c>
      <c r="M65" s="357">
        <v>83</v>
      </c>
      <c r="N65" s="149">
        <v>3.6265060240963853</v>
      </c>
      <c r="O65" s="358">
        <v>3.61</v>
      </c>
      <c r="P65" s="357">
        <v>101</v>
      </c>
      <c r="Q65" s="149">
        <v>3.4059405940594059</v>
      </c>
      <c r="R65" s="310">
        <v>3.43</v>
      </c>
      <c r="S65" s="532">
        <v>83</v>
      </c>
      <c r="T65" s="519">
        <v>39</v>
      </c>
      <c r="U65" s="442">
        <v>89</v>
      </c>
      <c r="V65" s="380">
        <v>43</v>
      </c>
      <c r="W65" s="487">
        <v>50</v>
      </c>
      <c r="X65" s="584">
        <f t="shared" si="1"/>
        <v>304</v>
      </c>
    </row>
    <row r="66" spans="1:24" ht="15" customHeight="1" x14ac:dyDescent="0.25">
      <c r="A66" s="20">
        <v>61</v>
      </c>
      <c r="B66" s="35" t="s">
        <v>59</v>
      </c>
      <c r="C66" s="557" t="s">
        <v>156</v>
      </c>
      <c r="D66" s="363">
        <v>64</v>
      </c>
      <c r="E66" s="320">
        <v>3.703125</v>
      </c>
      <c r="F66" s="402">
        <v>3.79</v>
      </c>
      <c r="G66" s="363">
        <v>73</v>
      </c>
      <c r="H66" s="320">
        <v>3.8904109589041096</v>
      </c>
      <c r="I66" s="402">
        <v>3.85</v>
      </c>
      <c r="J66" s="427">
        <v>44</v>
      </c>
      <c r="K66" s="320">
        <v>3.7045454545454546</v>
      </c>
      <c r="L66" s="564">
        <v>3.7</v>
      </c>
      <c r="M66" s="363">
        <v>60</v>
      </c>
      <c r="N66" s="320">
        <v>3.4333333333333331</v>
      </c>
      <c r="O66" s="364">
        <v>3.61</v>
      </c>
      <c r="P66" s="363">
        <v>46</v>
      </c>
      <c r="Q66" s="320">
        <v>3.2391304347826089</v>
      </c>
      <c r="R66" s="427">
        <v>3.43</v>
      </c>
      <c r="S66" s="538">
        <v>67</v>
      </c>
      <c r="T66" s="524">
        <v>37</v>
      </c>
      <c r="U66" s="439">
        <v>42</v>
      </c>
      <c r="V66" s="377">
        <v>86</v>
      </c>
      <c r="W66" s="397">
        <v>76</v>
      </c>
      <c r="X66" s="449">
        <f t="shared" si="1"/>
        <v>308</v>
      </c>
    </row>
    <row r="67" spans="1:24" ht="15" customHeight="1" x14ac:dyDescent="0.25">
      <c r="A67" s="14">
        <v>62</v>
      </c>
      <c r="B67" s="33" t="s">
        <v>60</v>
      </c>
      <c r="C67" s="287" t="s">
        <v>21</v>
      </c>
      <c r="D67" s="194">
        <v>114</v>
      </c>
      <c r="E67" s="168">
        <v>3.7280701754385963</v>
      </c>
      <c r="F67" s="400">
        <v>3.79</v>
      </c>
      <c r="G67" s="194">
        <v>102</v>
      </c>
      <c r="H67" s="168">
        <v>3.7941176470588234</v>
      </c>
      <c r="I67" s="400">
        <v>3.85</v>
      </c>
      <c r="J67" s="314">
        <v>88</v>
      </c>
      <c r="K67" s="168">
        <v>3.625</v>
      </c>
      <c r="L67" s="373">
        <v>3.7</v>
      </c>
      <c r="M67" s="194">
        <v>126</v>
      </c>
      <c r="N67" s="168">
        <v>3.5</v>
      </c>
      <c r="O67" s="195">
        <v>3.61</v>
      </c>
      <c r="P67" s="194">
        <v>105</v>
      </c>
      <c r="Q67" s="168">
        <v>3.361904761904762</v>
      </c>
      <c r="R67" s="314">
        <v>3.43</v>
      </c>
      <c r="S67" s="531">
        <v>60</v>
      </c>
      <c r="T67" s="518">
        <v>60</v>
      </c>
      <c r="U67" s="440">
        <v>64</v>
      </c>
      <c r="V67" s="378">
        <v>69</v>
      </c>
      <c r="W67" s="398">
        <v>59</v>
      </c>
      <c r="X67" s="450">
        <f t="shared" si="1"/>
        <v>312</v>
      </c>
    </row>
    <row r="68" spans="1:24" ht="15" customHeight="1" x14ac:dyDescent="0.25">
      <c r="A68" s="14">
        <v>63</v>
      </c>
      <c r="B68" s="33" t="s">
        <v>57</v>
      </c>
      <c r="C68" s="489" t="s">
        <v>153</v>
      </c>
      <c r="D68" s="191">
        <v>109</v>
      </c>
      <c r="E68" s="173">
        <v>3.7247706422018347</v>
      </c>
      <c r="F68" s="431">
        <v>3.79</v>
      </c>
      <c r="G68" s="191">
        <v>110</v>
      </c>
      <c r="H68" s="173">
        <v>3.6363636363636362</v>
      </c>
      <c r="I68" s="431">
        <v>3.85</v>
      </c>
      <c r="J68" s="313">
        <v>107</v>
      </c>
      <c r="K68" s="173">
        <v>3.5233644859813085</v>
      </c>
      <c r="L68" s="372">
        <v>3.7</v>
      </c>
      <c r="M68" s="191">
        <v>107</v>
      </c>
      <c r="N68" s="173">
        <v>3.5887850467289719</v>
      </c>
      <c r="O68" s="192">
        <v>3.61</v>
      </c>
      <c r="P68" s="191">
        <v>112</v>
      </c>
      <c r="Q68" s="173">
        <v>3.5535714285714284</v>
      </c>
      <c r="R68" s="313">
        <v>3.43</v>
      </c>
      <c r="S68" s="530">
        <v>63</v>
      </c>
      <c r="T68" s="517">
        <v>97</v>
      </c>
      <c r="U68" s="440">
        <v>82</v>
      </c>
      <c r="V68" s="378">
        <v>51</v>
      </c>
      <c r="W68" s="398">
        <v>26</v>
      </c>
      <c r="X68" s="450">
        <f t="shared" si="1"/>
        <v>319</v>
      </c>
    </row>
    <row r="69" spans="1:24" ht="15" customHeight="1" x14ac:dyDescent="0.25">
      <c r="A69" s="14">
        <v>64</v>
      </c>
      <c r="B69" s="33" t="s">
        <v>63</v>
      </c>
      <c r="C69" s="281" t="s">
        <v>179</v>
      </c>
      <c r="D69" s="145">
        <v>59</v>
      </c>
      <c r="E69" s="148">
        <v>3.593220338983051</v>
      </c>
      <c r="F69" s="396">
        <v>3.79</v>
      </c>
      <c r="G69" s="145">
        <v>51</v>
      </c>
      <c r="H69" s="148">
        <v>3.9019607843137254</v>
      </c>
      <c r="I69" s="396">
        <v>3.85</v>
      </c>
      <c r="J69" s="309">
        <v>51</v>
      </c>
      <c r="K69" s="148">
        <v>3.5490196078431371</v>
      </c>
      <c r="L69" s="369">
        <v>3.7</v>
      </c>
      <c r="M69" s="145">
        <v>69</v>
      </c>
      <c r="N69" s="148">
        <v>3.5362318840579712</v>
      </c>
      <c r="O69" s="160">
        <v>3.61</v>
      </c>
      <c r="P69" s="145">
        <v>26</v>
      </c>
      <c r="Q69" s="148">
        <v>3.3846153846153846</v>
      </c>
      <c r="R69" s="309">
        <v>3.43</v>
      </c>
      <c r="S69" s="527">
        <v>92</v>
      </c>
      <c r="T69" s="143">
        <v>34</v>
      </c>
      <c r="U69" s="440">
        <v>78</v>
      </c>
      <c r="V69" s="378">
        <v>64</v>
      </c>
      <c r="W69" s="398">
        <v>53</v>
      </c>
      <c r="X69" s="450">
        <f t="shared" si="1"/>
        <v>321</v>
      </c>
    </row>
    <row r="70" spans="1:24" ht="15" customHeight="1" x14ac:dyDescent="0.25">
      <c r="A70" s="14">
        <v>65</v>
      </c>
      <c r="B70" s="33" t="s">
        <v>63</v>
      </c>
      <c r="C70" s="281" t="s">
        <v>188</v>
      </c>
      <c r="D70" s="145">
        <v>104</v>
      </c>
      <c r="E70" s="148">
        <v>3.7788461538461537</v>
      </c>
      <c r="F70" s="396">
        <v>3.79</v>
      </c>
      <c r="G70" s="145">
        <v>86</v>
      </c>
      <c r="H70" s="148">
        <v>3.7790697674418605</v>
      </c>
      <c r="I70" s="396">
        <v>3.85</v>
      </c>
      <c r="J70" s="309">
        <v>80</v>
      </c>
      <c r="K70" s="148">
        <v>3.625</v>
      </c>
      <c r="L70" s="369">
        <v>3.7</v>
      </c>
      <c r="M70" s="145">
        <v>69</v>
      </c>
      <c r="N70" s="148">
        <v>3.4782608695652173</v>
      </c>
      <c r="O70" s="160">
        <v>3.61</v>
      </c>
      <c r="P70" s="145">
        <v>102</v>
      </c>
      <c r="Q70" s="148">
        <v>3.284313725490196</v>
      </c>
      <c r="R70" s="309">
        <v>3.43</v>
      </c>
      <c r="S70" s="527">
        <v>47</v>
      </c>
      <c r="T70" s="143">
        <v>64</v>
      </c>
      <c r="U70" s="440">
        <v>65</v>
      </c>
      <c r="V70" s="378">
        <v>75</v>
      </c>
      <c r="W70" s="398">
        <v>71</v>
      </c>
      <c r="X70" s="450">
        <f t="shared" ref="X70:X101" si="2">SUM(S70:W70)</f>
        <v>322</v>
      </c>
    </row>
    <row r="71" spans="1:24" ht="15" customHeight="1" x14ac:dyDescent="0.25">
      <c r="A71" s="14">
        <v>66</v>
      </c>
      <c r="B71" s="33" t="s">
        <v>60</v>
      </c>
      <c r="C71" s="287" t="s">
        <v>81</v>
      </c>
      <c r="D71" s="194">
        <v>99</v>
      </c>
      <c r="E71" s="168">
        <v>3.7474747474747474</v>
      </c>
      <c r="F71" s="400">
        <v>3.79</v>
      </c>
      <c r="G71" s="194">
        <v>101</v>
      </c>
      <c r="H71" s="168">
        <v>3.7920792079207919</v>
      </c>
      <c r="I71" s="400">
        <v>3.85</v>
      </c>
      <c r="J71" s="314">
        <v>101</v>
      </c>
      <c r="K71" s="168">
        <v>3.613861386138614</v>
      </c>
      <c r="L71" s="373">
        <v>3.7</v>
      </c>
      <c r="M71" s="194">
        <v>87</v>
      </c>
      <c r="N71" s="168">
        <v>3.5517241379310347</v>
      </c>
      <c r="O71" s="195">
        <v>3.61</v>
      </c>
      <c r="P71" s="194">
        <v>104</v>
      </c>
      <c r="Q71" s="168">
        <v>3.2307692307692308</v>
      </c>
      <c r="R71" s="314">
        <v>3.43</v>
      </c>
      <c r="S71" s="531">
        <v>55</v>
      </c>
      <c r="T71" s="518">
        <v>62</v>
      </c>
      <c r="U71" s="440">
        <v>67</v>
      </c>
      <c r="V71" s="378">
        <v>61</v>
      </c>
      <c r="W71" s="398">
        <v>77</v>
      </c>
      <c r="X71" s="450">
        <f t="shared" si="2"/>
        <v>322</v>
      </c>
    </row>
    <row r="72" spans="1:24" ht="15" customHeight="1" x14ac:dyDescent="0.25">
      <c r="A72" s="14">
        <v>67</v>
      </c>
      <c r="B72" s="33" t="s">
        <v>60</v>
      </c>
      <c r="C72" s="281" t="s">
        <v>162</v>
      </c>
      <c r="D72" s="145">
        <v>131</v>
      </c>
      <c r="E72" s="148">
        <v>3.6106870229007635</v>
      </c>
      <c r="F72" s="396">
        <v>3.79</v>
      </c>
      <c r="G72" s="145">
        <v>91</v>
      </c>
      <c r="H72" s="148">
        <v>3.8241758241758244</v>
      </c>
      <c r="I72" s="396">
        <v>3.85</v>
      </c>
      <c r="J72" s="309">
        <v>94</v>
      </c>
      <c r="K72" s="148">
        <v>3.7978723404255321</v>
      </c>
      <c r="L72" s="369">
        <v>3.7</v>
      </c>
      <c r="M72" s="145">
        <v>75</v>
      </c>
      <c r="N72" s="148">
        <v>3.48</v>
      </c>
      <c r="O72" s="160">
        <v>3.61</v>
      </c>
      <c r="P72" s="145">
        <v>72</v>
      </c>
      <c r="Q72" s="148">
        <v>3.1805555555555554</v>
      </c>
      <c r="R72" s="309">
        <v>3.43</v>
      </c>
      <c r="S72" s="527">
        <v>87</v>
      </c>
      <c r="T72" s="143">
        <v>53</v>
      </c>
      <c r="U72" s="440">
        <v>26</v>
      </c>
      <c r="V72" s="378">
        <v>74</v>
      </c>
      <c r="W72" s="398">
        <v>86</v>
      </c>
      <c r="X72" s="450">
        <f t="shared" si="2"/>
        <v>326</v>
      </c>
    </row>
    <row r="73" spans="1:24" ht="15" customHeight="1" x14ac:dyDescent="0.25">
      <c r="A73" s="13">
        <v>68</v>
      </c>
      <c r="B73" s="33" t="s">
        <v>58</v>
      </c>
      <c r="C73" s="281" t="s">
        <v>84</v>
      </c>
      <c r="D73" s="145">
        <v>88</v>
      </c>
      <c r="E73" s="148">
        <v>3.7159090909090908</v>
      </c>
      <c r="F73" s="396">
        <v>3.79</v>
      </c>
      <c r="G73" s="145">
        <v>86</v>
      </c>
      <c r="H73" s="148">
        <v>3.3720930232558142</v>
      </c>
      <c r="I73" s="396">
        <v>3.85</v>
      </c>
      <c r="J73" s="309">
        <v>53</v>
      </c>
      <c r="K73" s="148">
        <v>3.5094339622641511</v>
      </c>
      <c r="L73" s="369">
        <v>3.7</v>
      </c>
      <c r="M73" s="145">
        <v>46</v>
      </c>
      <c r="N73" s="148">
        <v>3.6739130434782608</v>
      </c>
      <c r="O73" s="160">
        <v>3.61</v>
      </c>
      <c r="P73" s="145">
        <v>51</v>
      </c>
      <c r="Q73" s="148">
        <v>3.5098039215686274</v>
      </c>
      <c r="R73" s="309">
        <v>3.43</v>
      </c>
      <c r="S73" s="533">
        <v>65</v>
      </c>
      <c r="T73" s="138">
        <v>110</v>
      </c>
      <c r="U73" s="443">
        <v>84</v>
      </c>
      <c r="V73" s="381">
        <v>34</v>
      </c>
      <c r="W73" s="511">
        <v>34</v>
      </c>
      <c r="X73" s="450">
        <f t="shared" si="2"/>
        <v>327</v>
      </c>
    </row>
    <row r="74" spans="1:24" ht="15" customHeight="1" x14ac:dyDescent="0.25">
      <c r="A74" s="14">
        <v>69</v>
      </c>
      <c r="B74" s="33" t="s">
        <v>63</v>
      </c>
      <c r="C74" s="281" t="s">
        <v>196</v>
      </c>
      <c r="D74" s="145">
        <v>78</v>
      </c>
      <c r="E74" s="148">
        <v>3.8205128205128207</v>
      </c>
      <c r="F74" s="396">
        <v>3.79</v>
      </c>
      <c r="G74" s="145">
        <v>95</v>
      </c>
      <c r="H74" s="148">
        <v>3.7473684210526317</v>
      </c>
      <c r="I74" s="396">
        <v>3.85</v>
      </c>
      <c r="J74" s="309">
        <v>77</v>
      </c>
      <c r="K74" s="148">
        <v>3.4415584415584415</v>
      </c>
      <c r="L74" s="369">
        <v>3.7</v>
      </c>
      <c r="M74" s="145">
        <v>79</v>
      </c>
      <c r="N74" s="148">
        <v>3.5949367088607596</v>
      </c>
      <c r="O74" s="160">
        <v>3.61</v>
      </c>
      <c r="P74" s="145">
        <v>74</v>
      </c>
      <c r="Q74" s="148">
        <v>3.2702702702702702</v>
      </c>
      <c r="R74" s="309">
        <v>3.43</v>
      </c>
      <c r="S74" s="527">
        <v>43</v>
      </c>
      <c r="T74" s="143">
        <v>74</v>
      </c>
      <c r="U74" s="440">
        <v>99</v>
      </c>
      <c r="V74" s="378">
        <v>47</v>
      </c>
      <c r="W74" s="398">
        <v>72</v>
      </c>
      <c r="X74" s="450">
        <f t="shared" si="2"/>
        <v>335</v>
      </c>
    </row>
    <row r="75" spans="1:24" ht="15" customHeight="1" thickBot="1" x14ac:dyDescent="0.3">
      <c r="A75" s="15">
        <v>70</v>
      </c>
      <c r="B75" s="36" t="s">
        <v>62</v>
      </c>
      <c r="C75" s="285" t="s">
        <v>191</v>
      </c>
      <c r="D75" s="322">
        <v>65</v>
      </c>
      <c r="E75" s="316">
        <v>3.7692307692307692</v>
      </c>
      <c r="F75" s="433">
        <v>3.79</v>
      </c>
      <c r="G75" s="322">
        <v>87</v>
      </c>
      <c r="H75" s="316">
        <v>3.8160919540229883</v>
      </c>
      <c r="I75" s="433">
        <v>3.85</v>
      </c>
      <c r="J75" s="315">
        <v>61</v>
      </c>
      <c r="K75" s="316">
        <v>3.5245901639344264</v>
      </c>
      <c r="L75" s="374">
        <v>3.7</v>
      </c>
      <c r="M75" s="322">
        <v>61</v>
      </c>
      <c r="N75" s="316">
        <v>3.442622950819672</v>
      </c>
      <c r="O75" s="324">
        <v>3.61</v>
      </c>
      <c r="P75" s="322">
        <v>52</v>
      </c>
      <c r="Q75" s="316">
        <v>3.2884615384615383</v>
      </c>
      <c r="R75" s="315">
        <v>3.43</v>
      </c>
      <c r="S75" s="534">
        <v>51</v>
      </c>
      <c r="T75" s="520">
        <v>55</v>
      </c>
      <c r="U75" s="441">
        <v>81</v>
      </c>
      <c r="V75" s="379">
        <v>82</v>
      </c>
      <c r="W75" s="513">
        <v>69</v>
      </c>
      <c r="X75" s="451">
        <f t="shared" si="2"/>
        <v>338</v>
      </c>
    </row>
    <row r="76" spans="1:24" ht="15" customHeight="1" x14ac:dyDescent="0.25">
      <c r="A76" s="14">
        <v>71</v>
      </c>
      <c r="B76" s="40" t="s">
        <v>63</v>
      </c>
      <c r="C76" s="286" t="s">
        <v>186</v>
      </c>
      <c r="D76" s="199">
        <v>113</v>
      </c>
      <c r="E76" s="154">
        <v>3.7256637168141591</v>
      </c>
      <c r="F76" s="429">
        <v>3.79</v>
      </c>
      <c r="G76" s="199">
        <v>91</v>
      </c>
      <c r="H76" s="154">
        <v>3.7142857142857144</v>
      </c>
      <c r="I76" s="429">
        <v>3.85</v>
      </c>
      <c r="J76" s="308">
        <v>70</v>
      </c>
      <c r="K76" s="154">
        <v>3.4285714285714284</v>
      </c>
      <c r="L76" s="368">
        <v>3.7</v>
      </c>
      <c r="M76" s="199">
        <v>68</v>
      </c>
      <c r="N76" s="154">
        <v>3.4852941176470589</v>
      </c>
      <c r="O76" s="164">
        <v>3.61</v>
      </c>
      <c r="P76" s="199">
        <v>78</v>
      </c>
      <c r="Q76" s="154">
        <v>3.6025641025641026</v>
      </c>
      <c r="R76" s="308">
        <v>3.43</v>
      </c>
      <c r="S76" s="527">
        <v>61</v>
      </c>
      <c r="T76" s="143">
        <v>85</v>
      </c>
      <c r="U76" s="440">
        <v>100</v>
      </c>
      <c r="V76" s="378">
        <v>73</v>
      </c>
      <c r="W76" s="398">
        <v>21</v>
      </c>
      <c r="X76" s="448">
        <f t="shared" si="2"/>
        <v>340</v>
      </c>
    </row>
    <row r="77" spans="1:24" ht="15" customHeight="1" x14ac:dyDescent="0.25">
      <c r="A77" s="14">
        <v>72</v>
      </c>
      <c r="B77" s="33" t="s">
        <v>57</v>
      </c>
      <c r="C77" s="281" t="s">
        <v>155</v>
      </c>
      <c r="D77" s="145">
        <v>116</v>
      </c>
      <c r="E77" s="148">
        <v>3.7758620689655173</v>
      </c>
      <c r="F77" s="396">
        <v>3.79</v>
      </c>
      <c r="G77" s="145">
        <v>104</v>
      </c>
      <c r="H77" s="148">
        <v>3.6730769230769229</v>
      </c>
      <c r="I77" s="396">
        <v>3.85</v>
      </c>
      <c r="J77" s="309">
        <v>109</v>
      </c>
      <c r="K77" s="148">
        <v>3.4862385321100917</v>
      </c>
      <c r="L77" s="369">
        <v>3.7</v>
      </c>
      <c r="M77" s="145">
        <v>101</v>
      </c>
      <c r="N77" s="148">
        <v>3.5940594059405941</v>
      </c>
      <c r="O77" s="160">
        <v>3.61</v>
      </c>
      <c r="P77" s="145">
        <v>105</v>
      </c>
      <c r="Q77" s="148">
        <v>3.3047619047619046</v>
      </c>
      <c r="R77" s="309">
        <v>3.43</v>
      </c>
      <c r="S77" s="527">
        <v>48</v>
      </c>
      <c r="T77" s="143">
        <v>92</v>
      </c>
      <c r="U77" s="440">
        <v>90</v>
      </c>
      <c r="V77" s="378">
        <v>48</v>
      </c>
      <c r="W77" s="398">
        <v>68</v>
      </c>
      <c r="X77" s="450">
        <f t="shared" si="2"/>
        <v>346</v>
      </c>
    </row>
    <row r="78" spans="1:24" ht="15" customHeight="1" x14ac:dyDescent="0.25">
      <c r="A78" s="14">
        <v>73</v>
      </c>
      <c r="B78" s="33" t="s">
        <v>63</v>
      </c>
      <c r="C78" s="281" t="s">
        <v>180</v>
      </c>
      <c r="D78" s="145">
        <v>103</v>
      </c>
      <c r="E78" s="148">
        <v>3.6893203883495147</v>
      </c>
      <c r="F78" s="396">
        <v>3.79</v>
      </c>
      <c r="G78" s="145">
        <v>101</v>
      </c>
      <c r="H78" s="148">
        <v>3.7425742574257428</v>
      </c>
      <c r="I78" s="396">
        <v>3.85</v>
      </c>
      <c r="J78" s="309">
        <v>100</v>
      </c>
      <c r="K78" s="148">
        <v>3.57</v>
      </c>
      <c r="L78" s="369">
        <v>3.7</v>
      </c>
      <c r="M78" s="145">
        <v>102</v>
      </c>
      <c r="N78" s="148">
        <v>3.5882352941176472</v>
      </c>
      <c r="O78" s="160">
        <v>3.61</v>
      </c>
      <c r="P78" s="145">
        <v>105</v>
      </c>
      <c r="Q78" s="148">
        <v>3.2285714285714286</v>
      </c>
      <c r="R78" s="309">
        <v>3.43</v>
      </c>
      <c r="S78" s="527">
        <v>71</v>
      </c>
      <c r="T78" s="143">
        <v>77</v>
      </c>
      <c r="U78" s="440">
        <v>75</v>
      </c>
      <c r="V78" s="378">
        <v>52</v>
      </c>
      <c r="W78" s="398">
        <v>78</v>
      </c>
      <c r="X78" s="450">
        <f t="shared" si="2"/>
        <v>353</v>
      </c>
    </row>
    <row r="79" spans="1:24" ht="15" customHeight="1" x14ac:dyDescent="0.25">
      <c r="A79" s="14">
        <v>74</v>
      </c>
      <c r="B79" s="33" t="s">
        <v>61</v>
      </c>
      <c r="C79" s="281" t="s">
        <v>90</v>
      </c>
      <c r="D79" s="145">
        <v>28</v>
      </c>
      <c r="E79" s="148">
        <v>3.5357142857142856</v>
      </c>
      <c r="F79" s="396">
        <v>3.79</v>
      </c>
      <c r="G79" s="145">
        <v>30</v>
      </c>
      <c r="H79" s="148">
        <v>3.8666666666666667</v>
      </c>
      <c r="I79" s="396">
        <v>3.85</v>
      </c>
      <c r="J79" s="309">
        <v>23</v>
      </c>
      <c r="K79" s="148">
        <v>3.9130434782608696</v>
      </c>
      <c r="L79" s="369">
        <v>3.7</v>
      </c>
      <c r="M79" s="145">
        <v>23</v>
      </c>
      <c r="N79" s="148">
        <v>3.3043478260869565</v>
      </c>
      <c r="O79" s="160">
        <v>3.61</v>
      </c>
      <c r="P79" s="145">
        <v>23</v>
      </c>
      <c r="Q79" s="148">
        <v>3.1304347826086958</v>
      </c>
      <c r="R79" s="309">
        <v>3.43</v>
      </c>
      <c r="S79" s="527">
        <v>102</v>
      </c>
      <c r="T79" s="143">
        <v>44</v>
      </c>
      <c r="U79" s="440">
        <v>15</v>
      </c>
      <c r="V79" s="378">
        <v>101</v>
      </c>
      <c r="W79" s="398">
        <v>91</v>
      </c>
      <c r="X79" s="450">
        <f t="shared" si="2"/>
        <v>353</v>
      </c>
    </row>
    <row r="80" spans="1:24" ht="15" customHeight="1" x14ac:dyDescent="0.25">
      <c r="A80" s="14">
        <v>75</v>
      </c>
      <c r="B80" s="33" t="s">
        <v>60</v>
      </c>
      <c r="C80" s="393" t="s">
        <v>164</v>
      </c>
      <c r="D80" s="194">
        <v>160</v>
      </c>
      <c r="E80" s="168">
        <v>3.59375</v>
      </c>
      <c r="F80" s="400">
        <v>3.79</v>
      </c>
      <c r="G80" s="194">
        <v>157</v>
      </c>
      <c r="H80" s="168">
        <v>3.6369426751592355</v>
      </c>
      <c r="I80" s="400">
        <v>3.85</v>
      </c>
      <c r="J80" s="314">
        <v>135</v>
      </c>
      <c r="K80" s="168">
        <v>3.6962962962962962</v>
      </c>
      <c r="L80" s="373">
        <v>3.7</v>
      </c>
      <c r="M80" s="194">
        <v>122</v>
      </c>
      <c r="N80" s="168">
        <v>3.622950819672131</v>
      </c>
      <c r="O80" s="195">
        <v>3.61</v>
      </c>
      <c r="P80" s="194">
        <v>97</v>
      </c>
      <c r="Q80" s="168">
        <v>3.2061855670103094</v>
      </c>
      <c r="R80" s="314">
        <v>3.43</v>
      </c>
      <c r="S80" s="531">
        <v>91</v>
      </c>
      <c r="T80" s="518">
        <v>96</v>
      </c>
      <c r="U80" s="440">
        <v>43</v>
      </c>
      <c r="V80" s="378">
        <v>45</v>
      </c>
      <c r="W80" s="398">
        <v>81</v>
      </c>
      <c r="X80" s="450">
        <f t="shared" si="2"/>
        <v>356</v>
      </c>
    </row>
    <row r="81" spans="1:24" ht="15" customHeight="1" x14ac:dyDescent="0.25">
      <c r="A81" s="14">
        <v>76</v>
      </c>
      <c r="B81" s="33" t="s">
        <v>59</v>
      </c>
      <c r="C81" s="460" t="s">
        <v>193</v>
      </c>
      <c r="D81" s="194">
        <v>95</v>
      </c>
      <c r="E81" s="168">
        <v>3.6736842105263157</v>
      </c>
      <c r="F81" s="400">
        <v>3.79</v>
      </c>
      <c r="G81" s="194">
        <v>74</v>
      </c>
      <c r="H81" s="168">
        <v>3.7567567567567566</v>
      </c>
      <c r="I81" s="400">
        <v>3.85</v>
      </c>
      <c r="J81" s="314">
        <v>59</v>
      </c>
      <c r="K81" s="168">
        <v>3.5084745762711864</v>
      </c>
      <c r="L81" s="373">
        <v>3.7</v>
      </c>
      <c r="M81" s="194">
        <v>58</v>
      </c>
      <c r="N81" s="168">
        <v>3.4310344827586206</v>
      </c>
      <c r="O81" s="195">
        <v>3.61</v>
      </c>
      <c r="P81" s="194">
        <v>54</v>
      </c>
      <c r="Q81" s="168">
        <v>3.5</v>
      </c>
      <c r="R81" s="314">
        <v>3.43</v>
      </c>
      <c r="S81" s="531">
        <v>73</v>
      </c>
      <c r="T81" s="518">
        <v>72</v>
      </c>
      <c r="U81" s="440">
        <v>85</v>
      </c>
      <c r="V81" s="378">
        <v>87</v>
      </c>
      <c r="W81" s="398">
        <v>40</v>
      </c>
      <c r="X81" s="450">
        <f t="shared" si="2"/>
        <v>357</v>
      </c>
    </row>
    <row r="82" spans="1:24" ht="15" customHeight="1" x14ac:dyDescent="0.25">
      <c r="A82" s="14">
        <v>77</v>
      </c>
      <c r="B82" s="33" t="s">
        <v>62</v>
      </c>
      <c r="C82" s="281" t="s">
        <v>169</v>
      </c>
      <c r="D82" s="145">
        <v>94</v>
      </c>
      <c r="E82" s="148">
        <v>3.7021276595744679</v>
      </c>
      <c r="F82" s="396">
        <v>3.79</v>
      </c>
      <c r="G82" s="145">
        <v>74</v>
      </c>
      <c r="H82" s="148">
        <v>3.8378378378378377</v>
      </c>
      <c r="I82" s="396">
        <v>3.85</v>
      </c>
      <c r="J82" s="309">
        <v>56</v>
      </c>
      <c r="K82" s="148">
        <v>3.5714285714285716</v>
      </c>
      <c r="L82" s="369">
        <v>3.7</v>
      </c>
      <c r="M82" s="145">
        <v>74</v>
      </c>
      <c r="N82" s="148">
        <v>3.4459459459459461</v>
      </c>
      <c r="O82" s="160">
        <v>3.61</v>
      </c>
      <c r="P82" s="145">
        <v>51</v>
      </c>
      <c r="Q82" s="148">
        <v>3.0980392156862746</v>
      </c>
      <c r="R82" s="309">
        <v>3.43</v>
      </c>
      <c r="S82" s="527">
        <v>68</v>
      </c>
      <c r="T82" s="143">
        <v>49</v>
      </c>
      <c r="U82" s="440">
        <v>74</v>
      </c>
      <c r="V82" s="378">
        <v>81</v>
      </c>
      <c r="W82" s="398">
        <v>94</v>
      </c>
      <c r="X82" s="450">
        <f t="shared" si="2"/>
        <v>366</v>
      </c>
    </row>
    <row r="83" spans="1:24" ht="15" customHeight="1" x14ac:dyDescent="0.25">
      <c r="A83" s="14">
        <v>78</v>
      </c>
      <c r="B83" s="33" t="s">
        <v>57</v>
      </c>
      <c r="C83" s="281" t="s">
        <v>125</v>
      </c>
      <c r="D83" s="145">
        <v>57</v>
      </c>
      <c r="E83" s="148">
        <v>3.6315789473684212</v>
      </c>
      <c r="F83" s="396">
        <v>3.79</v>
      </c>
      <c r="G83" s="145">
        <v>71</v>
      </c>
      <c r="H83" s="148">
        <v>3.676056338028169</v>
      </c>
      <c r="I83" s="396">
        <v>3.85</v>
      </c>
      <c r="J83" s="309">
        <v>74</v>
      </c>
      <c r="K83" s="148">
        <v>3.6351351351351351</v>
      </c>
      <c r="L83" s="369">
        <v>3.7</v>
      </c>
      <c r="M83" s="145">
        <v>76</v>
      </c>
      <c r="N83" s="148">
        <v>3.5</v>
      </c>
      <c r="O83" s="160">
        <v>3.61</v>
      </c>
      <c r="P83" s="145">
        <v>60</v>
      </c>
      <c r="Q83" s="148">
        <v>3.3</v>
      </c>
      <c r="R83" s="309">
        <v>3.43</v>
      </c>
      <c r="S83" s="527">
        <v>85</v>
      </c>
      <c r="T83" s="143">
        <v>91</v>
      </c>
      <c r="U83" s="440">
        <v>59</v>
      </c>
      <c r="V83" s="378">
        <v>68</v>
      </c>
      <c r="W83" s="398">
        <v>66</v>
      </c>
      <c r="X83" s="450">
        <f t="shared" si="2"/>
        <v>369</v>
      </c>
    </row>
    <row r="84" spans="1:24" ht="15" customHeight="1" x14ac:dyDescent="0.25">
      <c r="A84" s="13">
        <v>79</v>
      </c>
      <c r="B84" s="33" t="s">
        <v>63</v>
      </c>
      <c r="C84" s="281" t="s">
        <v>178</v>
      </c>
      <c r="D84" s="145">
        <v>91</v>
      </c>
      <c r="E84" s="148">
        <v>3.5604395604395602</v>
      </c>
      <c r="F84" s="396">
        <v>3.79</v>
      </c>
      <c r="G84" s="145">
        <v>76</v>
      </c>
      <c r="H84" s="148">
        <v>3.736842105263158</v>
      </c>
      <c r="I84" s="396">
        <v>3.85</v>
      </c>
      <c r="J84" s="309">
        <v>78</v>
      </c>
      <c r="K84" s="148">
        <v>3.7435897435897436</v>
      </c>
      <c r="L84" s="369">
        <v>3.7</v>
      </c>
      <c r="M84" s="145">
        <v>80</v>
      </c>
      <c r="N84" s="148">
        <v>2.95</v>
      </c>
      <c r="O84" s="160">
        <v>3.61</v>
      </c>
      <c r="P84" s="145">
        <v>75</v>
      </c>
      <c r="Q84" s="148">
        <v>3.3866666666666667</v>
      </c>
      <c r="R84" s="309">
        <v>3.43</v>
      </c>
      <c r="S84" s="533">
        <v>98</v>
      </c>
      <c r="T84" s="138">
        <v>78</v>
      </c>
      <c r="U84" s="443">
        <v>37</v>
      </c>
      <c r="V84" s="381">
        <v>109</v>
      </c>
      <c r="W84" s="511">
        <v>51</v>
      </c>
      <c r="X84" s="450">
        <f t="shared" si="2"/>
        <v>373</v>
      </c>
    </row>
    <row r="85" spans="1:24" ht="15" customHeight="1" thickBot="1" x14ac:dyDescent="0.3">
      <c r="A85" s="18">
        <v>80</v>
      </c>
      <c r="B85" s="43" t="s">
        <v>59</v>
      </c>
      <c r="C85" s="282" t="s">
        <v>158</v>
      </c>
      <c r="D85" s="357">
        <v>76</v>
      </c>
      <c r="E85" s="149">
        <v>3.6710526315789473</v>
      </c>
      <c r="F85" s="435">
        <v>3.79</v>
      </c>
      <c r="G85" s="357">
        <v>93</v>
      </c>
      <c r="H85" s="149">
        <v>3.806451612903226</v>
      </c>
      <c r="I85" s="435">
        <v>3.85</v>
      </c>
      <c r="J85" s="310">
        <v>73</v>
      </c>
      <c r="K85" s="149">
        <v>3.5616438356164384</v>
      </c>
      <c r="L85" s="370">
        <v>3.7</v>
      </c>
      <c r="M85" s="357">
        <v>72</v>
      </c>
      <c r="N85" s="149">
        <v>3.5555555555555554</v>
      </c>
      <c r="O85" s="358">
        <v>3.61</v>
      </c>
      <c r="P85" s="357"/>
      <c r="Q85" s="149"/>
      <c r="R85" s="310">
        <v>3.43</v>
      </c>
      <c r="S85" s="532">
        <v>74</v>
      </c>
      <c r="T85" s="519">
        <v>58</v>
      </c>
      <c r="U85" s="442">
        <v>76</v>
      </c>
      <c r="V85" s="380">
        <v>59</v>
      </c>
      <c r="W85" s="487">
        <v>108</v>
      </c>
      <c r="X85" s="452">
        <f t="shared" si="2"/>
        <v>375</v>
      </c>
    </row>
    <row r="86" spans="1:24" ht="15" customHeight="1" x14ac:dyDescent="0.25">
      <c r="A86" s="20">
        <v>81</v>
      </c>
      <c r="B86" s="35" t="s">
        <v>61</v>
      </c>
      <c r="C86" s="284" t="s">
        <v>85</v>
      </c>
      <c r="D86" s="198">
        <v>26</v>
      </c>
      <c r="E86" s="153">
        <v>3.6923076923076925</v>
      </c>
      <c r="F86" s="428">
        <v>3.79</v>
      </c>
      <c r="G86" s="198">
        <v>22</v>
      </c>
      <c r="H86" s="153">
        <v>3.7727272727272729</v>
      </c>
      <c r="I86" s="428">
        <v>3.85</v>
      </c>
      <c r="J86" s="307">
        <v>19</v>
      </c>
      <c r="K86" s="153">
        <v>3.3684210526315788</v>
      </c>
      <c r="L86" s="367">
        <v>3.7</v>
      </c>
      <c r="M86" s="198">
        <v>19</v>
      </c>
      <c r="N86" s="153">
        <v>3.6315789473684212</v>
      </c>
      <c r="O86" s="163">
        <v>3.61</v>
      </c>
      <c r="P86" s="198">
        <v>15</v>
      </c>
      <c r="Q86" s="153">
        <v>3.0666666666666669</v>
      </c>
      <c r="R86" s="307">
        <v>3.43</v>
      </c>
      <c r="S86" s="526">
        <v>70</v>
      </c>
      <c r="T86" s="142">
        <v>66</v>
      </c>
      <c r="U86" s="439">
        <v>103</v>
      </c>
      <c r="V86" s="377">
        <v>42</v>
      </c>
      <c r="W86" s="397">
        <v>97</v>
      </c>
      <c r="X86" s="449">
        <f t="shared" si="2"/>
        <v>378</v>
      </c>
    </row>
    <row r="87" spans="1:24" ht="15" customHeight="1" x14ac:dyDescent="0.25">
      <c r="A87" s="14">
        <v>82</v>
      </c>
      <c r="B87" s="33" t="s">
        <v>60</v>
      </c>
      <c r="C87" s="287" t="s">
        <v>22</v>
      </c>
      <c r="D87" s="194">
        <v>126</v>
      </c>
      <c r="E87" s="168">
        <v>3.5555555555555554</v>
      </c>
      <c r="F87" s="400">
        <v>3.79</v>
      </c>
      <c r="G87" s="194">
        <v>98</v>
      </c>
      <c r="H87" s="168">
        <v>3.7448979591836733</v>
      </c>
      <c r="I87" s="400">
        <v>3.85</v>
      </c>
      <c r="J87" s="314">
        <v>93</v>
      </c>
      <c r="K87" s="168">
        <v>3.6559139784946235</v>
      </c>
      <c r="L87" s="373">
        <v>3.7</v>
      </c>
      <c r="M87" s="194">
        <v>117</v>
      </c>
      <c r="N87" s="168">
        <v>3.4188034188034186</v>
      </c>
      <c r="O87" s="195">
        <v>3.61</v>
      </c>
      <c r="P87" s="194">
        <v>119</v>
      </c>
      <c r="Q87" s="168">
        <v>3.327731092436975</v>
      </c>
      <c r="R87" s="314">
        <v>3.43</v>
      </c>
      <c r="S87" s="531">
        <v>100</v>
      </c>
      <c r="T87" s="518">
        <v>75</v>
      </c>
      <c r="U87" s="440">
        <v>53</v>
      </c>
      <c r="V87" s="378">
        <v>88</v>
      </c>
      <c r="W87" s="398">
        <v>62</v>
      </c>
      <c r="X87" s="450">
        <f t="shared" si="2"/>
        <v>378</v>
      </c>
    </row>
    <row r="88" spans="1:24" ht="15" customHeight="1" x14ac:dyDescent="0.25">
      <c r="A88" s="14">
        <v>83</v>
      </c>
      <c r="B88" s="33" t="s">
        <v>63</v>
      </c>
      <c r="C88" s="281" t="s">
        <v>176</v>
      </c>
      <c r="D88" s="145">
        <v>96</v>
      </c>
      <c r="E88" s="148">
        <v>3.6458333333333335</v>
      </c>
      <c r="F88" s="396">
        <v>3.79</v>
      </c>
      <c r="G88" s="145">
        <v>106</v>
      </c>
      <c r="H88" s="148">
        <v>3.7264150943396226</v>
      </c>
      <c r="I88" s="396">
        <v>3.85</v>
      </c>
      <c r="J88" s="309">
        <v>101</v>
      </c>
      <c r="K88" s="148">
        <v>3.4752475247524752</v>
      </c>
      <c r="L88" s="369">
        <v>3.7</v>
      </c>
      <c r="M88" s="145">
        <v>81</v>
      </c>
      <c r="N88" s="148">
        <v>3.5308641975308643</v>
      </c>
      <c r="O88" s="160">
        <v>3.61</v>
      </c>
      <c r="P88" s="145">
        <v>79</v>
      </c>
      <c r="Q88" s="148">
        <v>3.240506329113924</v>
      </c>
      <c r="R88" s="309">
        <v>3.43</v>
      </c>
      <c r="S88" s="527">
        <v>79</v>
      </c>
      <c r="T88" s="143">
        <v>82</v>
      </c>
      <c r="U88" s="440">
        <v>94</v>
      </c>
      <c r="V88" s="378">
        <v>65</v>
      </c>
      <c r="W88" s="398">
        <v>75</v>
      </c>
      <c r="X88" s="450">
        <f t="shared" si="2"/>
        <v>395</v>
      </c>
    </row>
    <row r="89" spans="1:24" ht="15" customHeight="1" x14ac:dyDescent="0.25">
      <c r="A89" s="14">
        <v>84</v>
      </c>
      <c r="B89" s="33" t="s">
        <v>62</v>
      </c>
      <c r="C89" s="393" t="s">
        <v>170</v>
      </c>
      <c r="D89" s="200">
        <v>98</v>
      </c>
      <c r="E89" s="175">
        <v>3.5</v>
      </c>
      <c r="F89" s="436">
        <v>3.79</v>
      </c>
      <c r="G89" s="200">
        <v>85</v>
      </c>
      <c r="H89" s="175">
        <v>3.6941176470588237</v>
      </c>
      <c r="I89" s="436">
        <v>3.85</v>
      </c>
      <c r="J89" s="319">
        <v>82</v>
      </c>
      <c r="K89" s="175">
        <v>3.6585365853658538</v>
      </c>
      <c r="L89" s="376">
        <v>3.7</v>
      </c>
      <c r="M89" s="200">
        <v>71</v>
      </c>
      <c r="N89" s="175">
        <v>3.5774647887323945</v>
      </c>
      <c r="O89" s="201">
        <v>3.61</v>
      </c>
      <c r="P89" s="200">
        <v>62</v>
      </c>
      <c r="Q89" s="175">
        <v>3.032258064516129</v>
      </c>
      <c r="R89" s="319">
        <v>3.43</v>
      </c>
      <c r="S89" s="568">
        <v>104</v>
      </c>
      <c r="T89" s="570">
        <v>88</v>
      </c>
      <c r="U89" s="440">
        <v>52</v>
      </c>
      <c r="V89" s="378">
        <v>54</v>
      </c>
      <c r="W89" s="398">
        <v>99</v>
      </c>
      <c r="X89" s="450">
        <f t="shared" si="2"/>
        <v>397</v>
      </c>
    </row>
    <row r="90" spans="1:24" ht="15" customHeight="1" x14ac:dyDescent="0.25">
      <c r="A90" s="14">
        <v>85</v>
      </c>
      <c r="B90" s="33" t="s">
        <v>62</v>
      </c>
      <c r="C90" s="393" t="s">
        <v>175</v>
      </c>
      <c r="D90" s="194">
        <v>147</v>
      </c>
      <c r="E90" s="168">
        <v>3.6258503401360542</v>
      </c>
      <c r="F90" s="400">
        <v>3.79</v>
      </c>
      <c r="G90" s="194">
        <v>123</v>
      </c>
      <c r="H90" s="168">
        <v>3.8048780487804876</v>
      </c>
      <c r="I90" s="400">
        <v>3.85</v>
      </c>
      <c r="J90" s="314">
        <v>117</v>
      </c>
      <c r="K90" s="168">
        <v>3.1965811965811968</v>
      </c>
      <c r="L90" s="373">
        <v>3.7</v>
      </c>
      <c r="M90" s="194">
        <v>119</v>
      </c>
      <c r="N90" s="168">
        <v>3.3109243697478989</v>
      </c>
      <c r="O90" s="195">
        <v>3.61</v>
      </c>
      <c r="P90" s="194">
        <v>106</v>
      </c>
      <c r="Q90" s="168">
        <v>3.4150943396226414</v>
      </c>
      <c r="R90" s="314">
        <v>3.43</v>
      </c>
      <c r="S90" s="531">
        <v>86</v>
      </c>
      <c r="T90" s="518">
        <v>59</v>
      </c>
      <c r="U90" s="440">
        <v>108</v>
      </c>
      <c r="V90" s="378">
        <v>100</v>
      </c>
      <c r="W90" s="398">
        <v>48</v>
      </c>
      <c r="X90" s="450">
        <f t="shared" si="2"/>
        <v>401</v>
      </c>
    </row>
    <row r="91" spans="1:24" ht="15" customHeight="1" x14ac:dyDescent="0.25">
      <c r="A91" s="14">
        <v>86</v>
      </c>
      <c r="B91" s="33" t="s">
        <v>63</v>
      </c>
      <c r="C91" s="281" t="s">
        <v>146</v>
      </c>
      <c r="D91" s="145">
        <v>195</v>
      </c>
      <c r="E91" s="148">
        <v>3.641025641025641</v>
      </c>
      <c r="F91" s="396">
        <v>3.79</v>
      </c>
      <c r="G91" s="145">
        <v>223</v>
      </c>
      <c r="H91" s="148">
        <v>3.717488789237668</v>
      </c>
      <c r="I91" s="396">
        <v>3.85</v>
      </c>
      <c r="J91" s="309">
        <v>168</v>
      </c>
      <c r="K91" s="148">
        <v>3.6130952380952381</v>
      </c>
      <c r="L91" s="369">
        <v>3.7</v>
      </c>
      <c r="M91" s="145">
        <v>149</v>
      </c>
      <c r="N91" s="148">
        <v>3.3959731543624163</v>
      </c>
      <c r="O91" s="160">
        <v>3.61</v>
      </c>
      <c r="P91" s="145">
        <v>86</v>
      </c>
      <c r="Q91" s="148">
        <v>3.1627906976744184</v>
      </c>
      <c r="R91" s="309">
        <v>3.43</v>
      </c>
      <c r="S91" s="527">
        <v>80</v>
      </c>
      <c r="T91" s="143">
        <v>84</v>
      </c>
      <c r="U91" s="440">
        <v>68</v>
      </c>
      <c r="V91" s="378">
        <v>92</v>
      </c>
      <c r="W91" s="398">
        <v>87</v>
      </c>
      <c r="X91" s="450">
        <f t="shared" si="2"/>
        <v>411</v>
      </c>
    </row>
    <row r="92" spans="1:24" ht="15" customHeight="1" x14ac:dyDescent="0.25">
      <c r="A92" s="14">
        <v>87</v>
      </c>
      <c r="B92" s="33" t="s">
        <v>61</v>
      </c>
      <c r="C92" s="281" t="s">
        <v>27</v>
      </c>
      <c r="D92" s="145">
        <v>54</v>
      </c>
      <c r="E92" s="148">
        <v>3.574074074074074</v>
      </c>
      <c r="F92" s="396">
        <v>3.79</v>
      </c>
      <c r="G92" s="145">
        <v>48</v>
      </c>
      <c r="H92" s="148">
        <v>3.5</v>
      </c>
      <c r="I92" s="396">
        <v>3.85</v>
      </c>
      <c r="J92" s="309">
        <v>27</v>
      </c>
      <c r="K92" s="148">
        <v>3.1851851851851851</v>
      </c>
      <c r="L92" s="369">
        <v>3.7</v>
      </c>
      <c r="M92" s="145">
        <v>50</v>
      </c>
      <c r="N92" s="148">
        <v>3.66</v>
      </c>
      <c r="O92" s="160">
        <v>3.61</v>
      </c>
      <c r="P92" s="145">
        <v>45</v>
      </c>
      <c r="Q92" s="148">
        <v>3.2444444444444445</v>
      </c>
      <c r="R92" s="309">
        <v>3.43</v>
      </c>
      <c r="S92" s="527">
        <v>94</v>
      </c>
      <c r="T92" s="143">
        <v>108</v>
      </c>
      <c r="U92" s="440">
        <v>109</v>
      </c>
      <c r="V92" s="378">
        <v>35</v>
      </c>
      <c r="W92" s="398">
        <v>74</v>
      </c>
      <c r="X92" s="450">
        <f t="shared" si="2"/>
        <v>420</v>
      </c>
    </row>
    <row r="93" spans="1:24" ht="15" customHeight="1" x14ac:dyDescent="0.25">
      <c r="A93" s="14">
        <v>88</v>
      </c>
      <c r="B93" s="33" t="s">
        <v>61</v>
      </c>
      <c r="C93" s="287" t="s">
        <v>28</v>
      </c>
      <c r="D93" s="194">
        <v>47</v>
      </c>
      <c r="E93" s="168">
        <v>3.6382978723404253</v>
      </c>
      <c r="F93" s="400">
        <v>3.79</v>
      </c>
      <c r="G93" s="194">
        <v>44</v>
      </c>
      <c r="H93" s="168">
        <v>3.6363636363636362</v>
      </c>
      <c r="I93" s="400">
        <v>3.85</v>
      </c>
      <c r="J93" s="314">
        <v>61</v>
      </c>
      <c r="K93" s="168">
        <v>3.5081967213114753</v>
      </c>
      <c r="L93" s="373">
        <v>3.7</v>
      </c>
      <c r="M93" s="194">
        <v>55</v>
      </c>
      <c r="N93" s="168">
        <v>3.4</v>
      </c>
      <c r="O93" s="195">
        <v>3.61</v>
      </c>
      <c r="P93" s="194">
        <v>45</v>
      </c>
      <c r="Q93" s="168">
        <v>3.3111111111111109</v>
      </c>
      <c r="R93" s="314">
        <v>3.43</v>
      </c>
      <c r="S93" s="531">
        <v>82</v>
      </c>
      <c r="T93" s="518">
        <v>98</v>
      </c>
      <c r="U93" s="440">
        <v>86</v>
      </c>
      <c r="V93" s="378">
        <v>91</v>
      </c>
      <c r="W93" s="398">
        <v>64</v>
      </c>
      <c r="X93" s="450">
        <f t="shared" si="2"/>
        <v>421</v>
      </c>
    </row>
    <row r="94" spans="1:24" ht="15" customHeight="1" x14ac:dyDescent="0.25">
      <c r="A94" s="13">
        <v>89</v>
      </c>
      <c r="B94" s="33" t="s">
        <v>61</v>
      </c>
      <c r="C94" s="281" t="s">
        <v>83</v>
      </c>
      <c r="D94" s="145">
        <v>96</v>
      </c>
      <c r="E94" s="148">
        <v>3.375</v>
      </c>
      <c r="F94" s="396">
        <v>3.79</v>
      </c>
      <c r="G94" s="145">
        <v>73</v>
      </c>
      <c r="H94" s="148">
        <v>3.6986301369863015</v>
      </c>
      <c r="I94" s="396">
        <v>3.85</v>
      </c>
      <c r="J94" s="309">
        <v>84</v>
      </c>
      <c r="K94" s="148">
        <v>3.5119047619047619</v>
      </c>
      <c r="L94" s="369">
        <v>3.7</v>
      </c>
      <c r="M94" s="145">
        <v>56</v>
      </c>
      <c r="N94" s="148">
        <v>3.5</v>
      </c>
      <c r="O94" s="160">
        <v>3.61</v>
      </c>
      <c r="P94" s="145">
        <v>49</v>
      </c>
      <c r="Q94" s="148">
        <v>3.2448979591836733</v>
      </c>
      <c r="R94" s="309">
        <v>3.43</v>
      </c>
      <c r="S94" s="533">
        <v>110</v>
      </c>
      <c r="T94" s="138">
        <v>87</v>
      </c>
      <c r="U94" s="443">
        <v>83</v>
      </c>
      <c r="V94" s="381">
        <v>71</v>
      </c>
      <c r="W94" s="511">
        <v>73</v>
      </c>
      <c r="X94" s="450">
        <f t="shared" si="2"/>
        <v>424</v>
      </c>
    </row>
    <row r="95" spans="1:24" ht="15" customHeight="1" thickBot="1" x14ac:dyDescent="0.3">
      <c r="A95" s="15">
        <v>90</v>
      </c>
      <c r="B95" s="36" t="s">
        <v>58</v>
      </c>
      <c r="C95" s="285" t="s">
        <v>94</v>
      </c>
      <c r="D95" s="322">
        <v>41</v>
      </c>
      <c r="E95" s="316">
        <v>3.75609756097561</v>
      </c>
      <c r="F95" s="433">
        <v>3.79</v>
      </c>
      <c r="G95" s="322">
        <v>41</v>
      </c>
      <c r="H95" s="316">
        <v>3.5365853658536586</v>
      </c>
      <c r="I95" s="433">
        <v>3.85</v>
      </c>
      <c r="J95" s="315">
        <v>30</v>
      </c>
      <c r="K95" s="316">
        <v>3.3666666666666667</v>
      </c>
      <c r="L95" s="374">
        <v>3.7</v>
      </c>
      <c r="M95" s="322">
        <v>41</v>
      </c>
      <c r="N95" s="316">
        <v>3.4390243902439024</v>
      </c>
      <c r="O95" s="324">
        <v>3.61</v>
      </c>
      <c r="P95" s="322">
        <v>39</v>
      </c>
      <c r="Q95" s="316">
        <v>3.2051282051282053</v>
      </c>
      <c r="R95" s="315">
        <v>3.43</v>
      </c>
      <c r="S95" s="534">
        <v>54</v>
      </c>
      <c r="T95" s="520">
        <v>104</v>
      </c>
      <c r="U95" s="441">
        <v>104</v>
      </c>
      <c r="V95" s="379">
        <v>83</v>
      </c>
      <c r="W95" s="513">
        <v>80</v>
      </c>
      <c r="X95" s="451">
        <f t="shared" si="2"/>
        <v>425</v>
      </c>
    </row>
    <row r="96" spans="1:24" ht="15" customHeight="1" x14ac:dyDescent="0.25">
      <c r="A96" s="14">
        <v>91</v>
      </c>
      <c r="B96" s="40" t="s">
        <v>59</v>
      </c>
      <c r="C96" s="555" t="s">
        <v>160</v>
      </c>
      <c r="D96" s="474">
        <v>149</v>
      </c>
      <c r="E96" s="475">
        <v>3.5570469798657718</v>
      </c>
      <c r="F96" s="476">
        <v>3.79</v>
      </c>
      <c r="G96" s="474">
        <v>134</v>
      </c>
      <c r="H96" s="475">
        <v>3.6940298507462686</v>
      </c>
      <c r="I96" s="476">
        <v>3.85</v>
      </c>
      <c r="J96" s="477">
        <v>134</v>
      </c>
      <c r="K96" s="475">
        <v>3.6044776119402986</v>
      </c>
      <c r="L96" s="478">
        <v>3.7</v>
      </c>
      <c r="M96" s="474">
        <v>105</v>
      </c>
      <c r="N96" s="475">
        <v>3.4666666666666668</v>
      </c>
      <c r="O96" s="479">
        <v>3.61</v>
      </c>
      <c r="P96" s="474">
        <v>123</v>
      </c>
      <c r="Q96" s="475">
        <v>3.1138211382113821</v>
      </c>
      <c r="R96" s="477">
        <v>3.43</v>
      </c>
      <c r="S96" s="531">
        <v>99</v>
      </c>
      <c r="T96" s="518">
        <v>89</v>
      </c>
      <c r="U96" s="440">
        <v>69</v>
      </c>
      <c r="V96" s="378">
        <v>76</v>
      </c>
      <c r="W96" s="398">
        <v>93</v>
      </c>
      <c r="X96" s="448">
        <f t="shared" si="2"/>
        <v>426</v>
      </c>
    </row>
    <row r="97" spans="1:24" ht="15" customHeight="1" x14ac:dyDescent="0.25">
      <c r="A97" s="14">
        <v>92</v>
      </c>
      <c r="B97" s="33" t="s">
        <v>63</v>
      </c>
      <c r="C97" s="281" t="s">
        <v>198</v>
      </c>
      <c r="D97" s="145">
        <v>73</v>
      </c>
      <c r="E97" s="148">
        <v>3.6575342465753424</v>
      </c>
      <c r="F97" s="396">
        <v>3.79</v>
      </c>
      <c r="G97" s="145">
        <v>81</v>
      </c>
      <c r="H97" s="148">
        <v>3.691358024691358</v>
      </c>
      <c r="I97" s="396">
        <v>3.85</v>
      </c>
      <c r="J97" s="309">
        <v>71</v>
      </c>
      <c r="K97" s="148">
        <v>3.535211267605634</v>
      </c>
      <c r="L97" s="369">
        <v>3.7</v>
      </c>
      <c r="M97" s="145">
        <v>70</v>
      </c>
      <c r="N97" s="148">
        <v>3.3714285714285714</v>
      </c>
      <c r="O97" s="160">
        <v>3.61</v>
      </c>
      <c r="P97" s="145">
        <v>67</v>
      </c>
      <c r="Q97" s="148">
        <v>3.1791044776119404</v>
      </c>
      <c r="R97" s="309">
        <v>3.43</v>
      </c>
      <c r="S97" s="527">
        <v>77</v>
      </c>
      <c r="T97" s="143">
        <v>90</v>
      </c>
      <c r="U97" s="440">
        <v>80</v>
      </c>
      <c r="V97" s="378">
        <v>95</v>
      </c>
      <c r="W97" s="398">
        <v>85</v>
      </c>
      <c r="X97" s="450">
        <f t="shared" si="2"/>
        <v>427</v>
      </c>
    </row>
    <row r="98" spans="1:24" ht="15" customHeight="1" x14ac:dyDescent="0.25">
      <c r="A98" s="14">
        <v>93</v>
      </c>
      <c r="B98" s="33" t="s">
        <v>59</v>
      </c>
      <c r="C98" s="287" t="s">
        <v>7</v>
      </c>
      <c r="D98" s="194">
        <v>46</v>
      </c>
      <c r="E98" s="168">
        <v>3.7608695652173911</v>
      </c>
      <c r="F98" s="400">
        <v>3.79</v>
      </c>
      <c r="G98" s="194">
        <v>55</v>
      </c>
      <c r="H98" s="168">
        <v>3.7272727272727271</v>
      </c>
      <c r="I98" s="400">
        <v>3.85</v>
      </c>
      <c r="J98" s="314">
        <v>58</v>
      </c>
      <c r="K98" s="168">
        <v>3.4482758620689653</v>
      </c>
      <c r="L98" s="373">
        <v>3.7</v>
      </c>
      <c r="M98" s="194">
        <v>42</v>
      </c>
      <c r="N98" s="168">
        <v>3.3333333333333335</v>
      </c>
      <c r="O98" s="195">
        <v>3.61</v>
      </c>
      <c r="P98" s="194">
        <v>51</v>
      </c>
      <c r="Q98" s="168">
        <v>3.0588235294117645</v>
      </c>
      <c r="R98" s="314">
        <v>3.43</v>
      </c>
      <c r="S98" s="531">
        <v>53</v>
      </c>
      <c r="T98" s="518">
        <v>81</v>
      </c>
      <c r="U98" s="440">
        <v>98</v>
      </c>
      <c r="V98" s="378">
        <v>98</v>
      </c>
      <c r="W98" s="398">
        <v>98</v>
      </c>
      <c r="X98" s="450">
        <f t="shared" si="2"/>
        <v>428</v>
      </c>
    </row>
    <row r="99" spans="1:24" ht="15" customHeight="1" x14ac:dyDescent="0.25">
      <c r="A99" s="14">
        <v>94</v>
      </c>
      <c r="B99" s="33" t="s">
        <v>63</v>
      </c>
      <c r="C99" s="281" t="s">
        <v>189</v>
      </c>
      <c r="D99" s="145">
        <v>74</v>
      </c>
      <c r="E99" s="148">
        <v>3.3783783783783785</v>
      </c>
      <c r="F99" s="396">
        <v>3.79</v>
      </c>
      <c r="G99" s="145">
        <v>79</v>
      </c>
      <c r="H99" s="148">
        <v>3.7721518987341773</v>
      </c>
      <c r="I99" s="396">
        <v>3.85</v>
      </c>
      <c r="J99" s="309">
        <v>76</v>
      </c>
      <c r="K99" s="148">
        <v>3.4736842105263159</v>
      </c>
      <c r="L99" s="369">
        <v>3.7</v>
      </c>
      <c r="M99" s="145">
        <v>55</v>
      </c>
      <c r="N99" s="148">
        <v>3.4363636363636365</v>
      </c>
      <c r="O99" s="160">
        <v>3.61</v>
      </c>
      <c r="P99" s="145">
        <v>57</v>
      </c>
      <c r="Q99" s="148">
        <v>3.2105263157894739</v>
      </c>
      <c r="R99" s="309">
        <v>3.43</v>
      </c>
      <c r="S99" s="527">
        <v>109</v>
      </c>
      <c r="T99" s="143">
        <v>67</v>
      </c>
      <c r="U99" s="440">
        <v>95</v>
      </c>
      <c r="V99" s="378">
        <v>85</v>
      </c>
      <c r="W99" s="398">
        <v>79</v>
      </c>
      <c r="X99" s="450">
        <f t="shared" si="2"/>
        <v>435</v>
      </c>
    </row>
    <row r="100" spans="1:24" ht="15" customHeight="1" x14ac:dyDescent="0.25">
      <c r="A100" s="14">
        <v>95</v>
      </c>
      <c r="B100" s="33" t="s">
        <v>63</v>
      </c>
      <c r="C100" s="281" t="s">
        <v>37</v>
      </c>
      <c r="D100" s="145">
        <v>70</v>
      </c>
      <c r="E100" s="148">
        <v>3.5714285714285716</v>
      </c>
      <c r="F100" s="396">
        <v>3.79</v>
      </c>
      <c r="G100" s="145">
        <v>66</v>
      </c>
      <c r="H100" s="148">
        <v>3.7575757575757578</v>
      </c>
      <c r="I100" s="396">
        <v>3.85</v>
      </c>
      <c r="J100" s="309">
        <v>44</v>
      </c>
      <c r="K100" s="148">
        <v>3.4545454545454546</v>
      </c>
      <c r="L100" s="369">
        <v>3.7</v>
      </c>
      <c r="M100" s="145">
        <v>42</v>
      </c>
      <c r="N100" s="148">
        <v>3.4523809523809526</v>
      </c>
      <c r="O100" s="160">
        <v>3.61</v>
      </c>
      <c r="P100" s="145">
        <v>40</v>
      </c>
      <c r="Q100" s="148">
        <v>2.95</v>
      </c>
      <c r="R100" s="309">
        <v>3.43</v>
      </c>
      <c r="S100" s="527">
        <v>95</v>
      </c>
      <c r="T100" s="143">
        <v>71</v>
      </c>
      <c r="U100" s="440">
        <v>96</v>
      </c>
      <c r="V100" s="378">
        <v>80</v>
      </c>
      <c r="W100" s="398">
        <v>101</v>
      </c>
      <c r="X100" s="450">
        <f t="shared" si="2"/>
        <v>443</v>
      </c>
    </row>
    <row r="101" spans="1:24" ht="15" customHeight="1" x14ac:dyDescent="0.25">
      <c r="A101" s="14">
        <v>96</v>
      </c>
      <c r="B101" s="33" t="s">
        <v>60</v>
      </c>
      <c r="C101" s="287" t="s">
        <v>95</v>
      </c>
      <c r="D101" s="194">
        <v>67</v>
      </c>
      <c r="E101" s="168">
        <v>3.5970149253731343</v>
      </c>
      <c r="F101" s="400">
        <v>3.79</v>
      </c>
      <c r="G101" s="194">
        <v>53</v>
      </c>
      <c r="H101" s="168">
        <v>3.7358490566037736</v>
      </c>
      <c r="I101" s="400">
        <v>3.85</v>
      </c>
      <c r="J101" s="314">
        <v>53</v>
      </c>
      <c r="K101" s="168">
        <v>3.5471698113207548</v>
      </c>
      <c r="L101" s="373">
        <v>3.7</v>
      </c>
      <c r="M101" s="194">
        <v>50</v>
      </c>
      <c r="N101" s="168">
        <v>3.22</v>
      </c>
      <c r="O101" s="195">
        <v>3.61</v>
      </c>
      <c r="P101" s="194">
        <v>39</v>
      </c>
      <c r="Q101" s="168">
        <v>3.1282051282051282</v>
      </c>
      <c r="R101" s="314">
        <v>3.43</v>
      </c>
      <c r="S101" s="531">
        <v>90</v>
      </c>
      <c r="T101" s="518">
        <v>79</v>
      </c>
      <c r="U101" s="440">
        <v>79</v>
      </c>
      <c r="V101" s="378">
        <v>108</v>
      </c>
      <c r="W101" s="398">
        <v>92</v>
      </c>
      <c r="X101" s="450">
        <f t="shared" si="2"/>
        <v>448</v>
      </c>
    </row>
    <row r="102" spans="1:24" ht="15" customHeight="1" x14ac:dyDescent="0.25">
      <c r="A102" s="14">
        <v>97</v>
      </c>
      <c r="B102" s="33" t="s">
        <v>60</v>
      </c>
      <c r="C102" s="393" t="s">
        <v>166</v>
      </c>
      <c r="D102" s="194">
        <v>57</v>
      </c>
      <c r="E102" s="168">
        <v>3.7017543859649122</v>
      </c>
      <c r="F102" s="400">
        <v>3.79</v>
      </c>
      <c r="G102" s="194">
        <v>76</v>
      </c>
      <c r="H102" s="168">
        <v>3.6184210526315788</v>
      </c>
      <c r="I102" s="400">
        <v>3.85</v>
      </c>
      <c r="J102" s="314">
        <v>78</v>
      </c>
      <c r="K102" s="168">
        <v>3.5897435897435899</v>
      </c>
      <c r="L102" s="373">
        <v>3.7</v>
      </c>
      <c r="M102" s="194">
        <v>61</v>
      </c>
      <c r="N102" s="168">
        <v>3.278688524590164</v>
      </c>
      <c r="O102" s="195">
        <v>3.61</v>
      </c>
      <c r="P102" s="194">
        <v>51</v>
      </c>
      <c r="Q102" s="168">
        <v>2.8823529411764706</v>
      </c>
      <c r="R102" s="314">
        <v>3.43</v>
      </c>
      <c r="S102" s="531">
        <v>69</v>
      </c>
      <c r="T102" s="518">
        <v>101</v>
      </c>
      <c r="U102" s="440">
        <v>71</v>
      </c>
      <c r="V102" s="378">
        <v>104</v>
      </c>
      <c r="W102" s="398">
        <v>106</v>
      </c>
      <c r="X102" s="450">
        <f t="shared" ref="X102:X133" si="3">SUM(S102:W102)</f>
        <v>451</v>
      </c>
    </row>
    <row r="103" spans="1:24" ht="15" customHeight="1" x14ac:dyDescent="0.25">
      <c r="A103" s="13">
        <v>98</v>
      </c>
      <c r="B103" s="33" t="s">
        <v>61</v>
      </c>
      <c r="C103" s="558" t="s">
        <v>30</v>
      </c>
      <c r="D103" s="156">
        <v>95</v>
      </c>
      <c r="E103" s="157">
        <v>3.6526315789473682</v>
      </c>
      <c r="F103" s="561">
        <v>3.79</v>
      </c>
      <c r="G103" s="156">
        <v>79</v>
      </c>
      <c r="H103" s="157">
        <v>3.5696202531645569</v>
      </c>
      <c r="I103" s="561">
        <v>3.85</v>
      </c>
      <c r="J103" s="563">
        <v>51</v>
      </c>
      <c r="K103" s="157">
        <v>3.4901960784313726</v>
      </c>
      <c r="L103" s="576">
        <v>3.7</v>
      </c>
      <c r="M103" s="156">
        <v>69</v>
      </c>
      <c r="N103" s="157">
        <v>3.36231884057971</v>
      </c>
      <c r="O103" s="165">
        <v>3.61</v>
      </c>
      <c r="P103" s="156">
        <v>52</v>
      </c>
      <c r="Q103" s="157">
        <v>3.1538461538461537</v>
      </c>
      <c r="R103" s="563">
        <v>3.43</v>
      </c>
      <c r="S103" s="583">
        <v>78</v>
      </c>
      <c r="T103" s="144">
        <v>102</v>
      </c>
      <c r="U103" s="443">
        <v>88</v>
      </c>
      <c r="V103" s="381">
        <v>96</v>
      </c>
      <c r="W103" s="511">
        <v>88</v>
      </c>
      <c r="X103" s="450">
        <f t="shared" si="3"/>
        <v>452</v>
      </c>
    </row>
    <row r="104" spans="1:24" ht="15" customHeight="1" x14ac:dyDescent="0.25">
      <c r="A104" s="13">
        <v>99</v>
      </c>
      <c r="B104" s="33" t="s">
        <v>60</v>
      </c>
      <c r="C104" s="281" t="s">
        <v>13</v>
      </c>
      <c r="D104" s="145">
        <v>47</v>
      </c>
      <c r="E104" s="148">
        <v>3.5744680851063828</v>
      </c>
      <c r="F104" s="396">
        <v>3.79</v>
      </c>
      <c r="G104" s="145">
        <v>44</v>
      </c>
      <c r="H104" s="148">
        <v>3.5227272727272729</v>
      </c>
      <c r="I104" s="396">
        <v>3.85</v>
      </c>
      <c r="J104" s="309">
        <v>46</v>
      </c>
      <c r="K104" s="148">
        <v>3.3913043478260869</v>
      </c>
      <c r="L104" s="369">
        <v>3.7</v>
      </c>
      <c r="M104" s="145">
        <v>49</v>
      </c>
      <c r="N104" s="148">
        <v>3.2653061224489797</v>
      </c>
      <c r="O104" s="160">
        <v>3.61</v>
      </c>
      <c r="P104" s="145">
        <v>26</v>
      </c>
      <c r="Q104" s="148">
        <v>3.3846153846153846</v>
      </c>
      <c r="R104" s="309">
        <v>3.43</v>
      </c>
      <c r="S104" s="533">
        <v>93</v>
      </c>
      <c r="T104" s="138">
        <v>106</v>
      </c>
      <c r="U104" s="443">
        <v>102</v>
      </c>
      <c r="V104" s="381">
        <v>106</v>
      </c>
      <c r="W104" s="511">
        <v>52</v>
      </c>
      <c r="X104" s="450">
        <f t="shared" si="3"/>
        <v>459</v>
      </c>
    </row>
    <row r="105" spans="1:24" ht="15" customHeight="1" thickBot="1" x14ac:dyDescent="0.3">
      <c r="A105" s="18">
        <v>100</v>
      </c>
      <c r="B105" s="43" t="s">
        <v>63</v>
      </c>
      <c r="C105" s="282" t="s">
        <v>185</v>
      </c>
      <c r="D105" s="357">
        <v>101</v>
      </c>
      <c r="E105" s="149">
        <v>3.4554455445544554</v>
      </c>
      <c r="F105" s="435">
        <v>3.79</v>
      </c>
      <c r="G105" s="357">
        <v>75</v>
      </c>
      <c r="H105" s="149">
        <v>3.6533333333333333</v>
      </c>
      <c r="I105" s="435">
        <v>3.85</v>
      </c>
      <c r="J105" s="310">
        <v>77</v>
      </c>
      <c r="K105" s="149">
        <v>3.5064935064935066</v>
      </c>
      <c r="L105" s="370">
        <v>3.7</v>
      </c>
      <c r="M105" s="357">
        <v>79</v>
      </c>
      <c r="N105" s="149">
        <v>3.3924050632911391</v>
      </c>
      <c r="O105" s="358">
        <v>3.61</v>
      </c>
      <c r="P105" s="357">
        <v>66</v>
      </c>
      <c r="Q105" s="149">
        <v>3.1969696969696968</v>
      </c>
      <c r="R105" s="310">
        <v>3.43</v>
      </c>
      <c r="S105" s="532">
        <v>106</v>
      </c>
      <c r="T105" s="519">
        <v>93</v>
      </c>
      <c r="U105" s="442">
        <v>87</v>
      </c>
      <c r="V105" s="380">
        <v>93</v>
      </c>
      <c r="W105" s="487">
        <v>83</v>
      </c>
      <c r="X105" s="452">
        <f t="shared" si="3"/>
        <v>462</v>
      </c>
    </row>
    <row r="106" spans="1:24" ht="15" customHeight="1" x14ac:dyDescent="0.25">
      <c r="A106" s="20">
        <v>101</v>
      </c>
      <c r="B106" s="35" t="s">
        <v>60</v>
      </c>
      <c r="C106" s="557" t="s">
        <v>163</v>
      </c>
      <c r="D106" s="363">
        <v>32</v>
      </c>
      <c r="E106" s="320">
        <v>3.5625</v>
      </c>
      <c r="F106" s="402">
        <v>3.79</v>
      </c>
      <c r="G106" s="363">
        <v>28</v>
      </c>
      <c r="H106" s="320">
        <v>3.6428571428571428</v>
      </c>
      <c r="I106" s="402">
        <v>3.85</v>
      </c>
      <c r="J106" s="427">
        <v>29</v>
      </c>
      <c r="K106" s="320">
        <v>3.5862068965517242</v>
      </c>
      <c r="L106" s="402">
        <v>3.7</v>
      </c>
      <c r="M106" s="363">
        <v>28</v>
      </c>
      <c r="N106" s="320">
        <v>3.2857142857142856</v>
      </c>
      <c r="O106" s="364">
        <v>3.61</v>
      </c>
      <c r="P106" s="363">
        <v>35</v>
      </c>
      <c r="Q106" s="320">
        <v>3.0857142857142859</v>
      </c>
      <c r="R106" s="427">
        <v>3.43</v>
      </c>
      <c r="S106" s="538">
        <v>97</v>
      </c>
      <c r="T106" s="524">
        <v>95</v>
      </c>
      <c r="U106" s="439">
        <v>72</v>
      </c>
      <c r="V106" s="377">
        <v>103</v>
      </c>
      <c r="W106" s="397">
        <v>96</v>
      </c>
      <c r="X106" s="448">
        <f t="shared" si="3"/>
        <v>463</v>
      </c>
    </row>
    <row r="107" spans="1:24" ht="15" customHeight="1" x14ac:dyDescent="0.25">
      <c r="A107" s="14">
        <v>102</v>
      </c>
      <c r="B107" s="33" t="s">
        <v>63</v>
      </c>
      <c r="C107" s="281" t="s">
        <v>190</v>
      </c>
      <c r="D107" s="145">
        <v>140</v>
      </c>
      <c r="E107" s="148">
        <v>3.5</v>
      </c>
      <c r="F107" s="396">
        <v>3.79</v>
      </c>
      <c r="G107" s="145">
        <v>144</v>
      </c>
      <c r="H107" s="148">
        <v>3.6319444444444446</v>
      </c>
      <c r="I107" s="396">
        <v>3.85</v>
      </c>
      <c r="J107" s="309">
        <v>118</v>
      </c>
      <c r="K107" s="148">
        <v>3.4830508474576272</v>
      </c>
      <c r="L107" s="396">
        <v>3.7</v>
      </c>
      <c r="M107" s="145">
        <v>115</v>
      </c>
      <c r="N107" s="148">
        <v>3.3913043478260869</v>
      </c>
      <c r="O107" s="160">
        <v>3.61</v>
      </c>
      <c r="P107" s="145">
        <v>81</v>
      </c>
      <c r="Q107" s="148">
        <v>3.1851851851851851</v>
      </c>
      <c r="R107" s="309">
        <v>3.43</v>
      </c>
      <c r="S107" s="527">
        <v>105</v>
      </c>
      <c r="T107" s="143">
        <v>99</v>
      </c>
      <c r="U107" s="440">
        <v>91</v>
      </c>
      <c r="V107" s="378">
        <v>94</v>
      </c>
      <c r="W107" s="398">
        <v>84</v>
      </c>
      <c r="X107" s="450">
        <f t="shared" si="3"/>
        <v>473</v>
      </c>
    </row>
    <row r="108" spans="1:24" ht="15" customHeight="1" x14ac:dyDescent="0.25">
      <c r="A108" s="14">
        <v>103</v>
      </c>
      <c r="B108" s="488" t="s">
        <v>61</v>
      </c>
      <c r="C108" s="281" t="s">
        <v>200</v>
      </c>
      <c r="D108" s="145">
        <v>170</v>
      </c>
      <c r="E108" s="148">
        <v>3.664705882352941</v>
      </c>
      <c r="F108" s="396">
        <v>3.79</v>
      </c>
      <c r="G108" s="145">
        <v>82</v>
      </c>
      <c r="H108" s="148">
        <v>3.7560975609756095</v>
      </c>
      <c r="I108" s="396">
        <v>3.85</v>
      </c>
      <c r="J108" s="309"/>
      <c r="K108" s="148"/>
      <c r="L108" s="396">
        <v>3.7</v>
      </c>
      <c r="M108" s="145"/>
      <c r="N108" s="148"/>
      <c r="O108" s="160">
        <v>3.61</v>
      </c>
      <c r="P108" s="145"/>
      <c r="Q108" s="148"/>
      <c r="R108" s="309">
        <v>3.43</v>
      </c>
      <c r="S108" s="527">
        <v>75</v>
      </c>
      <c r="T108" s="143">
        <v>73</v>
      </c>
      <c r="U108" s="440">
        <v>110</v>
      </c>
      <c r="V108" s="378">
        <v>110</v>
      </c>
      <c r="W108" s="398">
        <v>108</v>
      </c>
      <c r="X108" s="450">
        <f t="shared" si="3"/>
        <v>476</v>
      </c>
    </row>
    <row r="109" spans="1:24" ht="15" customHeight="1" x14ac:dyDescent="0.25">
      <c r="A109" s="14">
        <v>104</v>
      </c>
      <c r="B109" s="33" t="s">
        <v>61</v>
      </c>
      <c r="C109" s="281" t="s">
        <v>89</v>
      </c>
      <c r="D109" s="145">
        <v>47</v>
      </c>
      <c r="E109" s="148">
        <v>3.6595744680851063</v>
      </c>
      <c r="F109" s="396">
        <v>3.79</v>
      </c>
      <c r="G109" s="145">
        <v>49</v>
      </c>
      <c r="H109" s="148">
        <v>3.6530612244897958</v>
      </c>
      <c r="I109" s="396">
        <v>3.85</v>
      </c>
      <c r="J109" s="309">
        <v>51</v>
      </c>
      <c r="K109" s="148">
        <v>3.4509803921568629</v>
      </c>
      <c r="L109" s="396">
        <v>3.7</v>
      </c>
      <c r="M109" s="145">
        <v>51</v>
      </c>
      <c r="N109" s="148">
        <v>3.2352941176470589</v>
      </c>
      <c r="O109" s="160">
        <v>3.61</v>
      </c>
      <c r="P109" s="145">
        <v>47</v>
      </c>
      <c r="Q109" s="148">
        <v>2.9361702127659575</v>
      </c>
      <c r="R109" s="309">
        <v>3.43</v>
      </c>
      <c r="S109" s="527">
        <v>76</v>
      </c>
      <c r="T109" s="143">
        <v>94</v>
      </c>
      <c r="U109" s="440">
        <v>97</v>
      </c>
      <c r="V109" s="378">
        <v>107</v>
      </c>
      <c r="W109" s="398">
        <v>102</v>
      </c>
      <c r="X109" s="450">
        <f t="shared" si="3"/>
        <v>476</v>
      </c>
    </row>
    <row r="110" spans="1:24" ht="15" customHeight="1" x14ac:dyDescent="0.25">
      <c r="A110" s="14">
        <v>105</v>
      </c>
      <c r="B110" s="33" t="s">
        <v>57</v>
      </c>
      <c r="C110" s="281" t="s">
        <v>154</v>
      </c>
      <c r="D110" s="145">
        <v>101</v>
      </c>
      <c r="E110" s="148">
        <v>3.5643564356435644</v>
      </c>
      <c r="F110" s="396">
        <v>3.79</v>
      </c>
      <c r="G110" s="145">
        <v>84</v>
      </c>
      <c r="H110" s="148">
        <v>3.6190476190476191</v>
      </c>
      <c r="I110" s="396">
        <v>3.85</v>
      </c>
      <c r="J110" s="309">
        <v>73</v>
      </c>
      <c r="K110" s="148">
        <v>3.2602739726027399</v>
      </c>
      <c r="L110" s="396">
        <v>3.7</v>
      </c>
      <c r="M110" s="145">
        <v>51</v>
      </c>
      <c r="N110" s="148">
        <v>3.4117647058823528</v>
      </c>
      <c r="O110" s="160">
        <v>3.61</v>
      </c>
      <c r="P110" s="145">
        <v>68</v>
      </c>
      <c r="Q110" s="148">
        <v>3.1029411764705883</v>
      </c>
      <c r="R110" s="309">
        <v>3.43</v>
      </c>
      <c r="S110" s="527">
        <v>96</v>
      </c>
      <c r="T110" s="143">
        <v>100</v>
      </c>
      <c r="U110" s="440">
        <v>107</v>
      </c>
      <c r="V110" s="378">
        <v>90</v>
      </c>
      <c r="W110" s="398">
        <v>95</v>
      </c>
      <c r="X110" s="450">
        <f t="shared" si="3"/>
        <v>488</v>
      </c>
    </row>
    <row r="111" spans="1:24" ht="15" customHeight="1" x14ac:dyDescent="0.25">
      <c r="A111" s="14">
        <v>106</v>
      </c>
      <c r="B111" s="33" t="s">
        <v>60</v>
      </c>
      <c r="C111" s="393" t="s">
        <v>165</v>
      </c>
      <c r="D111" s="194">
        <v>75</v>
      </c>
      <c r="E111" s="168">
        <v>3.64</v>
      </c>
      <c r="F111" s="400">
        <v>3.79</v>
      </c>
      <c r="G111" s="194">
        <v>106</v>
      </c>
      <c r="H111" s="168">
        <v>3.5</v>
      </c>
      <c r="I111" s="400">
        <v>3.85</v>
      </c>
      <c r="J111" s="314">
        <v>56</v>
      </c>
      <c r="K111" s="168">
        <v>3.4821428571428572</v>
      </c>
      <c r="L111" s="400">
        <v>3.7</v>
      </c>
      <c r="M111" s="194">
        <v>54</v>
      </c>
      <c r="N111" s="168">
        <v>3.2777777777777777</v>
      </c>
      <c r="O111" s="195">
        <v>3.61</v>
      </c>
      <c r="P111" s="194">
        <v>54</v>
      </c>
      <c r="Q111" s="168">
        <v>2.9074074074074074</v>
      </c>
      <c r="R111" s="314">
        <v>3.43</v>
      </c>
      <c r="S111" s="531">
        <v>81</v>
      </c>
      <c r="T111" s="518">
        <v>107</v>
      </c>
      <c r="U111" s="440">
        <v>92</v>
      </c>
      <c r="V111" s="378">
        <v>105</v>
      </c>
      <c r="W111" s="398">
        <v>104</v>
      </c>
      <c r="X111" s="450">
        <f t="shared" si="3"/>
        <v>489</v>
      </c>
    </row>
    <row r="112" spans="1:24" ht="15" customHeight="1" x14ac:dyDescent="0.25">
      <c r="A112" s="14">
        <v>107</v>
      </c>
      <c r="B112" s="33" t="s">
        <v>59</v>
      </c>
      <c r="C112" s="393" t="s">
        <v>159</v>
      </c>
      <c r="D112" s="194">
        <v>66</v>
      </c>
      <c r="E112" s="168">
        <v>3.4242424242424243</v>
      </c>
      <c r="F112" s="400">
        <v>3.79</v>
      </c>
      <c r="G112" s="194">
        <v>92</v>
      </c>
      <c r="H112" s="168">
        <v>3.7608695652173911</v>
      </c>
      <c r="I112" s="400">
        <v>3.85</v>
      </c>
      <c r="J112" s="314">
        <v>70</v>
      </c>
      <c r="K112" s="168">
        <v>3.3285714285714287</v>
      </c>
      <c r="L112" s="400">
        <v>3.7</v>
      </c>
      <c r="M112" s="194">
        <v>51</v>
      </c>
      <c r="N112" s="168">
        <v>3.3137254901960786</v>
      </c>
      <c r="O112" s="195">
        <v>3.61</v>
      </c>
      <c r="P112" s="194">
        <v>80</v>
      </c>
      <c r="Q112" s="168">
        <v>2.8374999999999999</v>
      </c>
      <c r="R112" s="314">
        <v>3.43</v>
      </c>
      <c r="S112" s="531">
        <v>108</v>
      </c>
      <c r="T112" s="518">
        <v>70</v>
      </c>
      <c r="U112" s="440">
        <v>105</v>
      </c>
      <c r="V112" s="378">
        <v>99</v>
      </c>
      <c r="W112" s="398">
        <v>107</v>
      </c>
      <c r="X112" s="450">
        <f t="shared" si="3"/>
        <v>489</v>
      </c>
    </row>
    <row r="113" spans="1:24" ht="15" customHeight="1" x14ac:dyDescent="0.25">
      <c r="A113" s="14">
        <v>108</v>
      </c>
      <c r="B113" s="33" t="s">
        <v>60</v>
      </c>
      <c r="C113" s="281" t="s">
        <v>15</v>
      </c>
      <c r="D113" s="145">
        <v>77</v>
      </c>
      <c r="E113" s="148">
        <v>3.5974025974025974</v>
      </c>
      <c r="F113" s="396">
        <v>3.79</v>
      </c>
      <c r="G113" s="145">
        <v>71</v>
      </c>
      <c r="H113" s="148">
        <v>3.535211267605634</v>
      </c>
      <c r="I113" s="396">
        <v>3.85</v>
      </c>
      <c r="J113" s="309">
        <v>54</v>
      </c>
      <c r="K113" s="148">
        <v>3.4814814814814814</v>
      </c>
      <c r="L113" s="396">
        <v>3.7</v>
      </c>
      <c r="M113" s="145">
        <v>52</v>
      </c>
      <c r="N113" s="148">
        <v>3.2884615384615383</v>
      </c>
      <c r="O113" s="160">
        <v>3.61</v>
      </c>
      <c r="P113" s="145">
        <v>45</v>
      </c>
      <c r="Q113" s="148">
        <v>2.8888888888888888</v>
      </c>
      <c r="R113" s="309">
        <v>3.43</v>
      </c>
      <c r="S113" s="527">
        <v>89</v>
      </c>
      <c r="T113" s="143">
        <v>105</v>
      </c>
      <c r="U113" s="440">
        <v>93</v>
      </c>
      <c r="V113" s="378">
        <v>102</v>
      </c>
      <c r="W113" s="398">
        <v>105</v>
      </c>
      <c r="X113" s="450">
        <f t="shared" si="3"/>
        <v>494</v>
      </c>
    </row>
    <row r="114" spans="1:24" ht="15" customHeight="1" x14ac:dyDescent="0.25">
      <c r="A114" s="13">
        <v>109</v>
      </c>
      <c r="B114" s="43" t="s">
        <v>62</v>
      </c>
      <c r="C114" s="282" t="s">
        <v>34</v>
      </c>
      <c r="D114" s="357">
        <v>65</v>
      </c>
      <c r="E114" s="149">
        <v>3.523076923076923</v>
      </c>
      <c r="F114" s="435">
        <v>3.79</v>
      </c>
      <c r="G114" s="357">
        <v>78</v>
      </c>
      <c r="H114" s="149">
        <v>3.5641025641025643</v>
      </c>
      <c r="I114" s="435">
        <v>3.85</v>
      </c>
      <c r="J114" s="310">
        <v>74</v>
      </c>
      <c r="K114" s="149">
        <v>3.4189189189189189</v>
      </c>
      <c r="L114" s="435">
        <v>3.7</v>
      </c>
      <c r="M114" s="357">
        <v>58</v>
      </c>
      <c r="N114" s="149">
        <v>3.3448275862068964</v>
      </c>
      <c r="O114" s="358">
        <v>3.61</v>
      </c>
      <c r="P114" s="357">
        <v>69</v>
      </c>
      <c r="Q114" s="149">
        <v>3.0289855072463769</v>
      </c>
      <c r="R114" s="310">
        <v>3.43</v>
      </c>
      <c r="S114" s="533">
        <v>103</v>
      </c>
      <c r="T114" s="138">
        <v>103</v>
      </c>
      <c r="U114" s="443">
        <v>101</v>
      </c>
      <c r="V114" s="381">
        <v>97</v>
      </c>
      <c r="W114" s="511">
        <v>100</v>
      </c>
      <c r="X114" s="451">
        <f t="shared" si="3"/>
        <v>504</v>
      </c>
    </row>
    <row r="115" spans="1:24" ht="15" customHeight="1" x14ac:dyDescent="0.25">
      <c r="A115" s="18">
        <v>111</v>
      </c>
      <c r="B115" s="43" t="s">
        <v>60</v>
      </c>
      <c r="C115" s="282" t="s">
        <v>16</v>
      </c>
      <c r="D115" s="357">
        <v>93</v>
      </c>
      <c r="E115" s="149">
        <v>3.3333333333333335</v>
      </c>
      <c r="F115" s="435">
        <v>3.79</v>
      </c>
      <c r="G115" s="357">
        <v>69</v>
      </c>
      <c r="H115" s="149">
        <v>3.4202898550724639</v>
      </c>
      <c r="I115" s="435">
        <v>3.85</v>
      </c>
      <c r="J115" s="310">
        <v>46</v>
      </c>
      <c r="K115" s="149">
        <v>3.3043478260869565</v>
      </c>
      <c r="L115" s="435">
        <v>3.7</v>
      </c>
      <c r="M115" s="357">
        <v>65</v>
      </c>
      <c r="N115" s="149">
        <v>3.4153846153846152</v>
      </c>
      <c r="O115" s="358">
        <v>3.61</v>
      </c>
      <c r="P115" s="357">
        <v>70</v>
      </c>
      <c r="Q115" s="149">
        <v>2.9285714285714284</v>
      </c>
      <c r="R115" s="310">
        <v>3.43</v>
      </c>
      <c r="S115" s="532">
        <v>111</v>
      </c>
      <c r="T115" s="519">
        <v>109</v>
      </c>
      <c r="U115" s="442">
        <v>106</v>
      </c>
      <c r="V115" s="380">
        <v>89</v>
      </c>
      <c r="W115" s="487">
        <v>103</v>
      </c>
      <c r="X115" s="451">
        <f t="shared" si="3"/>
        <v>518</v>
      </c>
    </row>
    <row r="116" spans="1:24" ht="15" customHeight="1" thickBot="1" x14ac:dyDescent="0.3">
      <c r="A116" s="79">
        <v>110</v>
      </c>
      <c r="B116" s="582" t="s">
        <v>63</v>
      </c>
      <c r="C116" s="285" t="s">
        <v>202</v>
      </c>
      <c r="D116" s="322">
        <v>30</v>
      </c>
      <c r="E116" s="316">
        <v>3.6333333333333333</v>
      </c>
      <c r="F116" s="433">
        <v>3.79</v>
      </c>
      <c r="G116" s="322"/>
      <c r="H116" s="316"/>
      <c r="I116" s="433">
        <v>3.85</v>
      </c>
      <c r="J116" s="315"/>
      <c r="K116" s="316"/>
      <c r="L116" s="433">
        <v>3.7</v>
      </c>
      <c r="M116" s="322"/>
      <c r="N116" s="316"/>
      <c r="O116" s="324">
        <v>3.61</v>
      </c>
      <c r="P116" s="322"/>
      <c r="Q116" s="316"/>
      <c r="R116" s="315">
        <v>3.43</v>
      </c>
      <c r="S116" s="566">
        <v>84</v>
      </c>
      <c r="T116" s="343">
        <v>111</v>
      </c>
      <c r="U116" s="444">
        <v>110</v>
      </c>
      <c r="V116" s="382">
        <v>110</v>
      </c>
      <c r="W116" s="399">
        <v>108</v>
      </c>
      <c r="X116" s="452">
        <f t="shared" si="3"/>
        <v>523</v>
      </c>
    </row>
    <row r="117" spans="1:24" x14ac:dyDescent="0.25">
      <c r="C117" s="31" t="s">
        <v>110</v>
      </c>
      <c r="D117" s="31"/>
      <c r="E117" s="365">
        <f>AVERAGE(E6:E116)</f>
        <v>3.765141856163694</v>
      </c>
      <c r="F117" s="31"/>
      <c r="G117" s="31"/>
      <c r="H117" s="365">
        <f>AVERAGE(H6:H116)</f>
        <v>3.8280092341218652</v>
      </c>
      <c r="I117" s="31"/>
      <c r="J117" s="31"/>
      <c r="K117" s="365">
        <f>AVERAGE(K6:K116)</f>
        <v>3.6644702310900694</v>
      </c>
      <c r="L117" s="31"/>
      <c r="M117" s="31"/>
      <c r="N117" s="365">
        <f>AVERAGE(N6:N116)</f>
        <v>3.5753667113633099</v>
      </c>
      <c r="O117" s="31"/>
      <c r="P117" s="31"/>
      <c r="Q117" s="365">
        <f>AVERAGE(Q6:Q116)</f>
        <v>3.3838493619302046</v>
      </c>
      <c r="R117" s="31"/>
      <c r="S117" s="31"/>
      <c r="T117" s="31"/>
      <c r="U117" s="31"/>
      <c r="V117" s="31"/>
      <c r="W117" s="31"/>
    </row>
    <row r="118" spans="1:24" x14ac:dyDescent="0.25">
      <c r="C118" s="32" t="s">
        <v>111</v>
      </c>
      <c r="D118" s="32"/>
      <c r="E118" s="32">
        <v>3.79</v>
      </c>
      <c r="F118" s="32"/>
      <c r="G118" s="32"/>
      <c r="H118" s="366">
        <v>3.85</v>
      </c>
      <c r="I118" s="32"/>
      <c r="J118" s="32"/>
      <c r="K118" s="366">
        <v>3.7</v>
      </c>
      <c r="L118" s="32"/>
      <c r="M118" s="32"/>
      <c r="N118" s="32">
        <v>3.61</v>
      </c>
      <c r="O118" s="32"/>
      <c r="P118" s="32"/>
      <c r="Q118" s="32">
        <v>3.43</v>
      </c>
      <c r="R118" s="32"/>
      <c r="S118" s="32"/>
      <c r="T118" s="32"/>
      <c r="U118" s="32"/>
      <c r="V118" s="32"/>
      <c r="W118" s="32"/>
    </row>
  </sheetData>
  <mergeCells count="10">
    <mergeCell ref="A4:A5"/>
    <mergeCell ref="X4:X5"/>
    <mergeCell ref="B4:B5"/>
    <mergeCell ref="C4:C5"/>
    <mergeCell ref="J4:L4"/>
    <mergeCell ref="M4:O4"/>
    <mergeCell ref="P4:R4"/>
    <mergeCell ref="G4:I4"/>
    <mergeCell ref="S4:W4"/>
    <mergeCell ref="D4:F4"/>
  </mergeCells>
  <conditionalFormatting sqref="Q6:Q118">
    <cfRule type="containsBlanks" dxfId="33" priority="12">
      <formula>LEN(TRIM(Q6))=0</formula>
    </cfRule>
    <cfRule type="cellIs" dxfId="32" priority="13" operator="lessThan">
      <formula>3.5</formula>
    </cfRule>
    <cfRule type="cellIs" dxfId="31" priority="14" operator="between">
      <formula>3.5</formula>
      <formula>3.504</formula>
    </cfRule>
    <cfRule type="cellIs" dxfId="30" priority="15" operator="between">
      <formula>4.5</formula>
      <formula>3.5</formula>
    </cfRule>
  </conditionalFormatting>
  <conditionalFormatting sqref="N6:N118">
    <cfRule type="cellIs" dxfId="29" priority="1106" operator="between">
      <formula>$N$117</formula>
      <formula>3.578</formula>
    </cfRule>
    <cfRule type="containsBlanks" dxfId="28" priority="1107">
      <formula>LEN(TRIM(N6))=0</formula>
    </cfRule>
    <cfRule type="cellIs" dxfId="27" priority="1108" operator="lessThan">
      <formula>3.5</formula>
    </cfRule>
    <cfRule type="cellIs" dxfId="26" priority="1109" operator="between">
      <formula>$N$117</formula>
      <formula>3.5</formula>
    </cfRule>
    <cfRule type="cellIs" dxfId="25" priority="1110" operator="between">
      <formula>4.5</formula>
      <formula>$N$117</formula>
    </cfRule>
  </conditionalFormatting>
  <conditionalFormatting sqref="K6:K118">
    <cfRule type="cellIs" dxfId="24" priority="1116" operator="between">
      <formula>$K$117</formula>
      <formula>3.655</formula>
    </cfRule>
    <cfRule type="containsBlanks" dxfId="23" priority="1117">
      <formula>LEN(TRIM(K6))=0</formula>
    </cfRule>
    <cfRule type="cellIs" dxfId="22" priority="1118" operator="lessThan">
      <formula>3.5</formula>
    </cfRule>
    <cfRule type="cellIs" dxfId="21" priority="1119" operator="between">
      <formula>$K$117</formula>
      <formula>3.5</formula>
    </cfRule>
    <cfRule type="cellIs" dxfId="20" priority="1120" operator="between">
      <formula>4.5</formula>
      <formula>$K$117</formula>
    </cfRule>
  </conditionalFormatting>
  <conditionalFormatting sqref="H6:H118">
    <cfRule type="cellIs" dxfId="19" priority="6" operator="between">
      <formula>$H$117</formula>
      <formula>3.825</formula>
    </cfRule>
    <cfRule type="containsBlanks" dxfId="18" priority="7">
      <formula>LEN(TRIM(H6))=0</formula>
    </cfRule>
    <cfRule type="cellIs" dxfId="17" priority="8" operator="lessThan">
      <formula>3.5</formula>
    </cfRule>
    <cfRule type="cellIs" dxfId="16" priority="9" operator="between">
      <formula>$H$117</formula>
      <formula>3.5</formula>
    </cfRule>
    <cfRule type="cellIs" dxfId="15" priority="10" operator="between">
      <formula>4.5</formula>
      <formula>$H$117</formula>
    </cfRule>
  </conditionalFormatting>
  <conditionalFormatting sqref="E6:E118">
    <cfRule type="cellIs" dxfId="14" priority="1" operator="between">
      <formula>$E$117</formula>
      <formula>3.765</formula>
    </cfRule>
    <cfRule type="containsBlanks" dxfId="13" priority="2">
      <formula>LEN(TRIM(E6))=0</formula>
    </cfRule>
    <cfRule type="cellIs" dxfId="12" priority="3" operator="lessThan">
      <formula>3.5</formula>
    </cfRule>
    <cfRule type="cellIs" dxfId="11" priority="4" operator="between">
      <formula>$E$117</formula>
      <formula>3.5</formula>
    </cfRule>
    <cfRule type="cellIs" dxfId="10" priority="5" operator="between">
      <formula>4.5</formula>
      <formula>$E$117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5" sqref="C5"/>
    </sheetView>
  </sheetViews>
  <sheetFormatPr defaultColWidth="9.140625" defaultRowHeight="15" x14ac:dyDescent="0.25"/>
  <cols>
    <col min="1" max="1" width="4.7109375" style="7" customWidth="1"/>
    <col min="2" max="2" width="18.7109375" style="7" customWidth="1"/>
    <col min="3" max="3" width="31.7109375" style="7" customWidth="1"/>
    <col min="4" max="4" width="7.7109375" style="7" customWidth="1"/>
    <col min="5" max="5" width="9.85546875" style="7" customWidth="1"/>
    <col min="6" max="6" width="7.7109375" style="2" customWidth="1"/>
    <col min="7" max="16384" width="9.140625" style="7"/>
  </cols>
  <sheetData>
    <row r="1" spans="1:8" ht="15" customHeight="1" x14ac:dyDescent="0.25">
      <c r="G1" s="70"/>
      <c r="H1" s="9" t="s">
        <v>100</v>
      </c>
    </row>
    <row r="2" spans="1:8" ht="15" customHeight="1" x14ac:dyDescent="0.25">
      <c r="C2" s="45" t="s">
        <v>136</v>
      </c>
      <c r="D2" s="46"/>
      <c r="E2" s="8">
        <v>2025</v>
      </c>
      <c r="G2" s="71"/>
      <c r="H2" s="9" t="s">
        <v>101</v>
      </c>
    </row>
    <row r="3" spans="1:8" ht="15" customHeight="1" x14ac:dyDescent="0.25">
      <c r="G3" s="389"/>
      <c r="H3" s="9" t="s">
        <v>102</v>
      </c>
    </row>
    <row r="4" spans="1:8" ht="15" customHeight="1" thickBot="1" x14ac:dyDescent="0.3">
      <c r="G4" s="24"/>
      <c r="H4" s="9" t="s">
        <v>103</v>
      </c>
    </row>
    <row r="5" spans="1:8" ht="30" customHeight="1" thickBot="1" x14ac:dyDescent="0.3">
      <c r="A5" s="49" t="s">
        <v>64</v>
      </c>
      <c r="B5" s="50" t="s">
        <v>65</v>
      </c>
      <c r="C5" s="50" t="s">
        <v>96</v>
      </c>
      <c r="D5" s="51" t="s">
        <v>98</v>
      </c>
      <c r="E5" s="52" t="s">
        <v>135</v>
      </c>
    </row>
    <row r="6" spans="1:8" s="2" customFormat="1" ht="15" customHeight="1" thickBot="1" x14ac:dyDescent="0.3">
      <c r="A6" s="47"/>
      <c r="B6" s="48"/>
      <c r="C6" s="68" t="s">
        <v>124</v>
      </c>
      <c r="D6" s="69">
        <f>SUM(D7:D61)</f>
        <v>6704</v>
      </c>
      <c r="E6" s="72">
        <f>AVERAGE(E7:E117)</f>
        <v>3.7651418561636931</v>
      </c>
    </row>
    <row r="7" spans="1:8" s="2" customFormat="1" ht="15" customHeight="1" x14ac:dyDescent="0.25">
      <c r="A7" s="20">
        <v>1</v>
      </c>
      <c r="B7" s="21" t="s">
        <v>58</v>
      </c>
      <c r="C7" s="493" t="s">
        <v>70</v>
      </c>
      <c r="D7" s="66">
        <v>104</v>
      </c>
      <c r="E7" s="67">
        <v>4.240384615384615</v>
      </c>
    </row>
    <row r="8" spans="1:8" s="4" customFormat="1" ht="15" customHeight="1" x14ac:dyDescent="0.25">
      <c r="A8" s="14">
        <v>2</v>
      </c>
      <c r="B8" s="12" t="s">
        <v>58</v>
      </c>
      <c r="C8" s="28" t="s">
        <v>201</v>
      </c>
      <c r="D8" s="63">
        <v>81</v>
      </c>
      <c r="E8" s="65">
        <v>4.2345679012345681</v>
      </c>
      <c r="F8" s="3"/>
    </row>
    <row r="9" spans="1:8" s="4" customFormat="1" ht="15" customHeight="1" x14ac:dyDescent="0.25">
      <c r="A9" s="14">
        <v>3</v>
      </c>
      <c r="B9" s="16" t="s">
        <v>57</v>
      </c>
      <c r="C9" s="26" t="s">
        <v>67</v>
      </c>
      <c r="D9" s="59">
        <v>169</v>
      </c>
      <c r="E9" s="64">
        <v>4.1242603550295858</v>
      </c>
      <c r="F9" s="3"/>
    </row>
    <row r="10" spans="1:8" s="4" customFormat="1" ht="15" customHeight="1" x14ac:dyDescent="0.25">
      <c r="A10" s="14">
        <v>4</v>
      </c>
      <c r="B10" s="19" t="s">
        <v>61</v>
      </c>
      <c r="C10" s="11" t="s">
        <v>68</v>
      </c>
      <c r="D10" s="59">
        <v>181</v>
      </c>
      <c r="E10" s="270">
        <v>4.1215469613259668</v>
      </c>
      <c r="F10" s="3"/>
    </row>
    <row r="11" spans="1:8" s="4" customFormat="1" ht="15" customHeight="1" x14ac:dyDescent="0.25">
      <c r="A11" s="14">
        <v>5</v>
      </c>
      <c r="B11" s="461" t="s">
        <v>62</v>
      </c>
      <c r="C11" s="26" t="s">
        <v>75</v>
      </c>
      <c r="D11" s="59">
        <v>78</v>
      </c>
      <c r="E11" s="65">
        <v>4.115384615384615</v>
      </c>
      <c r="F11" s="3"/>
    </row>
    <row r="12" spans="1:8" s="4" customFormat="1" ht="15" customHeight="1" x14ac:dyDescent="0.25">
      <c r="A12" s="401">
        <v>6</v>
      </c>
      <c r="B12" s="12" t="s">
        <v>63</v>
      </c>
      <c r="C12" s="26" t="s">
        <v>108</v>
      </c>
      <c r="D12" s="59">
        <v>202</v>
      </c>
      <c r="E12" s="60">
        <v>4.108910891089109</v>
      </c>
      <c r="F12" s="3"/>
    </row>
    <row r="13" spans="1:8" s="4" customFormat="1" ht="15" customHeight="1" x14ac:dyDescent="0.25">
      <c r="A13" s="14">
        <v>7</v>
      </c>
      <c r="B13" s="12" t="s">
        <v>61</v>
      </c>
      <c r="C13" s="29" t="s">
        <v>150</v>
      </c>
      <c r="D13" s="59">
        <v>47</v>
      </c>
      <c r="E13" s="65">
        <v>4.1063829787234045</v>
      </c>
      <c r="F13" s="3"/>
    </row>
    <row r="14" spans="1:8" s="4" customFormat="1" ht="15" customHeight="1" x14ac:dyDescent="0.25">
      <c r="A14" s="14">
        <v>8</v>
      </c>
      <c r="B14" s="12" t="s">
        <v>61</v>
      </c>
      <c r="C14" s="11" t="s">
        <v>77</v>
      </c>
      <c r="D14" s="59">
        <v>211</v>
      </c>
      <c r="E14" s="65">
        <v>4.0758293838862558</v>
      </c>
      <c r="F14" s="3"/>
    </row>
    <row r="15" spans="1:8" s="4" customFormat="1" ht="15" customHeight="1" x14ac:dyDescent="0.25">
      <c r="A15" s="13">
        <v>9</v>
      </c>
      <c r="B15" s="12" t="s">
        <v>63</v>
      </c>
      <c r="C15" s="10" t="s">
        <v>133</v>
      </c>
      <c r="D15" s="59">
        <v>238</v>
      </c>
      <c r="E15" s="60">
        <v>4.0588235294117645</v>
      </c>
      <c r="F15" s="3"/>
    </row>
    <row r="16" spans="1:8" s="4" customFormat="1" ht="15" customHeight="1" thickBot="1" x14ac:dyDescent="0.3">
      <c r="A16" s="15">
        <v>10</v>
      </c>
      <c r="B16" s="77" t="s">
        <v>63</v>
      </c>
      <c r="C16" s="27" t="s">
        <v>56</v>
      </c>
      <c r="D16" s="78">
        <v>131</v>
      </c>
      <c r="E16" s="500">
        <v>4.0534351145038165</v>
      </c>
      <c r="F16" s="3"/>
    </row>
    <row r="17" spans="1:6" s="4" customFormat="1" ht="15" customHeight="1" x14ac:dyDescent="0.25">
      <c r="A17" s="20">
        <v>11</v>
      </c>
      <c r="B17" s="21" t="s">
        <v>59</v>
      </c>
      <c r="C17" s="425" t="s">
        <v>4</v>
      </c>
      <c r="D17" s="66">
        <v>70</v>
      </c>
      <c r="E17" s="67">
        <v>4.0428571428571427</v>
      </c>
      <c r="F17" s="3"/>
    </row>
    <row r="18" spans="1:6" s="4" customFormat="1" ht="15" customHeight="1" x14ac:dyDescent="0.25">
      <c r="A18" s="14">
        <v>12</v>
      </c>
      <c r="B18" s="16" t="s">
        <v>63</v>
      </c>
      <c r="C18" s="26" t="s">
        <v>138</v>
      </c>
      <c r="D18" s="59">
        <v>145</v>
      </c>
      <c r="E18" s="65">
        <v>4.0344827586206895</v>
      </c>
      <c r="F18" s="3"/>
    </row>
    <row r="19" spans="1:6" s="4" customFormat="1" ht="15" customHeight="1" x14ac:dyDescent="0.25">
      <c r="A19" s="14">
        <v>13</v>
      </c>
      <c r="B19" s="16" t="s">
        <v>58</v>
      </c>
      <c r="C19" s="26" t="s">
        <v>69</v>
      </c>
      <c r="D19" s="59">
        <v>85</v>
      </c>
      <c r="E19" s="60">
        <v>4.0235294117647058</v>
      </c>
      <c r="F19" s="3"/>
    </row>
    <row r="20" spans="1:6" s="4" customFormat="1" ht="15" customHeight="1" x14ac:dyDescent="0.25">
      <c r="A20" s="14">
        <v>14</v>
      </c>
      <c r="B20" s="16" t="s">
        <v>63</v>
      </c>
      <c r="C20" s="26" t="s">
        <v>132</v>
      </c>
      <c r="D20" s="59">
        <v>158</v>
      </c>
      <c r="E20" s="65">
        <v>4.0126582278481013</v>
      </c>
      <c r="F20" s="3"/>
    </row>
    <row r="21" spans="1:6" s="4" customFormat="1" ht="15" customHeight="1" x14ac:dyDescent="0.25">
      <c r="A21" s="14">
        <v>15</v>
      </c>
      <c r="B21" s="16" t="s">
        <v>62</v>
      </c>
      <c r="C21" s="26" t="s">
        <v>71</v>
      </c>
      <c r="D21" s="59">
        <v>107</v>
      </c>
      <c r="E21" s="65">
        <v>4</v>
      </c>
      <c r="F21" s="3"/>
    </row>
    <row r="22" spans="1:6" s="4" customFormat="1" ht="15" customHeight="1" x14ac:dyDescent="0.25">
      <c r="A22" s="14">
        <v>16</v>
      </c>
      <c r="B22" s="16" t="s">
        <v>61</v>
      </c>
      <c r="C22" s="11" t="s">
        <v>168</v>
      </c>
      <c r="D22" s="59">
        <v>32</v>
      </c>
      <c r="E22" s="60">
        <v>3.96875</v>
      </c>
      <c r="F22" s="3"/>
    </row>
    <row r="23" spans="1:6" s="4" customFormat="1" ht="15" customHeight="1" x14ac:dyDescent="0.25">
      <c r="A23" s="14">
        <v>17</v>
      </c>
      <c r="B23" s="16" t="s">
        <v>61</v>
      </c>
      <c r="C23" s="26" t="s">
        <v>24</v>
      </c>
      <c r="D23" s="59">
        <v>129</v>
      </c>
      <c r="E23" s="65">
        <v>3.9612403100775193</v>
      </c>
      <c r="F23" s="3"/>
    </row>
    <row r="24" spans="1:6" s="4" customFormat="1" ht="15" customHeight="1" x14ac:dyDescent="0.25">
      <c r="A24" s="14">
        <v>18</v>
      </c>
      <c r="B24" s="16" t="s">
        <v>63</v>
      </c>
      <c r="C24" s="26" t="s">
        <v>183</v>
      </c>
      <c r="D24" s="59">
        <v>265</v>
      </c>
      <c r="E24" s="60">
        <v>3.9584905660377356</v>
      </c>
      <c r="F24" s="3"/>
    </row>
    <row r="25" spans="1:6" s="6" customFormat="1" ht="15" customHeight="1" x14ac:dyDescent="0.25">
      <c r="A25" s="14">
        <v>19</v>
      </c>
      <c r="B25" s="464" t="s">
        <v>61</v>
      </c>
      <c r="C25" s="26" t="s">
        <v>167</v>
      </c>
      <c r="D25" s="59">
        <v>59</v>
      </c>
      <c r="E25" s="65">
        <v>3.9491525423728815</v>
      </c>
      <c r="F25" s="5"/>
    </row>
    <row r="26" spans="1:6" s="4" customFormat="1" ht="15" customHeight="1" thickBot="1" x14ac:dyDescent="0.3">
      <c r="A26" s="15">
        <v>20</v>
      </c>
      <c r="B26" s="77" t="s">
        <v>60</v>
      </c>
      <c r="C26" s="27" t="s">
        <v>74</v>
      </c>
      <c r="D26" s="61">
        <v>121</v>
      </c>
      <c r="E26" s="62">
        <v>3.9421487603305785</v>
      </c>
      <c r="F26" s="3"/>
    </row>
    <row r="27" spans="1:6" s="4" customFormat="1" ht="15" customHeight="1" x14ac:dyDescent="0.25">
      <c r="A27" s="14">
        <v>21</v>
      </c>
      <c r="B27" s="16" t="s">
        <v>59</v>
      </c>
      <c r="C27" s="424" t="s">
        <v>2</v>
      </c>
      <c r="D27" s="58">
        <v>80</v>
      </c>
      <c r="E27" s="64">
        <v>3.9375</v>
      </c>
      <c r="F27" s="3"/>
    </row>
    <row r="28" spans="1:6" s="4" customFormat="1" ht="15" customHeight="1" x14ac:dyDescent="0.25">
      <c r="A28" s="13">
        <v>22</v>
      </c>
      <c r="B28" s="12" t="s">
        <v>59</v>
      </c>
      <c r="C28" s="11" t="s">
        <v>11</v>
      </c>
      <c r="D28" s="59">
        <v>78</v>
      </c>
      <c r="E28" s="65">
        <v>3.9358974358974357</v>
      </c>
      <c r="F28" s="3"/>
    </row>
    <row r="29" spans="1:6" s="4" customFormat="1" ht="15" customHeight="1" x14ac:dyDescent="0.25">
      <c r="A29" s="14">
        <v>23</v>
      </c>
      <c r="B29" s="463" t="s">
        <v>63</v>
      </c>
      <c r="C29" s="10" t="s">
        <v>182</v>
      </c>
      <c r="D29" s="58">
        <v>128</v>
      </c>
      <c r="E29" s="64">
        <v>3.9296875</v>
      </c>
      <c r="F29" s="3"/>
    </row>
    <row r="30" spans="1:6" s="4" customFormat="1" ht="15" customHeight="1" x14ac:dyDescent="0.25">
      <c r="A30" s="14">
        <v>24</v>
      </c>
      <c r="B30" s="12" t="s">
        <v>63</v>
      </c>
      <c r="C30" s="26" t="s">
        <v>148</v>
      </c>
      <c r="D30" s="59">
        <v>166</v>
      </c>
      <c r="E30" s="60">
        <v>3.927710843373494</v>
      </c>
      <c r="F30" s="3"/>
    </row>
    <row r="31" spans="1:6" s="4" customFormat="1" ht="15" customHeight="1" x14ac:dyDescent="0.25">
      <c r="A31" s="14">
        <v>25</v>
      </c>
      <c r="B31" s="12" t="s">
        <v>57</v>
      </c>
      <c r="C31" s="391" t="s">
        <v>192</v>
      </c>
      <c r="D31" s="59">
        <v>81</v>
      </c>
      <c r="E31" s="426">
        <v>3.925925925925926</v>
      </c>
      <c r="F31" s="3"/>
    </row>
    <row r="32" spans="1:6" s="4" customFormat="1" ht="15" customHeight="1" x14ac:dyDescent="0.25">
      <c r="A32" s="14">
        <v>26</v>
      </c>
      <c r="B32" s="16" t="s">
        <v>63</v>
      </c>
      <c r="C32" s="10" t="s">
        <v>177</v>
      </c>
      <c r="D32" s="58">
        <v>124</v>
      </c>
      <c r="E32" s="499">
        <v>3.911290322580645</v>
      </c>
      <c r="F32" s="3"/>
    </row>
    <row r="33" spans="1:9" s="4" customFormat="1" ht="15" customHeight="1" x14ac:dyDescent="0.25">
      <c r="A33" s="14">
        <v>27</v>
      </c>
      <c r="B33" s="12" t="s">
        <v>59</v>
      </c>
      <c r="C33" s="26" t="s">
        <v>3</v>
      </c>
      <c r="D33" s="59">
        <v>164</v>
      </c>
      <c r="E33" s="65">
        <v>3.8963414634146343</v>
      </c>
      <c r="F33" s="3"/>
    </row>
    <row r="34" spans="1:9" s="4" customFormat="1" ht="15" customHeight="1" x14ac:dyDescent="0.25">
      <c r="A34" s="14">
        <v>28</v>
      </c>
      <c r="B34" s="12" t="s">
        <v>63</v>
      </c>
      <c r="C34" s="11" t="s">
        <v>134</v>
      </c>
      <c r="D34" s="59">
        <v>239</v>
      </c>
      <c r="E34" s="65">
        <v>3.8953974895397487</v>
      </c>
      <c r="F34" s="3"/>
    </row>
    <row r="35" spans="1:9" s="4" customFormat="1" ht="15" customHeight="1" x14ac:dyDescent="0.25">
      <c r="A35" s="14">
        <v>29</v>
      </c>
      <c r="B35" s="12" t="s">
        <v>58</v>
      </c>
      <c r="C35" s="26" t="s">
        <v>109</v>
      </c>
      <c r="D35" s="59">
        <v>78</v>
      </c>
      <c r="E35" s="60">
        <v>3.8846153846153846</v>
      </c>
      <c r="F35" s="3"/>
    </row>
    <row r="36" spans="1:9" s="4" customFormat="1" ht="15" customHeight="1" thickBot="1" x14ac:dyDescent="0.3">
      <c r="A36" s="15">
        <v>30</v>
      </c>
      <c r="B36" s="23" t="s">
        <v>58</v>
      </c>
      <c r="C36" s="27" t="s">
        <v>147</v>
      </c>
      <c r="D36" s="61">
        <v>139</v>
      </c>
      <c r="E36" s="62">
        <v>3.8776978417266186</v>
      </c>
      <c r="F36" s="3"/>
    </row>
    <row r="37" spans="1:9" s="4" customFormat="1" ht="15" customHeight="1" x14ac:dyDescent="0.25">
      <c r="A37" s="20">
        <v>31</v>
      </c>
      <c r="B37" s="21" t="s">
        <v>62</v>
      </c>
      <c r="C37" s="25" t="s">
        <v>107</v>
      </c>
      <c r="D37" s="66">
        <v>113</v>
      </c>
      <c r="E37" s="76">
        <v>3.8761061946902653</v>
      </c>
      <c r="F37" s="3"/>
    </row>
    <row r="38" spans="1:9" s="4" customFormat="1" ht="15" customHeight="1" x14ac:dyDescent="0.25">
      <c r="A38" s="14">
        <v>32</v>
      </c>
      <c r="B38" s="12" t="s">
        <v>62</v>
      </c>
      <c r="C38" s="26" t="s">
        <v>171</v>
      </c>
      <c r="D38" s="59">
        <v>104</v>
      </c>
      <c r="E38" s="65">
        <v>3.875</v>
      </c>
      <c r="F38" s="3"/>
    </row>
    <row r="39" spans="1:9" s="4" customFormat="1" ht="15" customHeight="1" x14ac:dyDescent="0.25">
      <c r="A39" s="14">
        <v>33</v>
      </c>
      <c r="B39" s="12" t="s">
        <v>63</v>
      </c>
      <c r="C39" s="26" t="s">
        <v>42</v>
      </c>
      <c r="D39" s="59">
        <v>44</v>
      </c>
      <c r="E39" s="60">
        <v>3.8636363636363638</v>
      </c>
      <c r="F39" s="3"/>
    </row>
    <row r="40" spans="1:9" ht="15" customHeight="1" x14ac:dyDescent="0.25">
      <c r="A40" s="14">
        <v>34</v>
      </c>
      <c r="B40" s="12" t="s">
        <v>63</v>
      </c>
      <c r="C40" s="26" t="s">
        <v>199</v>
      </c>
      <c r="D40" s="59">
        <v>157</v>
      </c>
      <c r="E40" s="65">
        <v>3.8535031847133756</v>
      </c>
    </row>
    <row r="41" spans="1:9" ht="15" customHeight="1" x14ac:dyDescent="0.25">
      <c r="A41" s="14">
        <v>35</v>
      </c>
      <c r="B41" s="12" t="s">
        <v>62</v>
      </c>
      <c r="C41" s="26" t="s">
        <v>152</v>
      </c>
      <c r="D41" s="59">
        <v>229</v>
      </c>
      <c r="E41" s="65">
        <v>3.8515283842794759</v>
      </c>
    </row>
    <row r="42" spans="1:9" ht="15" customHeight="1" x14ac:dyDescent="0.25">
      <c r="A42" s="14">
        <v>36</v>
      </c>
      <c r="B42" s="12" t="s">
        <v>63</v>
      </c>
      <c r="C42" s="26" t="s">
        <v>131</v>
      </c>
      <c r="D42" s="59">
        <v>229</v>
      </c>
      <c r="E42" s="65">
        <v>3.8515283842794759</v>
      </c>
    </row>
    <row r="43" spans="1:9" ht="15" customHeight="1" x14ac:dyDescent="0.25">
      <c r="A43" s="14">
        <v>37</v>
      </c>
      <c r="B43" s="12" t="s">
        <v>60</v>
      </c>
      <c r="C43" s="26" t="s">
        <v>128</v>
      </c>
      <c r="D43" s="59">
        <v>113</v>
      </c>
      <c r="E43" s="60">
        <v>3.8495575221238938</v>
      </c>
    </row>
    <row r="44" spans="1:9" ht="15" customHeight="1" x14ac:dyDescent="0.25">
      <c r="A44" s="14">
        <v>38</v>
      </c>
      <c r="B44" s="12" t="s">
        <v>61</v>
      </c>
      <c r="C44" s="26" t="s">
        <v>195</v>
      </c>
      <c r="D44" s="59">
        <v>84</v>
      </c>
      <c r="E44" s="65">
        <v>3.8452380952380953</v>
      </c>
    </row>
    <row r="45" spans="1:9" ht="15" customHeight="1" x14ac:dyDescent="0.25">
      <c r="A45" s="14">
        <v>39</v>
      </c>
      <c r="B45" s="12" t="s">
        <v>57</v>
      </c>
      <c r="C45" s="26" t="s">
        <v>80</v>
      </c>
      <c r="D45" s="59">
        <v>102</v>
      </c>
      <c r="E45" s="65">
        <v>3.8431372549019609</v>
      </c>
    </row>
    <row r="46" spans="1:9" s="2" customFormat="1" ht="15" customHeight="1" thickBot="1" x14ac:dyDescent="0.3">
      <c r="A46" s="15">
        <v>40</v>
      </c>
      <c r="B46" s="23" t="s">
        <v>59</v>
      </c>
      <c r="C46" s="496" t="s">
        <v>157</v>
      </c>
      <c r="D46" s="61">
        <v>110</v>
      </c>
      <c r="E46" s="268">
        <v>3.8363636363636364</v>
      </c>
      <c r="G46" s="7"/>
      <c r="H46" s="7"/>
      <c r="I46" s="7"/>
    </row>
    <row r="47" spans="1:9" s="2" customFormat="1" ht="15" customHeight="1" x14ac:dyDescent="0.25">
      <c r="A47" s="20">
        <v>41</v>
      </c>
      <c r="B47" s="21" t="s">
        <v>61</v>
      </c>
      <c r="C47" s="25" t="s">
        <v>31</v>
      </c>
      <c r="D47" s="66">
        <v>100</v>
      </c>
      <c r="E47" s="76">
        <v>3.83</v>
      </c>
      <c r="G47" s="7"/>
      <c r="H47" s="7"/>
      <c r="I47" s="7"/>
    </row>
    <row r="48" spans="1:9" s="2" customFormat="1" ht="15" customHeight="1" x14ac:dyDescent="0.25">
      <c r="A48" s="14">
        <v>42</v>
      </c>
      <c r="B48" s="16" t="s">
        <v>63</v>
      </c>
      <c r="C48" s="10" t="s">
        <v>181</v>
      </c>
      <c r="D48" s="58">
        <v>172</v>
      </c>
      <c r="E48" s="64">
        <v>3.8255813953488373</v>
      </c>
      <c r="G48" s="7"/>
      <c r="H48" s="7"/>
      <c r="I48" s="7"/>
    </row>
    <row r="49" spans="1:9" s="2" customFormat="1" ht="15" customHeight="1" x14ac:dyDescent="0.25">
      <c r="A49" s="14">
        <v>43</v>
      </c>
      <c r="B49" s="12" t="s">
        <v>63</v>
      </c>
      <c r="C49" s="26" t="s">
        <v>196</v>
      </c>
      <c r="D49" s="59">
        <v>78</v>
      </c>
      <c r="E49" s="65">
        <v>3.8205128205128207</v>
      </c>
      <c r="G49" s="7"/>
      <c r="H49" s="7"/>
      <c r="I49" s="7"/>
    </row>
    <row r="50" spans="1:9" s="2" customFormat="1" ht="15" customHeight="1" x14ac:dyDescent="0.25">
      <c r="A50" s="14">
        <v>44</v>
      </c>
      <c r="B50" s="12" t="s">
        <v>63</v>
      </c>
      <c r="C50" s="26" t="s">
        <v>197</v>
      </c>
      <c r="D50" s="59">
        <v>98</v>
      </c>
      <c r="E50" s="65">
        <v>3.8163265306122449</v>
      </c>
      <c r="G50" s="7"/>
      <c r="H50" s="7"/>
      <c r="I50" s="7"/>
    </row>
    <row r="51" spans="1:9" s="2" customFormat="1" ht="15" customHeight="1" x14ac:dyDescent="0.25">
      <c r="A51" s="14">
        <v>45</v>
      </c>
      <c r="B51" s="12" t="s">
        <v>61</v>
      </c>
      <c r="C51" s="26" t="s">
        <v>25</v>
      </c>
      <c r="D51" s="59">
        <v>96</v>
      </c>
      <c r="E51" s="65">
        <v>3.7916666666666665</v>
      </c>
      <c r="G51" s="7"/>
      <c r="H51" s="7"/>
      <c r="I51" s="7"/>
    </row>
    <row r="52" spans="1:9" s="2" customFormat="1" ht="15" customHeight="1" x14ac:dyDescent="0.25">
      <c r="A52" s="14">
        <v>46</v>
      </c>
      <c r="B52" s="12" t="s">
        <v>59</v>
      </c>
      <c r="C52" s="11" t="s">
        <v>5</v>
      </c>
      <c r="D52" s="59">
        <v>113</v>
      </c>
      <c r="E52" s="60">
        <v>3.7876106194690267</v>
      </c>
      <c r="G52" s="7"/>
      <c r="H52" s="7"/>
      <c r="I52" s="7"/>
    </row>
    <row r="53" spans="1:9" s="2" customFormat="1" ht="15" customHeight="1" x14ac:dyDescent="0.25">
      <c r="A53" s="14">
        <v>47</v>
      </c>
      <c r="B53" s="12" t="s">
        <v>63</v>
      </c>
      <c r="C53" s="26" t="s">
        <v>188</v>
      </c>
      <c r="D53" s="59">
        <v>104</v>
      </c>
      <c r="E53" s="65">
        <v>3.7788461538461537</v>
      </c>
      <c r="G53" s="7"/>
      <c r="H53" s="7"/>
      <c r="I53" s="7"/>
    </row>
    <row r="54" spans="1:9" s="2" customFormat="1" ht="15" customHeight="1" x14ac:dyDescent="0.25">
      <c r="A54" s="14">
        <v>48</v>
      </c>
      <c r="B54" s="12" t="s">
        <v>57</v>
      </c>
      <c r="C54" s="471" t="s">
        <v>155</v>
      </c>
      <c r="D54" s="59">
        <v>116</v>
      </c>
      <c r="E54" s="65">
        <v>3.7758620689655173</v>
      </c>
      <c r="G54" s="7"/>
      <c r="H54" s="7"/>
      <c r="I54" s="7"/>
    </row>
    <row r="55" spans="1:9" s="2" customFormat="1" ht="15" customHeight="1" x14ac:dyDescent="0.25">
      <c r="A55" s="14">
        <v>49</v>
      </c>
      <c r="B55" s="12" t="s">
        <v>58</v>
      </c>
      <c r="C55" s="26" t="s">
        <v>86</v>
      </c>
      <c r="D55" s="59">
        <v>71</v>
      </c>
      <c r="E55" s="60">
        <v>3.7746478873239435</v>
      </c>
      <c r="G55" s="7"/>
      <c r="H55" s="7"/>
      <c r="I55" s="7"/>
    </row>
    <row r="56" spans="1:9" s="2" customFormat="1" ht="15" customHeight="1" thickBot="1" x14ac:dyDescent="0.3">
      <c r="A56" s="15">
        <v>50</v>
      </c>
      <c r="B56" s="23" t="s">
        <v>60</v>
      </c>
      <c r="C56" s="423" t="s">
        <v>161</v>
      </c>
      <c r="D56" s="61">
        <v>79</v>
      </c>
      <c r="E56" s="268">
        <v>3.7721518987341773</v>
      </c>
      <c r="G56" s="7"/>
      <c r="H56" s="7"/>
      <c r="I56" s="7"/>
    </row>
    <row r="57" spans="1:9" s="2" customFormat="1" ht="15" customHeight="1" x14ac:dyDescent="0.25">
      <c r="A57" s="20">
        <v>51</v>
      </c>
      <c r="B57" s="21" t="s">
        <v>62</v>
      </c>
      <c r="C57" s="25" t="s">
        <v>191</v>
      </c>
      <c r="D57" s="66">
        <v>65</v>
      </c>
      <c r="E57" s="67">
        <v>3.7692307692307692</v>
      </c>
      <c r="G57" s="7"/>
      <c r="H57" s="7"/>
      <c r="I57" s="7"/>
    </row>
    <row r="58" spans="1:9" s="2" customFormat="1" ht="15" customHeight="1" x14ac:dyDescent="0.25">
      <c r="A58" s="14">
        <v>52</v>
      </c>
      <c r="B58" s="12" t="s">
        <v>61</v>
      </c>
      <c r="C58" s="26" t="s">
        <v>105</v>
      </c>
      <c r="D58" s="59">
        <v>251</v>
      </c>
      <c r="E58" s="60">
        <v>3.7649402390438249</v>
      </c>
      <c r="G58" s="7"/>
      <c r="H58" s="7"/>
      <c r="I58" s="7"/>
    </row>
    <row r="59" spans="1:9" s="2" customFormat="1" ht="15" customHeight="1" x14ac:dyDescent="0.25">
      <c r="A59" s="14">
        <v>53</v>
      </c>
      <c r="B59" s="12" t="s">
        <v>59</v>
      </c>
      <c r="C59" s="11" t="s">
        <v>7</v>
      </c>
      <c r="D59" s="59">
        <v>46</v>
      </c>
      <c r="E59" s="60">
        <v>3.7608695652173911</v>
      </c>
      <c r="G59" s="7"/>
      <c r="H59" s="7"/>
      <c r="I59" s="7"/>
    </row>
    <row r="60" spans="1:9" s="2" customFormat="1" ht="15" customHeight="1" x14ac:dyDescent="0.25">
      <c r="A60" s="14">
        <v>54</v>
      </c>
      <c r="B60" s="12" t="s">
        <v>58</v>
      </c>
      <c r="C60" s="26" t="s">
        <v>94</v>
      </c>
      <c r="D60" s="59">
        <v>41</v>
      </c>
      <c r="E60" s="60">
        <v>3.75609756097561</v>
      </c>
      <c r="G60" s="7"/>
      <c r="H60" s="7"/>
      <c r="I60" s="7"/>
    </row>
    <row r="61" spans="1:9" s="2" customFormat="1" ht="15" customHeight="1" x14ac:dyDescent="0.25">
      <c r="A61" s="18">
        <v>55</v>
      </c>
      <c r="B61" s="19" t="s">
        <v>60</v>
      </c>
      <c r="C61" s="28" t="s">
        <v>81</v>
      </c>
      <c r="D61" s="63">
        <v>99</v>
      </c>
      <c r="E61" s="501">
        <v>3.7474747474747474</v>
      </c>
      <c r="G61" s="7"/>
      <c r="H61" s="7"/>
      <c r="I61" s="7"/>
    </row>
    <row r="62" spans="1:9" s="2" customFormat="1" ht="15" customHeight="1" x14ac:dyDescent="0.25">
      <c r="A62" s="13">
        <v>56</v>
      </c>
      <c r="B62" s="12" t="s">
        <v>60</v>
      </c>
      <c r="C62" s="26" t="s">
        <v>92</v>
      </c>
      <c r="D62" s="59">
        <v>126</v>
      </c>
      <c r="E62" s="60">
        <v>3.746031746031746</v>
      </c>
      <c r="G62" s="7"/>
      <c r="H62" s="7"/>
      <c r="I62" s="7"/>
    </row>
    <row r="63" spans="1:9" s="2" customFormat="1" ht="15" customHeight="1" x14ac:dyDescent="0.25">
      <c r="A63" s="13">
        <v>57</v>
      </c>
      <c r="B63" s="12" t="s">
        <v>57</v>
      </c>
      <c r="C63" s="11" t="s">
        <v>76</v>
      </c>
      <c r="D63" s="59">
        <v>166</v>
      </c>
      <c r="E63" s="65">
        <v>3.7349397590361444</v>
      </c>
      <c r="G63" s="7"/>
      <c r="H63" s="7"/>
      <c r="I63" s="7"/>
    </row>
    <row r="64" spans="1:9" s="2" customFormat="1" ht="15" customHeight="1" x14ac:dyDescent="0.25">
      <c r="A64" s="13">
        <v>58</v>
      </c>
      <c r="B64" s="12" t="s">
        <v>61</v>
      </c>
      <c r="C64" s="11" t="s">
        <v>194</v>
      </c>
      <c r="D64" s="59">
        <v>100</v>
      </c>
      <c r="E64" s="65">
        <v>3.73</v>
      </c>
      <c r="G64" s="7"/>
      <c r="H64" s="7"/>
      <c r="I64" s="7"/>
    </row>
    <row r="65" spans="1:9" s="2" customFormat="1" ht="15" customHeight="1" x14ac:dyDescent="0.25">
      <c r="A65" s="13">
        <v>59</v>
      </c>
      <c r="B65" s="12" t="s">
        <v>62</v>
      </c>
      <c r="C65" s="26" t="s">
        <v>173</v>
      </c>
      <c r="D65" s="59">
        <v>159</v>
      </c>
      <c r="E65" s="65">
        <v>3.7295597484276728</v>
      </c>
      <c r="G65" s="7"/>
      <c r="H65" s="7"/>
      <c r="I65" s="7"/>
    </row>
    <row r="66" spans="1:9" s="2" customFormat="1" ht="15" customHeight="1" thickBot="1" x14ac:dyDescent="0.3">
      <c r="A66" s="79">
        <v>60</v>
      </c>
      <c r="B66" s="23" t="s">
        <v>60</v>
      </c>
      <c r="C66" s="27" t="s">
        <v>21</v>
      </c>
      <c r="D66" s="61">
        <v>114</v>
      </c>
      <c r="E66" s="62">
        <v>3.7280701754385963</v>
      </c>
      <c r="G66" s="7"/>
      <c r="H66" s="7"/>
      <c r="I66" s="7"/>
    </row>
    <row r="67" spans="1:9" s="2" customFormat="1" ht="15" customHeight="1" x14ac:dyDescent="0.25">
      <c r="A67" s="20">
        <v>61</v>
      </c>
      <c r="B67" s="21" t="s">
        <v>63</v>
      </c>
      <c r="C67" s="25" t="s">
        <v>186</v>
      </c>
      <c r="D67" s="66">
        <v>113</v>
      </c>
      <c r="E67" s="76">
        <v>3.7256637168141591</v>
      </c>
      <c r="G67" s="7"/>
      <c r="H67" s="7"/>
      <c r="I67" s="7"/>
    </row>
    <row r="68" spans="1:9" s="2" customFormat="1" ht="15" customHeight="1" x14ac:dyDescent="0.25">
      <c r="A68" s="13">
        <v>62</v>
      </c>
      <c r="B68" s="12" t="s">
        <v>58</v>
      </c>
      <c r="C68" s="26" t="s">
        <v>137</v>
      </c>
      <c r="D68" s="59">
        <v>382</v>
      </c>
      <c r="E68" s="65">
        <v>3.7251308900523559</v>
      </c>
      <c r="G68" s="7"/>
      <c r="H68" s="7"/>
      <c r="I68" s="7"/>
    </row>
    <row r="69" spans="1:9" s="2" customFormat="1" ht="15" customHeight="1" x14ac:dyDescent="0.25">
      <c r="A69" s="13">
        <v>63</v>
      </c>
      <c r="B69" s="12" t="s">
        <v>57</v>
      </c>
      <c r="C69" s="26" t="s">
        <v>153</v>
      </c>
      <c r="D69" s="59">
        <v>109</v>
      </c>
      <c r="E69" s="65">
        <v>3.7247706422018347</v>
      </c>
      <c r="G69" s="7"/>
      <c r="H69" s="7"/>
      <c r="I69" s="7"/>
    </row>
    <row r="70" spans="1:9" s="2" customFormat="1" ht="15" customHeight="1" x14ac:dyDescent="0.25">
      <c r="A70" s="13">
        <v>64</v>
      </c>
      <c r="B70" s="12" t="s">
        <v>62</v>
      </c>
      <c r="C70" s="26" t="s">
        <v>174</v>
      </c>
      <c r="D70" s="59">
        <v>211</v>
      </c>
      <c r="E70" s="65">
        <v>3.7203791469194312</v>
      </c>
      <c r="G70" s="7"/>
      <c r="H70" s="7"/>
      <c r="I70" s="7"/>
    </row>
    <row r="71" spans="1:9" s="2" customFormat="1" ht="15" customHeight="1" x14ac:dyDescent="0.25">
      <c r="A71" s="13">
        <v>65</v>
      </c>
      <c r="B71" s="461" t="s">
        <v>58</v>
      </c>
      <c r="C71" s="26" t="s">
        <v>84</v>
      </c>
      <c r="D71" s="59">
        <v>88</v>
      </c>
      <c r="E71" s="60">
        <v>3.7159090909090908</v>
      </c>
      <c r="G71" s="7"/>
      <c r="H71" s="7"/>
      <c r="I71" s="7"/>
    </row>
    <row r="72" spans="1:9" s="2" customFormat="1" ht="15" customHeight="1" x14ac:dyDescent="0.25">
      <c r="A72" s="13">
        <v>66</v>
      </c>
      <c r="B72" s="12" t="s">
        <v>62</v>
      </c>
      <c r="C72" s="26" t="s">
        <v>106</v>
      </c>
      <c r="D72" s="59">
        <v>98</v>
      </c>
      <c r="E72" s="65">
        <v>3.704081632653061</v>
      </c>
      <c r="G72" s="7"/>
      <c r="H72" s="7"/>
      <c r="I72" s="7"/>
    </row>
    <row r="73" spans="1:9" s="2" customFormat="1" ht="15" customHeight="1" x14ac:dyDescent="0.25">
      <c r="A73" s="13">
        <v>67</v>
      </c>
      <c r="B73" s="12" t="s">
        <v>59</v>
      </c>
      <c r="C73" s="11" t="s">
        <v>156</v>
      </c>
      <c r="D73" s="59">
        <v>64</v>
      </c>
      <c r="E73" s="65">
        <v>3.703125</v>
      </c>
      <c r="G73" s="7"/>
      <c r="H73" s="7"/>
      <c r="I73" s="7"/>
    </row>
    <row r="74" spans="1:9" s="2" customFormat="1" ht="15" customHeight="1" x14ac:dyDescent="0.25">
      <c r="A74" s="13">
        <v>68</v>
      </c>
      <c r="B74" s="12" t="s">
        <v>62</v>
      </c>
      <c r="C74" s="26" t="s">
        <v>169</v>
      </c>
      <c r="D74" s="59">
        <v>94</v>
      </c>
      <c r="E74" s="65">
        <v>3.7021276595744679</v>
      </c>
      <c r="G74" s="7"/>
      <c r="H74" s="7"/>
      <c r="I74" s="7"/>
    </row>
    <row r="75" spans="1:9" s="2" customFormat="1" ht="15" customHeight="1" x14ac:dyDescent="0.25">
      <c r="A75" s="13">
        <v>69</v>
      </c>
      <c r="B75" s="12" t="s">
        <v>60</v>
      </c>
      <c r="C75" s="26" t="s">
        <v>166</v>
      </c>
      <c r="D75" s="59">
        <v>57</v>
      </c>
      <c r="E75" s="65">
        <v>3.7017543859649122</v>
      </c>
      <c r="G75" s="7"/>
      <c r="H75" s="7"/>
      <c r="I75" s="7"/>
    </row>
    <row r="76" spans="1:9" s="2" customFormat="1" ht="15" customHeight="1" thickBot="1" x14ac:dyDescent="0.3">
      <c r="A76" s="79">
        <v>70</v>
      </c>
      <c r="B76" s="23" t="s">
        <v>61</v>
      </c>
      <c r="C76" s="27" t="s">
        <v>85</v>
      </c>
      <c r="D76" s="61">
        <v>26</v>
      </c>
      <c r="E76" s="62">
        <v>3.6923076923076925</v>
      </c>
      <c r="G76" s="7"/>
      <c r="H76" s="7"/>
      <c r="I76" s="7"/>
    </row>
    <row r="77" spans="1:9" s="2" customFormat="1" ht="15" customHeight="1" x14ac:dyDescent="0.25">
      <c r="A77" s="20">
        <v>71</v>
      </c>
      <c r="B77" s="21" t="s">
        <v>63</v>
      </c>
      <c r="C77" s="25" t="s">
        <v>180</v>
      </c>
      <c r="D77" s="66">
        <v>103</v>
      </c>
      <c r="E77" s="76">
        <v>3.6893203883495147</v>
      </c>
      <c r="G77" s="7"/>
      <c r="H77" s="7"/>
      <c r="I77" s="7"/>
    </row>
    <row r="78" spans="1:9" s="2" customFormat="1" ht="15" customHeight="1" x14ac:dyDescent="0.25">
      <c r="A78" s="13">
        <v>72</v>
      </c>
      <c r="B78" s="461" t="s">
        <v>63</v>
      </c>
      <c r="C78" s="26" t="s">
        <v>187</v>
      </c>
      <c r="D78" s="59">
        <v>189</v>
      </c>
      <c r="E78" s="65">
        <v>3.6772486772486772</v>
      </c>
      <c r="G78" s="7"/>
      <c r="H78" s="7"/>
      <c r="I78" s="7"/>
    </row>
    <row r="79" spans="1:9" s="2" customFormat="1" ht="15" customHeight="1" x14ac:dyDescent="0.25">
      <c r="A79" s="13">
        <v>73</v>
      </c>
      <c r="B79" s="12" t="s">
        <v>59</v>
      </c>
      <c r="C79" s="26" t="s">
        <v>193</v>
      </c>
      <c r="D79" s="59">
        <v>95</v>
      </c>
      <c r="E79" s="498">
        <v>3.6736842105263157</v>
      </c>
      <c r="G79" s="7"/>
      <c r="H79" s="7"/>
      <c r="I79" s="7"/>
    </row>
    <row r="80" spans="1:9" s="2" customFormat="1" ht="15" customHeight="1" x14ac:dyDescent="0.25">
      <c r="A80" s="13">
        <v>74</v>
      </c>
      <c r="B80" s="12" t="s">
        <v>59</v>
      </c>
      <c r="C80" s="26" t="s">
        <v>158</v>
      </c>
      <c r="D80" s="59">
        <v>76</v>
      </c>
      <c r="E80" s="60">
        <v>3.6710526315789473</v>
      </c>
      <c r="G80" s="7"/>
      <c r="H80" s="7"/>
      <c r="I80" s="7"/>
    </row>
    <row r="81" spans="1:9" s="2" customFormat="1" ht="15" customHeight="1" x14ac:dyDescent="0.25">
      <c r="A81" s="13">
        <v>75</v>
      </c>
      <c r="B81" s="12" t="s">
        <v>61</v>
      </c>
      <c r="C81" s="26" t="s">
        <v>200</v>
      </c>
      <c r="D81" s="59">
        <v>170</v>
      </c>
      <c r="E81" s="65">
        <v>3.664705882352941</v>
      </c>
      <c r="G81" s="7"/>
      <c r="H81" s="7"/>
      <c r="I81" s="7"/>
    </row>
    <row r="82" spans="1:9" s="2" customFormat="1" ht="15" customHeight="1" x14ac:dyDescent="0.25">
      <c r="A82" s="13">
        <v>76</v>
      </c>
      <c r="B82" s="12" t="s">
        <v>61</v>
      </c>
      <c r="C82" s="26" t="s">
        <v>89</v>
      </c>
      <c r="D82" s="59">
        <v>47</v>
      </c>
      <c r="E82" s="60">
        <v>3.6595744680851063</v>
      </c>
      <c r="G82" s="7"/>
      <c r="H82" s="7"/>
      <c r="I82" s="7"/>
    </row>
    <row r="83" spans="1:9" s="2" customFormat="1" ht="15" customHeight="1" x14ac:dyDescent="0.25">
      <c r="A83" s="13">
        <v>77</v>
      </c>
      <c r="B83" s="12" t="s">
        <v>63</v>
      </c>
      <c r="C83" s="26" t="s">
        <v>198</v>
      </c>
      <c r="D83" s="59">
        <v>73</v>
      </c>
      <c r="E83" s="60">
        <v>3.6575342465753424</v>
      </c>
      <c r="G83" s="7"/>
      <c r="H83" s="7"/>
      <c r="I83" s="7"/>
    </row>
    <row r="84" spans="1:9" s="2" customFormat="1" ht="15" customHeight="1" x14ac:dyDescent="0.25">
      <c r="A84" s="13">
        <v>78</v>
      </c>
      <c r="B84" s="12" t="s">
        <v>61</v>
      </c>
      <c r="C84" s="26" t="s">
        <v>30</v>
      </c>
      <c r="D84" s="59">
        <v>95</v>
      </c>
      <c r="E84" s="60">
        <v>3.6526315789473682</v>
      </c>
      <c r="G84" s="7"/>
      <c r="H84" s="7"/>
      <c r="I84" s="7"/>
    </row>
    <row r="85" spans="1:9" s="2" customFormat="1" ht="15" customHeight="1" x14ac:dyDescent="0.25">
      <c r="A85" s="13">
        <v>79</v>
      </c>
      <c r="B85" s="12" t="s">
        <v>63</v>
      </c>
      <c r="C85" s="26" t="s">
        <v>176</v>
      </c>
      <c r="D85" s="59">
        <v>96</v>
      </c>
      <c r="E85" s="65">
        <v>3.6458333333333335</v>
      </c>
      <c r="G85" s="7"/>
      <c r="H85" s="7"/>
      <c r="I85" s="7"/>
    </row>
    <row r="86" spans="1:9" s="2" customFormat="1" ht="15" customHeight="1" thickBot="1" x14ac:dyDescent="0.3">
      <c r="A86" s="79">
        <v>80</v>
      </c>
      <c r="B86" s="23" t="s">
        <v>63</v>
      </c>
      <c r="C86" s="27" t="s">
        <v>146</v>
      </c>
      <c r="D86" s="61">
        <v>195</v>
      </c>
      <c r="E86" s="268">
        <v>3.641025641025641</v>
      </c>
      <c r="G86" s="7"/>
      <c r="H86" s="7"/>
      <c r="I86" s="7"/>
    </row>
    <row r="87" spans="1:9" s="2" customFormat="1" ht="15" customHeight="1" x14ac:dyDescent="0.25">
      <c r="A87" s="20">
        <v>81</v>
      </c>
      <c r="B87" s="21" t="s">
        <v>60</v>
      </c>
      <c r="C87" s="22" t="s">
        <v>165</v>
      </c>
      <c r="D87" s="66">
        <v>75</v>
      </c>
      <c r="E87" s="76">
        <v>3.64</v>
      </c>
      <c r="G87" s="7"/>
      <c r="H87" s="7"/>
      <c r="I87" s="7"/>
    </row>
    <row r="88" spans="1:9" s="2" customFormat="1" ht="15" customHeight="1" x14ac:dyDescent="0.25">
      <c r="A88" s="13">
        <v>82</v>
      </c>
      <c r="B88" s="12" t="s">
        <v>61</v>
      </c>
      <c r="C88" s="11" t="s">
        <v>28</v>
      </c>
      <c r="D88" s="59">
        <v>47</v>
      </c>
      <c r="E88" s="65">
        <v>3.6382978723404253</v>
      </c>
      <c r="G88" s="7"/>
      <c r="H88" s="7"/>
      <c r="I88" s="7"/>
    </row>
    <row r="89" spans="1:9" s="2" customFormat="1" ht="15" customHeight="1" x14ac:dyDescent="0.25">
      <c r="A89" s="13">
        <v>83</v>
      </c>
      <c r="B89" s="12" t="s">
        <v>62</v>
      </c>
      <c r="C89" s="26" t="s">
        <v>172</v>
      </c>
      <c r="D89" s="59">
        <v>105</v>
      </c>
      <c r="E89" s="65">
        <v>3.638095238095238</v>
      </c>
      <c r="G89" s="7"/>
      <c r="H89" s="7"/>
      <c r="I89" s="7"/>
    </row>
    <row r="90" spans="1:9" s="2" customFormat="1" ht="15" customHeight="1" x14ac:dyDescent="0.25">
      <c r="A90" s="13">
        <v>84</v>
      </c>
      <c r="B90" s="495" t="s">
        <v>63</v>
      </c>
      <c r="C90" s="26" t="s">
        <v>202</v>
      </c>
      <c r="D90" s="59">
        <v>30</v>
      </c>
      <c r="E90" s="65">
        <v>3.6333333333333333</v>
      </c>
      <c r="G90" s="7"/>
      <c r="H90" s="7"/>
      <c r="I90" s="7"/>
    </row>
    <row r="91" spans="1:9" s="2" customFormat="1" ht="15" customHeight="1" x14ac:dyDescent="0.25">
      <c r="A91" s="13">
        <v>85</v>
      </c>
      <c r="B91" s="12" t="s">
        <v>57</v>
      </c>
      <c r="C91" s="471" t="s">
        <v>125</v>
      </c>
      <c r="D91" s="59">
        <v>57</v>
      </c>
      <c r="E91" s="65">
        <v>3.6315789473684212</v>
      </c>
      <c r="G91" s="7"/>
      <c r="H91" s="7"/>
      <c r="I91" s="7"/>
    </row>
    <row r="92" spans="1:9" s="2" customFormat="1" ht="15" customHeight="1" x14ac:dyDescent="0.25">
      <c r="A92" s="13">
        <v>86</v>
      </c>
      <c r="B92" s="12" t="s">
        <v>62</v>
      </c>
      <c r="C92" s="26" t="s">
        <v>175</v>
      </c>
      <c r="D92" s="59">
        <v>147</v>
      </c>
      <c r="E92" s="60">
        <v>3.6258503401360542</v>
      </c>
      <c r="G92" s="7"/>
      <c r="H92" s="7"/>
      <c r="I92" s="7"/>
    </row>
    <row r="93" spans="1:9" s="2" customFormat="1" ht="15" customHeight="1" x14ac:dyDescent="0.25">
      <c r="A93" s="13">
        <v>87</v>
      </c>
      <c r="B93" s="12" t="s">
        <v>60</v>
      </c>
      <c r="C93" s="11" t="s">
        <v>162</v>
      </c>
      <c r="D93" s="59">
        <v>131</v>
      </c>
      <c r="E93" s="65">
        <v>3.6106870229007635</v>
      </c>
      <c r="G93" s="7"/>
      <c r="H93" s="7"/>
      <c r="I93" s="7"/>
    </row>
    <row r="94" spans="1:9" s="2" customFormat="1" ht="15" customHeight="1" x14ac:dyDescent="0.25">
      <c r="A94" s="13">
        <v>88</v>
      </c>
      <c r="B94" s="12" t="s">
        <v>63</v>
      </c>
      <c r="C94" s="26" t="s">
        <v>184</v>
      </c>
      <c r="D94" s="59">
        <v>94</v>
      </c>
      <c r="E94" s="65">
        <v>3.6063829787234041</v>
      </c>
      <c r="G94" s="7"/>
      <c r="H94" s="7"/>
      <c r="I94" s="7"/>
    </row>
    <row r="95" spans="1:9" s="2" customFormat="1" ht="15" customHeight="1" x14ac:dyDescent="0.25">
      <c r="A95" s="13">
        <v>89</v>
      </c>
      <c r="B95" s="12" t="s">
        <v>60</v>
      </c>
      <c r="C95" s="26" t="s">
        <v>15</v>
      </c>
      <c r="D95" s="59">
        <v>77</v>
      </c>
      <c r="E95" s="65">
        <v>3.5974025974025974</v>
      </c>
      <c r="G95" s="7"/>
      <c r="H95" s="7"/>
      <c r="I95" s="7"/>
    </row>
    <row r="96" spans="1:9" s="2" customFormat="1" ht="15" customHeight="1" thickBot="1" x14ac:dyDescent="0.3">
      <c r="A96" s="79">
        <v>90</v>
      </c>
      <c r="B96" s="23" t="s">
        <v>60</v>
      </c>
      <c r="C96" s="27" t="s">
        <v>95</v>
      </c>
      <c r="D96" s="61">
        <v>67</v>
      </c>
      <c r="E96" s="62">
        <v>3.5970149253731343</v>
      </c>
      <c r="G96" s="7"/>
      <c r="H96" s="7"/>
      <c r="I96" s="7"/>
    </row>
    <row r="97" spans="1:9" s="2" customFormat="1" ht="15" customHeight="1" x14ac:dyDescent="0.25">
      <c r="A97" s="20">
        <v>91</v>
      </c>
      <c r="B97" s="21" t="s">
        <v>60</v>
      </c>
      <c r="C97" s="25" t="s">
        <v>164</v>
      </c>
      <c r="D97" s="66">
        <v>160</v>
      </c>
      <c r="E97" s="67">
        <v>3.59375</v>
      </c>
      <c r="G97" s="7"/>
      <c r="H97" s="7"/>
      <c r="I97" s="7"/>
    </row>
    <row r="98" spans="1:9" s="2" customFormat="1" ht="15" customHeight="1" x14ac:dyDescent="0.25">
      <c r="A98" s="13">
        <v>92</v>
      </c>
      <c r="B98" s="12" t="s">
        <v>63</v>
      </c>
      <c r="C98" s="26" t="s">
        <v>179</v>
      </c>
      <c r="D98" s="59">
        <v>59</v>
      </c>
      <c r="E98" s="65">
        <v>3.593220338983051</v>
      </c>
      <c r="G98" s="7"/>
      <c r="H98" s="7"/>
      <c r="I98" s="7"/>
    </row>
    <row r="99" spans="1:9" s="2" customFormat="1" ht="15" customHeight="1" x14ac:dyDescent="0.25">
      <c r="A99" s="13">
        <v>93</v>
      </c>
      <c r="B99" s="12" t="s">
        <v>60</v>
      </c>
      <c r="C99" s="11" t="s">
        <v>13</v>
      </c>
      <c r="D99" s="59">
        <v>47</v>
      </c>
      <c r="E99" s="60">
        <v>3.5744680851063828</v>
      </c>
      <c r="G99" s="7"/>
      <c r="H99" s="7"/>
      <c r="I99" s="7"/>
    </row>
    <row r="100" spans="1:9" s="2" customFormat="1" ht="15" customHeight="1" x14ac:dyDescent="0.25">
      <c r="A100" s="13">
        <v>94</v>
      </c>
      <c r="B100" s="12" t="s">
        <v>61</v>
      </c>
      <c r="C100" s="26" t="s">
        <v>27</v>
      </c>
      <c r="D100" s="59">
        <v>54</v>
      </c>
      <c r="E100" s="65">
        <v>3.574074074074074</v>
      </c>
      <c r="G100" s="7"/>
      <c r="H100" s="7"/>
      <c r="I100" s="7"/>
    </row>
    <row r="101" spans="1:9" s="2" customFormat="1" ht="15" customHeight="1" x14ac:dyDescent="0.25">
      <c r="A101" s="13">
        <v>95</v>
      </c>
      <c r="B101" s="12" t="s">
        <v>63</v>
      </c>
      <c r="C101" s="26" t="s">
        <v>37</v>
      </c>
      <c r="D101" s="59">
        <v>70</v>
      </c>
      <c r="E101" s="65">
        <v>3.5714285714285716</v>
      </c>
      <c r="G101" s="7"/>
      <c r="H101" s="7"/>
      <c r="I101" s="7"/>
    </row>
    <row r="102" spans="1:9" s="2" customFormat="1" ht="15" customHeight="1" x14ac:dyDescent="0.25">
      <c r="A102" s="13">
        <v>96</v>
      </c>
      <c r="B102" s="12" t="s">
        <v>57</v>
      </c>
      <c r="C102" s="26" t="s">
        <v>154</v>
      </c>
      <c r="D102" s="59">
        <v>101</v>
      </c>
      <c r="E102" s="65">
        <v>3.5643564356435644</v>
      </c>
      <c r="G102" s="7"/>
      <c r="H102" s="7"/>
      <c r="I102" s="7"/>
    </row>
    <row r="103" spans="1:9" s="2" customFormat="1" ht="15" customHeight="1" x14ac:dyDescent="0.25">
      <c r="A103" s="13">
        <v>97</v>
      </c>
      <c r="B103" s="12" t="s">
        <v>60</v>
      </c>
      <c r="C103" s="26" t="s">
        <v>163</v>
      </c>
      <c r="D103" s="59">
        <v>32</v>
      </c>
      <c r="E103" s="65">
        <v>3.5625</v>
      </c>
      <c r="G103" s="7"/>
      <c r="H103" s="7"/>
      <c r="I103" s="7"/>
    </row>
    <row r="104" spans="1:9" s="2" customFormat="1" ht="15" customHeight="1" x14ac:dyDescent="0.25">
      <c r="A104" s="13">
        <v>98</v>
      </c>
      <c r="B104" s="12" t="s">
        <v>63</v>
      </c>
      <c r="C104" s="26" t="s">
        <v>178</v>
      </c>
      <c r="D104" s="59">
        <v>91</v>
      </c>
      <c r="E104" s="65">
        <v>3.5604395604395602</v>
      </c>
      <c r="G104" s="7"/>
      <c r="H104" s="7"/>
      <c r="I104" s="7"/>
    </row>
    <row r="105" spans="1:9" s="2" customFormat="1" ht="15" customHeight="1" x14ac:dyDescent="0.25">
      <c r="A105" s="13">
        <v>99</v>
      </c>
      <c r="B105" s="12" t="s">
        <v>59</v>
      </c>
      <c r="C105" s="392" t="s">
        <v>160</v>
      </c>
      <c r="D105" s="59">
        <v>149</v>
      </c>
      <c r="E105" s="65">
        <v>3.5570469798657718</v>
      </c>
      <c r="G105" s="7"/>
      <c r="H105" s="7"/>
      <c r="I105" s="7"/>
    </row>
    <row r="106" spans="1:9" s="2" customFormat="1" ht="15" customHeight="1" thickBot="1" x14ac:dyDescent="0.3">
      <c r="A106" s="79">
        <v>100</v>
      </c>
      <c r="B106" s="23" t="s">
        <v>60</v>
      </c>
      <c r="C106" s="27" t="s">
        <v>22</v>
      </c>
      <c r="D106" s="61">
        <v>126</v>
      </c>
      <c r="E106" s="268">
        <v>3.5555555555555554</v>
      </c>
      <c r="G106" s="7"/>
      <c r="H106" s="7"/>
      <c r="I106" s="7"/>
    </row>
    <row r="107" spans="1:9" s="2" customFormat="1" ht="15" customHeight="1" x14ac:dyDescent="0.25">
      <c r="A107" s="20">
        <v>101</v>
      </c>
      <c r="B107" s="21" t="s">
        <v>60</v>
      </c>
      <c r="C107" s="25" t="s">
        <v>19</v>
      </c>
      <c r="D107" s="66">
        <v>78</v>
      </c>
      <c r="E107" s="76">
        <v>3.5384615384615383</v>
      </c>
      <c r="G107" s="7"/>
      <c r="H107" s="7"/>
      <c r="I107" s="7"/>
    </row>
    <row r="108" spans="1:9" s="2" customFormat="1" ht="15" customHeight="1" x14ac:dyDescent="0.25">
      <c r="A108" s="271">
        <v>102</v>
      </c>
      <c r="B108" s="12" t="s">
        <v>61</v>
      </c>
      <c r="C108" s="26" t="s">
        <v>90</v>
      </c>
      <c r="D108" s="59">
        <v>28</v>
      </c>
      <c r="E108" s="65">
        <v>3.5357142857142856</v>
      </c>
      <c r="G108" s="7"/>
      <c r="H108" s="7"/>
      <c r="I108" s="7"/>
    </row>
    <row r="109" spans="1:9" s="2" customFormat="1" ht="15" customHeight="1" x14ac:dyDescent="0.25">
      <c r="A109" s="271">
        <v>103</v>
      </c>
      <c r="B109" s="12" t="s">
        <v>62</v>
      </c>
      <c r="C109" s="26" t="s">
        <v>34</v>
      </c>
      <c r="D109" s="59">
        <v>65</v>
      </c>
      <c r="E109" s="60">
        <v>3.523076923076923</v>
      </c>
      <c r="G109" s="7"/>
      <c r="H109" s="7"/>
      <c r="I109" s="7"/>
    </row>
    <row r="110" spans="1:9" s="2" customFormat="1" ht="15" customHeight="1" x14ac:dyDescent="0.25">
      <c r="A110" s="271">
        <v>104</v>
      </c>
      <c r="B110" s="269" t="s">
        <v>62</v>
      </c>
      <c r="C110" s="392" t="s">
        <v>170</v>
      </c>
      <c r="D110" s="59">
        <v>98</v>
      </c>
      <c r="E110" s="60">
        <v>3.5</v>
      </c>
      <c r="G110" s="7"/>
      <c r="H110" s="7"/>
      <c r="I110" s="7"/>
    </row>
    <row r="111" spans="1:9" s="2" customFormat="1" ht="15" customHeight="1" x14ac:dyDescent="0.25">
      <c r="A111" s="271">
        <v>105</v>
      </c>
      <c r="B111" s="12" t="s">
        <v>63</v>
      </c>
      <c r="C111" s="26" t="s">
        <v>190</v>
      </c>
      <c r="D111" s="59">
        <v>140</v>
      </c>
      <c r="E111" s="65">
        <v>3.5</v>
      </c>
      <c r="G111" s="7"/>
      <c r="H111" s="7"/>
      <c r="I111" s="7"/>
    </row>
    <row r="112" spans="1:9" s="2" customFormat="1" ht="15" customHeight="1" x14ac:dyDescent="0.25">
      <c r="A112" s="271">
        <v>106</v>
      </c>
      <c r="B112" s="12" t="s">
        <v>63</v>
      </c>
      <c r="C112" s="26" t="s">
        <v>185</v>
      </c>
      <c r="D112" s="59">
        <v>101</v>
      </c>
      <c r="E112" s="60">
        <v>3.4554455445544554</v>
      </c>
      <c r="G112" s="7"/>
      <c r="H112" s="7"/>
      <c r="I112" s="7"/>
    </row>
    <row r="113" spans="1:9" s="2" customFormat="1" ht="15" customHeight="1" x14ac:dyDescent="0.25">
      <c r="A113" s="271">
        <v>107</v>
      </c>
      <c r="B113" s="12" t="s">
        <v>61</v>
      </c>
      <c r="C113" s="26" t="s">
        <v>26</v>
      </c>
      <c r="D113" s="59">
        <v>53</v>
      </c>
      <c r="E113" s="60">
        <v>3.4528301886792452</v>
      </c>
      <c r="G113" s="7"/>
      <c r="H113" s="7"/>
      <c r="I113" s="7"/>
    </row>
    <row r="114" spans="1:9" s="2" customFormat="1" ht="15" customHeight="1" x14ac:dyDescent="0.25">
      <c r="A114" s="271">
        <v>108</v>
      </c>
      <c r="B114" s="12" t="s">
        <v>59</v>
      </c>
      <c r="C114" s="392" t="s">
        <v>159</v>
      </c>
      <c r="D114" s="59">
        <v>66</v>
      </c>
      <c r="E114" s="65">
        <v>3.4242424242424243</v>
      </c>
      <c r="G114" s="7"/>
      <c r="H114" s="7"/>
      <c r="I114" s="7"/>
    </row>
    <row r="115" spans="1:9" s="2" customFormat="1" ht="15" customHeight="1" x14ac:dyDescent="0.25">
      <c r="A115" s="462">
        <v>109</v>
      </c>
      <c r="B115" s="19" t="s">
        <v>63</v>
      </c>
      <c r="C115" s="28" t="s">
        <v>189</v>
      </c>
      <c r="D115" s="63">
        <v>74</v>
      </c>
      <c r="E115" s="270">
        <v>3.3783783783783785</v>
      </c>
      <c r="G115" s="7"/>
      <c r="H115" s="7"/>
      <c r="I115" s="7"/>
    </row>
    <row r="116" spans="1:9" s="2" customFormat="1" ht="15" customHeight="1" x14ac:dyDescent="0.25">
      <c r="A116" s="462">
        <v>110</v>
      </c>
      <c r="B116" s="19" t="s">
        <v>61</v>
      </c>
      <c r="C116" s="497" t="s">
        <v>83</v>
      </c>
      <c r="D116" s="63">
        <v>96</v>
      </c>
      <c r="E116" s="270">
        <v>3.375</v>
      </c>
      <c r="G116" s="7"/>
      <c r="H116" s="7"/>
      <c r="I116" s="7"/>
    </row>
    <row r="117" spans="1:9" s="2" customFormat="1" ht="15" customHeight="1" thickBot="1" x14ac:dyDescent="0.3">
      <c r="A117" s="300">
        <v>111</v>
      </c>
      <c r="B117" s="23" t="s">
        <v>60</v>
      </c>
      <c r="C117" s="423" t="s">
        <v>16</v>
      </c>
      <c r="D117" s="61">
        <v>93</v>
      </c>
      <c r="E117" s="62">
        <v>3.3333333333333335</v>
      </c>
      <c r="G117" s="7"/>
      <c r="H117" s="7"/>
      <c r="I117" s="7"/>
    </row>
    <row r="118" spans="1:9" s="2" customFormat="1" ht="15" customHeight="1" x14ac:dyDescent="0.25">
      <c r="A118" s="7"/>
      <c r="D118" s="85" t="s">
        <v>99</v>
      </c>
      <c r="E118" s="34">
        <v>3.79</v>
      </c>
      <c r="G118" s="7"/>
      <c r="H118" s="7"/>
      <c r="I118" s="7"/>
    </row>
    <row r="119" spans="1:9" s="2" customFormat="1" x14ac:dyDescent="0.25">
      <c r="A119" s="7"/>
      <c r="D119" s="75" t="s">
        <v>110</v>
      </c>
      <c r="E119" s="30">
        <v>3.77</v>
      </c>
      <c r="G119" s="7"/>
      <c r="H119" s="7"/>
      <c r="I119" s="7"/>
    </row>
  </sheetData>
  <conditionalFormatting sqref="E6:E119">
    <cfRule type="cellIs" dxfId="9" priority="1139" operator="between">
      <formula>$E$119</formula>
      <formula>3.765</formula>
    </cfRule>
    <cfRule type="cellIs" dxfId="8" priority="1140" stopIfTrue="1" operator="lessThan">
      <formula>3.5</formula>
    </cfRule>
    <cfRule type="cellIs" dxfId="7" priority="1141" stopIfTrue="1" operator="between">
      <formula>3.5</formula>
      <formula>$E$119</formula>
    </cfRule>
    <cfRule type="cellIs" dxfId="6" priority="1142" stopIfTrue="1" operator="between">
      <formula>4.5</formula>
      <formula>$E$119</formula>
    </cfRule>
    <cfRule type="cellIs" dxfId="5" priority="1143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212" customWidth="1"/>
    <col min="2" max="2" width="9.7109375" style="213" customWidth="1"/>
    <col min="3" max="3" width="32" style="212" customWidth="1"/>
    <col min="4" max="4" width="7.7109375" style="212" customWidth="1"/>
    <col min="5" max="5" width="7.5703125" style="212" customWidth="1"/>
    <col min="6" max="8" width="7.7109375" style="212" customWidth="1"/>
    <col min="9" max="9" width="9.85546875" style="212" customWidth="1"/>
    <col min="10" max="10" width="7.7109375" style="214" customWidth="1"/>
    <col min="11" max="11" width="9.5703125" style="212" customWidth="1"/>
    <col min="12" max="17" width="7.7109375" style="212" customWidth="1"/>
    <col min="18" max="16384" width="9.140625" style="212"/>
  </cols>
  <sheetData>
    <row r="1" spans="1:12" x14ac:dyDescent="0.25">
      <c r="K1" s="70"/>
      <c r="L1" s="9" t="s">
        <v>100</v>
      </c>
    </row>
    <row r="2" spans="1:12" ht="15.75" x14ac:dyDescent="0.25">
      <c r="C2" s="630" t="s">
        <v>136</v>
      </c>
      <c r="D2" s="630"/>
      <c r="E2" s="215"/>
      <c r="F2" s="215"/>
      <c r="I2" s="216">
        <v>2025</v>
      </c>
      <c r="K2" s="71"/>
      <c r="L2" s="9" t="s">
        <v>101</v>
      </c>
    </row>
    <row r="3" spans="1:12" ht="15.75" thickBot="1" x14ac:dyDescent="0.3">
      <c r="K3" s="389"/>
      <c r="L3" s="9" t="s">
        <v>102</v>
      </c>
    </row>
    <row r="4" spans="1:12" ht="16.5" customHeight="1" x14ac:dyDescent="0.25">
      <c r="A4" s="631" t="s">
        <v>64</v>
      </c>
      <c r="B4" s="633" t="s">
        <v>97</v>
      </c>
      <c r="C4" s="633" t="s">
        <v>96</v>
      </c>
      <c r="D4" s="635" t="s">
        <v>98</v>
      </c>
      <c r="E4" s="637" t="s">
        <v>149</v>
      </c>
      <c r="F4" s="638"/>
      <c r="G4" s="638"/>
      <c r="H4" s="639"/>
      <c r="I4" s="627" t="s">
        <v>126</v>
      </c>
      <c r="K4" s="24"/>
      <c r="L4" s="9" t="s">
        <v>103</v>
      </c>
    </row>
    <row r="5" spans="1:12" s="214" customFormat="1" ht="26.25" customHeight="1" thickBot="1" x14ac:dyDescent="0.3">
      <c r="A5" s="632"/>
      <c r="B5" s="634"/>
      <c r="C5" s="634"/>
      <c r="D5" s="636"/>
      <c r="E5" s="17">
        <v>5</v>
      </c>
      <c r="F5" s="17">
        <v>4</v>
      </c>
      <c r="G5" s="17">
        <v>3</v>
      </c>
      <c r="H5" s="17">
        <v>2</v>
      </c>
      <c r="I5" s="628"/>
    </row>
    <row r="6" spans="1:12" s="214" customFormat="1" ht="15.75" thickBot="1" x14ac:dyDescent="0.3">
      <c r="A6" s="47"/>
      <c r="B6" s="48"/>
      <c r="C6" s="68" t="s">
        <v>124</v>
      </c>
      <c r="D6" s="69">
        <f>D7+D16+D29+D47+D68+D83+D115</f>
        <v>12361</v>
      </c>
      <c r="E6" s="217">
        <f>E7+E16+E29+E47+E68+E83+E115</f>
        <v>1076</v>
      </c>
      <c r="F6" s="217">
        <f>F7+F16+F29+F47+F68+F83+F115</f>
        <v>8129</v>
      </c>
      <c r="G6" s="217">
        <f>G7+G16+G29+G47+G68+G83+G115</f>
        <v>2653</v>
      </c>
      <c r="H6" s="217">
        <f>H7+H16+H29+H47+H68+H83+H115</f>
        <v>503</v>
      </c>
      <c r="I6" s="72">
        <f>(H6*2+G6*3+F6*4+E6*5)/D6</f>
        <v>3.7910363239220128</v>
      </c>
    </row>
    <row r="7" spans="1:12" s="214" customFormat="1" ht="15.75" thickBot="1" x14ac:dyDescent="0.3">
      <c r="A7" s="49"/>
      <c r="B7" s="50"/>
      <c r="C7" s="53" t="s">
        <v>117</v>
      </c>
      <c r="D7" s="54">
        <f>SUM(D8:D15)</f>
        <v>901</v>
      </c>
      <c r="E7" s="219">
        <f t="shared" ref="E7:H7" si="0">SUM(E8:E15)</f>
        <v>109</v>
      </c>
      <c r="F7" s="219">
        <f t="shared" si="0"/>
        <v>557</v>
      </c>
      <c r="G7" s="219">
        <f>SUM(G8:G15)</f>
        <v>195</v>
      </c>
      <c r="H7" s="219">
        <f t="shared" si="0"/>
        <v>40</v>
      </c>
      <c r="I7" s="74">
        <f>AVERAGE(I8:I15)</f>
        <v>3.7906039236341194</v>
      </c>
    </row>
    <row r="8" spans="1:12" s="226" customFormat="1" ht="15" customHeight="1" x14ac:dyDescent="0.25">
      <c r="A8" s="14">
        <v>1</v>
      </c>
      <c r="B8" s="220">
        <v>10002</v>
      </c>
      <c r="C8" s="421" t="s">
        <v>153</v>
      </c>
      <c r="D8" s="292">
        <v>109</v>
      </c>
      <c r="E8" s="223">
        <v>12</v>
      </c>
      <c r="F8" s="223">
        <v>62</v>
      </c>
      <c r="G8" s="223">
        <v>28</v>
      </c>
      <c r="H8" s="223">
        <v>7</v>
      </c>
      <c r="I8" s="224">
        <f t="shared" ref="I8:I15" si="1">(H8*2+G8*3+F8*4+E8*5)/D8</f>
        <v>3.7247706422018347</v>
      </c>
      <c r="J8" s="225"/>
    </row>
    <row r="9" spans="1:12" s="226" customFormat="1" ht="15" customHeight="1" x14ac:dyDescent="0.25">
      <c r="A9" s="14">
        <v>2</v>
      </c>
      <c r="B9" s="220">
        <v>10090</v>
      </c>
      <c r="C9" s="221" t="s">
        <v>76</v>
      </c>
      <c r="D9" s="292">
        <v>166</v>
      </c>
      <c r="E9" s="223">
        <v>17</v>
      </c>
      <c r="F9" s="223">
        <v>103</v>
      </c>
      <c r="G9" s="223">
        <v>31</v>
      </c>
      <c r="H9" s="223">
        <v>15</v>
      </c>
      <c r="I9" s="224">
        <f t="shared" si="1"/>
        <v>3.7349397590361444</v>
      </c>
      <c r="J9" s="290"/>
    </row>
    <row r="10" spans="1:12" s="226" customFormat="1" ht="15" customHeight="1" x14ac:dyDescent="0.25">
      <c r="A10" s="14">
        <v>3</v>
      </c>
      <c r="B10" s="227">
        <v>10004</v>
      </c>
      <c r="C10" s="228" t="s">
        <v>67</v>
      </c>
      <c r="D10" s="296">
        <v>169</v>
      </c>
      <c r="E10" s="229">
        <v>48</v>
      </c>
      <c r="F10" s="229">
        <v>95</v>
      </c>
      <c r="G10" s="229">
        <v>25</v>
      </c>
      <c r="H10" s="229">
        <v>1</v>
      </c>
      <c r="I10" s="230">
        <f t="shared" si="1"/>
        <v>4.1242603550295858</v>
      </c>
      <c r="J10" s="290"/>
    </row>
    <row r="11" spans="1:12" s="226" customFormat="1" ht="15" customHeight="1" x14ac:dyDescent="0.25">
      <c r="A11" s="14">
        <v>4</v>
      </c>
      <c r="B11" s="220">
        <v>10001</v>
      </c>
      <c r="C11" s="421" t="s">
        <v>192</v>
      </c>
      <c r="D11" s="222">
        <v>81</v>
      </c>
      <c r="E11" s="223">
        <v>14</v>
      </c>
      <c r="F11" s="223">
        <v>47</v>
      </c>
      <c r="G11" s="223">
        <v>20</v>
      </c>
      <c r="H11" s="223"/>
      <c r="I11" s="224">
        <f t="shared" si="1"/>
        <v>3.925925925925926</v>
      </c>
      <c r="J11" s="290"/>
    </row>
    <row r="12" spans="1:12" s="226" customFormat="1" ht="15" customHeight="1" x14ac:dyDescent="0.25">
      <c r="A12" s="14">
        <v>5</v>
      </c>
      <c r="B12" s="220">
        <v>10120</v>
      </c>
      <c r="C12" s="26" t="s">
        <v>154</v>
      </c>
      <c r="D12" s="292">
        <v>101</v>
      </c>
      <c r="E12" s="223">
        <v>1</v>
      </c>
      <c r="F12" s="223">
        <v>56</v>
      </c>
      <c r="G12" s="223">
        <v>43</v>
      </c>
      <c r="H12" s="223">
        <v>1</v>
      </c>
      <c r="I12" s="224">
        <f t="shared" si="1"/>
        <v>3.5643564356435644</v>
      </c>
      <c r="J12" s="290"/>
    </row>
    <row r="13" spans="1:12" s="226" customFormat="1" ht="15" customHeight="1" x14ac:dyDescent="0.25">
      <c r="A13" s="14">
        <v>6</v>
      </c>
      <c r="B13" s="220">
        <v>10190</v>
      </c>
      <c r="C13" s="26" t="s">
        <v>155</v>
      </c>
      <c r="D13" s="292">
        <v>116</v>
      </c>
      <c r="E13" s="231">
        <v>10</v>
      </c>
      <c r="F13" s="231">
        <v>79</v>
      </c>
      <c r="G13" s="231">
        <v>18</v>
      </c>
      <c r="H13" s="231">
        <v>9</v>
      </c>
      <c r="I13" s="224">
        <f t="shared" si="1"/>
        <v>3.7758620689655173</v>
      </c>
      <c r="J13" s="290"/>
    </row>
    <row r="14" spans="1:12" s="226" customFormat="1" ht="15" customHeight="1" x14ac:dyDescent="0.25">
      <c r="A14" s="14">
        <v>7</v>
      </c>
      <c r="B14" s="220">
        <v>10320</v>
      </c>
      <c r="C14" s="26" t="s">
        <v>80</v>
      </c>
      <c r="D14" s="292">
        <v>102</v>
      </c>
      <c r="E14" s="223">
        <v>5</v>
      </c>
      <c r="F14" s="223">
        <v>78</v>
      </c>
      <c r="G14" s="223">
        <v>17</v>
      </c>
      <c r="H14" s="223">
        <v>2</v>
      </c>
      <c r="I14" s="224">
        <f t="shared" si="1"/>
        <v>3.8431372549019609</v>
      </c>
      <c r="J14" s="290"/>
    </row>
    <row r="15" spans="1:12" s="226" customFormat="1" ht="15" customHeight="1" thickBot="1" x14ac:dyDescent="0.3">
      <c r="A15" s="73">
        <v>8</v>
      </c>
      <c r="B15" s="227">
        <v>10860</v>
      </c>
      <c r="C15" s="28" t="s">
        <v>125</v>
      </c>
      <c r="D15" s="296">
        <v>57</v>
      </c>
      <c r="E15" s="229">
        <v>2</v>
      </c>
      <c r="F15" s="229">
        <v>37</v>
      </c>
      <c r="G15" s="229">
        <v>13</v>
      </c>
      <c r="H15" s="229">
        <v>5</v>
      </c>
      <c r="I15" s="230">
        <f t="shared" si="1"/>
        <v>3.6315789473684212</v>
      </c>
      <c r="J15" s="290"/>
    </row>
    <row r="16" spans="1:12" s="226" customFormat="1" ht="15" customHeight="1" thickBot="1" x14ac:dyDescent="0.3">
      <c r="A16" s="55"/>
      <c r="B16" s="218"/>
      <c r="C16" s="232" t="s">
        <v>118</v>
      </c>
      <c r="D16" s="233">
        <f>SUM(D17:D28)</f>
        <v>1111</v>
      </c>
      <c r="E16" s="234">
        <f>SUM(E17:E28)</f>
        <v>82</v>
      </c>
      <c r="F16" s="234">
        <f>SUM(F17:F28)</f>
        <v>716</v>
      </c>
      <c r="G16" s="234">
        <f>SUM(G17:G28)</f>
        <v>288</v>
      </c>
      <c r="H16" s="234">
        <f>SUM(H17:H28)</f>
        <v>25</v>
      </c>
      <c r="I16" s="235">
        <f>AVERAGE(I17:I28)</f>
        <v>3.7688825924527269</v>
      </c>
      <c r="J16" s="290"/>
    </row>
    <row r="17" spans="1:10" s="226" customFormat="1" ht="15" customHeight="1" x14ac:dyDescent="0.25">
      <c r="A17" s="20">
        <v>1</v>
      </c>
      <c r="B17" s="236">
        <v>20040</v>
      </c>
      <c r="C17" s="502" t="s">
        <v>2</v>
      </c>
      <c r="D17" s="503">
        <v>80</v>
      </c>
      <c r="E17" s="237">
        <v>7</v>
      </c>
      <c r="F17" s="237">
        <v>61</v>
      </c>
      <c r="G17" s="237">
        <v>12</v>
      </c>
      <c r="H17" s="237"/>
      <c r="I17" s="238">
        <f t="shared" ref="I17:I28" si="2">(H17*2+G17*3+F17*4+E17*5)/D17</f>
        <v>3.9375</v>
      </c>
      <c r="J17" s="290"/>
    </row>
    <row r="18" spans="1:10" s="226" customFormat="1" ht="15" customHeight="1" x14ac:dyDescent="0.25">
      <c r="A18" s="14">
        <v>2</v>
      </c>
      <c r="B18" s="220">
        <v>20061</v>
      </c>
      <c r="C18" s="504" t="s">
        <v>4</v>
      </c>
      <c r="D18" s="505">
        <v>70</v>
      </c>
      <c r="E18" s="240">
        <v>15</v>
      </c>
      <c r="F18" s="240">
        <v>44</v>
      </c>
      <c r="G18" s="240">
        <v>10</v>
      </c>
      <c r="H18" s="240">
        <v>1</v>
      </c>
      <c r="I18" s="224">
        <f t="shared" si="2"/>
        <v>4.0428571428571427</v>
      </c>
      <c r="J18" s="290"/>
    </row>
    <row r="19" spans="1:10" s="226" customFormat="1" ht="15" customHeight="1" x14ac:dyDescent="0.25">
      <c r="A19" s="14">
        <v>3</v>
      </c>
      <c r="B19" s="220">
        <v>21020</v>
      </c>
      <c r="C19" s="504" t="s">
        <v>11</v>
      </c>
      <c r="D19" s="505">
        <v>78</v>
      </c>
      <c r="E19" s="240">
        <v>6</v>
      </c>
      <c r="F19" s="240">
        <v>62</v>
      </c>
      <c r="G19" s="240">
        <v>9</v>
      </c>
      <c r="H19" s="240">
        <v>1</v>
      </c>
      <c r="I19" s="224">
        <f t="shared" si="2"/>
        <v>3.9358974358974357</v>
      </c>
      <c r="J19" s="290"/>
    </row>
    <row r="20" spans="1:10" s="226" customFormat="1" ht="15" customHeight="1" x14ac:dyDescent="0.25">
      <c r="A20" s="14">
        <v>4</v>
      </c>
      <c r="B20" s="220">
        <v>20060</v>
      </c>
      <c r="C20" s="504" t="s">
        <v>3</v>
      </c>
      <c r="D20" s="505">
        <v>164</v>
      </c>
      <c r="E20" s="240">
        <v>14</v>
      </c>
      <c r="F20" s="240">
        <v>121</v>
      </c>
      <c r="G20" s="240">
        <v>27</v>
      </c>
      <c r="H20" s="240">
        <v>2</v>
      </c>
      <c r="I20" s="224">
        <f t="shared" si="2"/>
        <v>3.8963414634146343</v>
      </c>
      <c r="J20" s="290"/>
    </row>
    <row r="21" spans="1:10" s="226" customFormat="1" ht="15" customHeight="1" x14ac:dyDescent="0.25">
      <c r="A21" s="14">
        <v>5</v>
      </c>
      <c r="B21" s="220">
        <v>20400</v>
      </c>
      <c r="C21" s="504" t="s">
        <v>5</v>
      </c>
      <c r="D21" s="505">
        <v>113</v>
      </c>
      <c r="E21" s="240">
        <v>8</v>
      </c>
      <c r="F21" s="240">
        <v>76</v>
      </c>
      <c r="G21" s="240">
        <v>26</v>
      </c>
      <c r="H21" s="240">
        <v>3</v>
      </c>
      <c r="I21" s="224">
        <f t="shared" si="2"/>
        <v>3.7876106194690267</v>
      </c>
      <c r="J21" s="290"/>
    </row>
    <row r="22" spans="1:10" s="226" customFormat="1" ht="15" customHeight="1" x14ac:dyDescent="0.25">
      <c r="A22" s="14">
        <v>6</v>
      </c>
      <c r="B22" s="220">
        <v>20080</v>
      </c>
      <c r="C22" s="506" t="s">
        <v>158</v>
      </c>
      <c r="D22" s="505">
        <v>76</v>
      </c>
      <c r="E22" s="240">
        <v>8</v>
      </c>
      <c r="F22" s="240">
        <v>40</v>
      </c>
      <c r="G22" s="240">
        <v>23</v>
      </c>
      <c r="H22" s="240">
        <v>5</v>
      </c>
      <c r="I22" s="224">
        <f t="shared" si="2"/>
        <v>3.6710526315789473</v>
      </c>
      <c r="J22" s="290"/>
    </row>
    <row r="23" spans="1:10" s="226" customFormat="1" ht="15" customHeight="1" x14ac:dyDescent="0.25">
      <c r="A23" s="14">
        <v>7</v>
      </c>
      <c r="B23" s="220">
        <v>20460</v>
      </c>
      <c r="C23" s="506" t="s">
        <v>157</v>
      </c>
      <c r="D23" s="505">
        <v>110</v>
      </c>
      <c r="E23" s="240">
        <v>11</v>
      </c>
      <c r="F23" s="240">
        <v>70</v>
      </c>
      <c r="G23" s="240">
        <v>29</v>
      </c>
      <c r="H23" s="240"/>
      <c r="I23" s="224">
        <f t="shared" si="2"/>
        <v>3.8363636363636364</v>
      </c>
      <c r="J23" s="290"/>
    </row>
    <row r="24" spans="1:10" s="226" customFormat="1" ht="15" customHeight="1" x14ac:dyDescent="0.25">
      <c r="A24" s="14">
        <v>8</v>
      </c>
      <c r="B24" s="220">
        <v>20550</v>
      </c>
      <c r="C24" s="504" t="s">
        <v>7</v>
      </c>
      <c r="D24" s="505">
        <v>46</v>
      </c>
      <c r="E24" s="240">
        <v>3</v>
      </c>
      <c r="F24" s="240">
        <v>30</v>
      </c>
      <c r="G24" s="240">
        <v>12</v>
      </c>
      <c r="H24" s="240">
        <v>1</v>
      </c>
      <c r="I24" s="224">
        <f t="shared" si="2"/>
        <v>3.7608695652173911</v>
      </c>
      <c r="J24" s="290"/>
    </row>
    <row r="25" spans="1:10" s="241" customFormat="1" ht="15" customHeight="1" x14ac:dyDescent="0.25">
      <c r="A25" s="14">
        <v>9</v>
      </c>
      <c r="B25" s="220">
        <v>20630</v>
      </c>
      <c r="C25" s="506" t="s">
        <v>193</v>
      </c>
      <c r="D25" s="505">
        <v>95</v>
      </c>
      <c r="E25" s="240">
        <v>0</v>
      </c>
      <c r="F25" s="240">
        <v>66</v>
      </c>
      <c r="G25" s="240">
        <v>27</v>
      </c>
      <c r="H25" s="240">
        <v>2</v>
      </c>
      <c r="I25" s="224">
        <f t="shared" si="2"/>
        <v>3.6736842105263157</v>
      </c>
      <c r="J25" s="291"/>
    </row>
    <row r="26" spans="1:10" s="226" customFormat="1" ht="15" customHeight="1" x14ac:dyDescent="0.25">
      <c r="A26" s="14">
        <v>10</v>
      </c>
      <c r="B26" s="220">
        <v>20810</v>
      </c>
      <c r="C26" s="506" t="s">
        <v>159</v>
      </c>
      <c r="D26" s="505">
        <v>66</v>
      </c>
      <c r="E26" s="240">
        <v>0</v>
      </c>
      <c r="F26" s="240">
        <v>36</v>
      </c>
      <c r="G26" s="240">
        <v>22</v>
      </c>
      <c r="H26" s="240">
        <v>8</v>
      </c>
      <c r="I26" s="224">
        <f t="shared" si="2"/>
        <v>3.4242424242424243</v>
      </c>
      <c r="J26" s="290"/>
    </row>
    <row r="27" spans="1:10" s="226" customFormat="1" ht="15" customHeight="1" x14ac:dyDescent="0.25">
      <c r="A27" s="14">
        <v>11</v>
      </c>
      <c r="B27" s="220">
        <v>20900</v>
      </c>
      <c r="C27" s="506" t="s">
        <v>160</v>
      </c>
      <c r="D27" s="505">
        <v>149</v>
      </c>
      <c r="E27" s="240">
        <v>6</v>
      </c>
      <c r="F27" s="240">
        <v>72</v>
      </c>
      <c r="G27" s="240">
        <v>70</v>
      </c>
      <c r="H27" s="240">
        <v>1</v>
      </c>
      <c r="I27" s="224">
        <f t="shared" si="2"/>
        <v>3.5570469798657718</v>
      </c>
      <c r="J27" s="290"/>
    </row>
    <row r="28" spans="1:10" s="226" customFormat="1" ht="15" customHeight="1" thickBot="1" x14ac:dyDescent="0.3">
      <c r="A28" s="14">
        <v>12</v>
      </c>
      <c r="B28" s="242">
        <v>21349</v>
      </c>
      <c r="C28" s="507" t="s">
        <v>156</v>
      </c>
      <c r="D28" s="505">
        <v>64</v>
      </c>
      <c r="E28" s="240">
        <v>4</v>
      </c>
      <c r="F28" s="240">
        <v>38</v>
      </c>
      <c r="G28" s="240">
        <v>21</v>
      </c>
      <c r="H28" s="240">
        <v>1</v>
      </c>
      <c r="I28" s="244">
        <f t="shared" si="2"/>
        <v>3.703125</v>
      </c>
      <c r="J28" s="290"/>
    </row>
    <row r="29" spans="1:10" s="226" customFormat="1" ht="15" customHeight="1" thickBot="1" x14ac:dyDescent="0.3">
      <c r="A29" s="55"/>
      <c r="B29" s="218"/>
      <c r="C29" s="245" t="s">
        <v>119</v>
      </c>
      <c r="D29" s="233">
        <f>SUM(D30:D46)</f>
        <v>1595</v>
      </c>
      <c r="E29" s="246">
        <f>SUM(E30:E46)</f>
        <v>57</v>
      </c>
      <c r="F29" s="246">
        <f>SUM(F30:F46)</f>
        <v>1027</v>
      </c>
      <c r="G29" s="246">
        <f>SUM(G30:G46)</f>
        <v>429</v>
      </c>
      <c r="H29" s="246">
        <f>SUM(H30:H46)</f>
        <v>82</v>
      </c>
      <c r="I29" s="235">
        <f>AVERAGE(I30:I46)</f>
        <v>3.6523742526018803</v>
      </c>
      <c r="J29" s="290"/>
    </row>
    <row r="30" spans="1:10" s="226" customFormat="1" ht="15" customHeight="1" x14ac:dyDescent="0.25">
      <c r="A30" s="14">
        <v>1</v>
      </c>
      <c r="B30" s="247">
        <v>30070</v>
      </c>
      <c r="C30" s="10" t="s">
        <v>74</v>
      </c>
      <c r="D30" s="293">
        <v>121</v>
      </c>
      <c r="E30" s="248">
        <v>11</v>
      </c>
      <c r="F30" s="248">
        <v>92</v>
      </c>
      <c r="G30" s="248">
        <v>18</v>
      </c>
      <c r="H30" s="248"/>
      <c r="I30" s="249">
        <f>(H30*2+G30*3+F30*4+E30*5)/D30</f>
        <v>3.9421487603305785</v>
      </c>
      <c r="J30" s="290"/>
    </row>
    <row r="31" spans="1:10" s="226" customFormat="1" ht="15" customHeight="1" x14ac:dyDescent="0.25">
      <c r="A31" s="14">
        <v>2</v>
      </c>
      <c r="B31" s="220">
        <v>30480</v>
      </c>
      <c r="C31" s="26" t="s">
        <v>128</v>
      </c>
      <c r="D31" s="292">
        <v>113</v>
      </c>
      <c r="E31" s="223">
        <v>8</v>
      </c>
      <c r="F31" s="223">
        <v>82</v>
      </c>
      <c r="G31" s="223">
        <v>21</v>
      </c>
      <c r="H31" s="223">
        <v>2</v>
      </c>
      <c r="I31" s="224">
        <f t="shared" ref="I31:I46" si="3">(H31*2+G31*3+F31*4+E31*5)/D31</f>
        <v>3.8495575221238938</v>
      </c>
      <c r="J31" s="290"/>
    </row>
    <row r="32" spans="1:10" s="226" customFormat="1" ht="15" customHeight="1" x14ac:dyDescent="0.25">
      <c r="A32" s="14">
        <v>3</v>
      </c>
      <c r="B32" s="220">
        <v>30460</v>
      </c>
      <c r="C32" s="26" t="s">
        <v>92</v>
      </c>
      <c r="D32" s="292">
        <v>126</v>
      </c>
      <c r="E32" s="223">
        <v>2</v>
      </c>
      <c r="F32" s="223">
        <v>92</v>
      </c>
      <c r="G32" s="223">
        <v>30</v>
      </c>
      <c r="H32" s="223">
        <v>2</v>
      </c>
      <c r="I32" s="224">
        <f t="shared" si="3"/>
        <v>3.746031746031746</v>
      </c>
      <c r="J32" s="290"/>
    </row>
    <row r="33" spans="1:12" s="226" customFormat="1" ht="15" customHeight="1" x14ac:dyDescent="0.25">
      <c r="A33" s="14">
        <v>4</v>
      </c>
      <c r="B33" s="247">
        <v>30030</v>
      </c>
      <c r="C33" s="10" t="s">
        <v>161</v>
      </c>
      <c r="D33" s="293">
        <v>79</v>
      </c>
      <c r="E33" s="248">
        <v>8</v>
      </c>
      <c r="F33" s="248">
        <v>49</v>
      </c>
      <c r="G33" s="248">
        <v>18</v>
      </c>
      <c r="H33" s="248">
        <v>4</v>
      </c>
      <c r="I33" s="249">
        <f t="shared" si="3"/>
        <v>3.7721518987341773</v>
      </c>
      <c r="J33" s="290"/>
    </row>
    <row r="34" spans="1:12" s="226" customFormat="1" ht="15" customHeight="1" x14ac:dyDescent="0.25">
      <c r="A34" s="14">
        <v>5</v>
      </c>
      <c r="B34" s="220">
        <v>31000</v>
      </c>
      <c r="C34" s="239" t="s">
        <v>81</v>
      </c>
      <c r="D34" s="292">
        <v>99</v>
      </c>
      <c r="E34" s="223">
        <v>5</v>
      </c>
      <c r="F34" s="223">
        <v>70</v>
      </c>
      <c r="G34" s="223">
        <v>18</v>
      </c>
      <c r="H34" s="223">
        <v>6</v>
      </c>
      <c r="I34" s="224">
        <f t="shared" si="3"/>
        <v>3.7474747474747474</v>
      </c>
      <c r="J34" s="290"/>
    </row>
    <row r="35" spans="1:12" s="226" customFormat="1" ht="15" customHeight="1" x14ac:dyDescent="0.25">
      <c r="A35" s="14">
        <v>6</v>
      </c>
      <c r="B35" s="220">
        <v>30130</v>
      </c>
      <c r="C35" s="26" t="s">
        <v>13</v>
      </c>
      <c r="D35" s="292">
        <v>47</v>
      </c>
      <c r="E35" s="223">
        <v>1</v>
      </c>
      <c r="F35" s="223">
        <v>28</v>
      </c>
      <c r="G35" s="223">
        <v>15</v>
      </c>
      <c r="H35" s="223">
        <v>3</v>
      </c>
      <c r="I35" s="224">
        <f t="shared" si="3"/>
        <v>3.5744680851063828</v>
      </c>
      <c r="J35" s="290"/>
    </row>
    <row r="36" spans="1:12" s="226" customFormat="1" ht="15" customHeight="1" x14ac:dyDescent="0.25">
      <c r="A36" s="14">
        <v>7</v>
      </c>
      <c r="B36" s="220">
        <v>30160</v>
      </c>
      <c r="C36" s="26" t="s">
        <v>162</v>
      </c>
      <c r="D36" s="292">
        <v>131</v>
      </c>
      <c r="E36" s="223"/>
      <c r="F36" s="223">
        <v>85</v>
      </c>
      <c r="G36" s="223">
        <v>41</v>
      </c>
      <c r="H36" s="223">
        <v>5</v>
      </c>
      <c r="I36" s="224">
        <f t="shared" si="3"/>
        <v>3.6106870229007635</v>
      </c>
      <c r="J36" s="290"/>
    </row>
    <row r="37" spans="1:12" s="226" customFormat="1" ht="15" customHeight="1" x14ac:dyDescent="0.25">
      <c r="A37" s="14">
        <v>8</v>
      </c>
      <c r="B37" s="220">
        <v>30310</v>
      </c>
      <c r="C37" s="26" t="s">
        <v>15</v>
      </c>
      <c r="D37" s="292">
        <v>77</v>
      </c>
      <c r="E37" s="223">
        <v>4</v>
      </c>
      <c r="F37" s="223">
        <v>44</v>
      </c>
      <c r="G37" s="223">
        <v>23</v>
      </c>
      <c r="H37" s="223">
        <v>6</v>
      </c>
      <c r="I37" s="224">
        <f t="shared" si="3"/>
        <v>3.5974025974025974</v>
      </c>
      <c r="J37" s="290"/>
    </row>
    <row r="38" spans="1:12" s="226" customFormat="1" ht="15" customHeight="1" x14ac:dyDescent="0.25">
      <c r="A38" s="14">
        <v>9</v>
      </c>
      <c r="B38" s="220">
        <v>30440</v>
      </c>
      <c r="C38" s="26" t="s">
        <v>16</v>
      </c>
      <c r="D38" s="292">
        <v>93</v>
      </c>
      <c r="E38" s="223"/>
      <c r="F38" s="223">
        <v>44</v>
      </c>
      <c r="G38" s="223">
        <v>36</v>
      </c>
      <c r="H38" s="223">
        <v>13</v>
      </c>
      <c r="I38" s="224">
        <f t="shared" si="3"/>
        <v>3.3333333333333335</v>
      </c>
      <c r="J38" s="290"/>
    </row>
    <row r="39" spans="1:12" s="226" customFormat="1" ht="15" customHeight="1" x14ac:dyDescent="0.25">
      <c r="A39" s="14">
        <v>10</v>
      </c>
      <c r="B39" s="220">
        <v>30500</v>
      </c>
      <c r="C39" s="422" t="s">
        <v>163</v>
      </c>
      <c r="D39" s="292">
        <v>32</v>
      </c>
      <c r="E39" s="223"/>
      <c r="F39" s="223">
        <v>19</v>
      </c>
      <c r="G39" s="223">
        <v>12</v>
      </c>
      <c r="H39" s="223">
        <v>1</v>
      </c>
      <c r="I39" s="224">
        <f t="shared" si="3"/>
        <v>3.5625</v>
      </c>
      <c r="J39" s="290"/>
    </row>
    <row r="40" spans="1:12" ht="15" customHeight="1" x14ac:dyDescent="0.25">
      <c r="A40" s="14">
        <v>11</v>
      </c>
      <c r="B40" s="220">
        <v>30530</v>
      </c>
      <c r="C40" s="422" t="s">
        <v>164</v>
      </c>
      <c r="D40" s="292">
        <v>160</v>
      </c>
      <c r="E40" s="223">
        <v>3</v>
      </c>
      <c r="F40" s="223">
        <v>96</v>
      </c>
      <c r="G40" s="223">
        <v>54</v>
      </c>
      <c r="H40" s="223">
        <v>7</v>
      </c>
      <c r="I40" s="224">
        <f t="shared" si="3"/>
        <v>3.59375</v>
      </c>
      <c r="J40" s="290"/>
    </row>
    <row r="41" spans="1:12" ht="15" customHeight="1" x14ac:dyDescent="0.25">
      <c r="A41" s="14">
        <v>12</v>
      </c>
      <c r="B41" s="220">
        <v>30640</v>
      </c>
      <c r="C41" s="239" t="s">
        <v>19</v>
      </c>
      <c r="D41" s="292">
        <v>78</v>
      </c>
      <c r="E41" s="223">
        <v>3</v>
      </c>
      <c r="F41" s="223">
        <v>46</v>
      </c>
      <c r="G41" s="223">
        <v>19</v>
      </c>
      <c r="H41" s="223">
        <v>10</v>
      </c>
      <c r="I41" s="224">
        <f t="shared" si="3"/>
        <v>3.5384615384615383</v>
      </c>
      <c r="J41" s="290"/>
    </row>
    <row r="42" spans="1:12" ht="15" customHeight="1" x14ac:dyDescent="0.25">
      <c r="A42" s="14">
        <v>13</v>
      </c>
      <c r="B42" s="220">
        <v>30650</v>
      </c>
      <c r="C42" s="422" t="s">
        <v>165</v>
      </c>
      <c r="D42" s="292">
        <v>75</v>
      </c>
      <c r="E42" s="223"/>
      <c r="F42" s="223">
        <v>49</v>
      </c>
      <c r="G42" s="223">
        <v>25</v>
      </c>
      <c r="H42" s="223">
        <v>1</v>
      </c>
      <c r="I42" s="224">
        <f t="shared" si="3"/>
        <v>3.64</v>
      </c>
      <c r="J42" s="290"/>
    </row>
    <row r="43" spans="1:12" ht="15" customHeight="1" x14ac:dyDescent="0.25">
      <c r="A43" s="14">
        <v>14</v>
      </c>
      <c r="B43" s="220">
        <v>30790</v>
      </c>
      <c r="C43" s="239" t="s">
        <v>95</v>
      </c>
      <c r="D43" s="292">
        <v>67</v>
      </c>
      <c r="E43" s="223"/>
      <c r="F43" s="223">
        <v>41</v>
      </c>
      <c r="G43" s="223">
        <v>25</v>
      </c>
      <c r="H43" s="223">
        <v>1</v>
      </c>
      <c r="I43" s="224">
        <f t="shared" si="3"/>
        <v>3.5970149253731343</v>
      </c>
      <c r="J43" s="290"/>
    </row>
    <row r="44" spans="1:12" ht="15" customHeight="1" x14ac:dyDescent="0.25">
      <c r="A44" s="14">
        <v>15</v>
      </c>
      <c r="B44" s="220">
        <v>30890</v>
      </c>
      <c r="C44" s="422" t="s">
        <v>166</v>
      </c>
      <c r="D44" s="292">
        <v>57</v>
      </c>
      <c r="E44" s="223">
        <v>1</v>
      </c>
      <c r="F44" s="223">
        <v>39</v>
      </c>
      <c r="G44" s="223">
        <v>16</v>
      </c>
      <c r="H44" s="223">
        <v>1</v>
      </c>
      <c r="I44" s="250">
        <f t="shared" si="3"/>
        <v>3.7017543859649122</v>
      </c>
      <c r="J44" s="290"/>
    </row>
    <row r="45" spans="1:12" s="214" customFormat="1" ht="15" customHeight="1" x14ac:dyDescent="0.25">
      <c r="A45" s="14">
        <v>16</v>
      </c>
      <c r="B45" s="220">
        <v>30940</v>
      </c>
      <c r="C45" s="239" t="s">
        <v>21</v>
      </c>
      <c r="D45" s="292">
        <v>114</v>
      </c>
      <c r="E45" s="223">
        <v>7</v>
      </c>
      <c r="F45" s="223">
        <v>72</v>
      </c>
      <c r="G45" s="223">
        <v>32</v>
      </c>
      <c r="H45" s="223">
        <v>3</v>
      </c>
      <c r="I45" s="224">
        <f t="shared" si="3"/>
        <v>3.7280701754385963</v>
      </c>
      <c r="J45" s="290"/>
      <c r="K45" s="212"/>
      <c r="L45" s="212"/>
    </row>
    <row r="46" spans="1:12" s="214" customFormat="1" ht="15" customHeight="1" thickBot="1" x14ac:dyDescent="0.3">
      <c r="A46" s="14">
        <v>17</v>
      </c>
      <c r="B46" s="242">
        <v>31480</v>
      </c>
      <c r="C46" s="243" t="s">
        <v>22</v>
      </c>
      <c r="D46" s="295">
        <v>126</v>
      </c>
      <c r="E46" s="251">
        <v>4</v>
      </c>
      <c r="F46" s="251">
        <v>79</v>
      </c>
      <c r="G46" s="251">
        <v>26</v>
      </c>
      <c r="H46" s="251">
        <v>17</v>
      </c>
      <c r="I46" s="244">
        <f t="shared" si="3"/>
        <v>3.5555555555555554</v>
      </c>
      <c r="J46" s="290"/>
      <c r="K46" s="212"/>
      <c r="L46" s="212"/>
    </row>
    <row r="47" spans="1:12" s="214" customFormat="1" ht="15" customHeight="1" thickBot="1" x14ac:dyDescent="0.3">
      <c r="A47" s="56"/>
      <c r="B47" s="232"/>
      <c r="C47" s="245" t="s">
        <v>120</v>
      </c>
      <c r="D47" s="233">
        <f>SUM(D48:D67)</f>
        <v>1906</v>
      </c>
      <c r="E47" s="234">
        <f t="shared" ref="E47:H47" si="4">SUM(E48:E67)</f>
        <v>212</v>
      </c>
      <c r="F47" s="234">
        <f t="shared" si="4"/>
        <v>1220</v>
      </c>
      <c r="G47" s="234">
        <f>SUM(G48:G67)</f>
        <v>378</v>
      </c>
      <c r="H47" s="234">
        <f t="shared" si="4"/>
        <v>96</v>
      </c>
      <c r="I47" s="235">
        <f>AVERAGE(I48:I67)</f>
        <v>3.7694941609917882</v>
      </c>
      <c r="J47" s="290"/>
      <c r="K47" s="212"/>
      <c r="L47" s="212"/>
    </row>
    <row r="48" spans="1:12" s="214" customFormat="1" ht="15" customHeight="1" x14ac:dyDescent="0.25">
      <c r="A48" s="14">
        <v>1</v>
      </c>
      <c r="B48" s="247">
        <v>40010</v>
      </c>
      <c r="C48" s="10" t="s">
        <v>77</v>
      </c>
      <c r="D48" s="293">
        <v>211</v>
      </c>
      <c r="E48" s="248">
        <v>49</v>
      </c>
      <c r="F48" s="248">
        <v>131</v>
      </c>
      <c r="G48" s="248">
        <v>29</v>
      </c>
      <c r="H48" s="248">
        <v>2</v>
      </c>
      <c r="I48" s="252">
        <f t="shared" ref="I48:I67" si="5">(H48*2+G48*3+F48*4+E48*5)/D48</f>
        <v>4.0758293838862558</v>
      </c>
      <c r="J48" s="290"/>
      <c r="K48" s="212"/>
      <c r="L48" s="212"/>
    </row>
    <row r="49" spans="1:12" s="214" customFormat="1" ht="15" customHeight="1" x14ac:dyDescent="0.25">
      <c r="A49" s="14">
        <v>2</v>
      </c>
      <c r="B49" s="220">
        <v>40030</v>
      </c>
      <c r="C49" s="26" t="s">
        <v>150</v>
      </c>
      <c r="D49" s="292">
        <v>47</v>
      </c>
      <c r="E49" s="223">
        <v>10</v>
      </c>
      <c r="F49" s="223">
        <v>32</v>
      </c>
      <c r="G49" s="223">
        <v>5</v>
      </c>
      <c r="H49" s="223"/>
      <c r="I49" s="253">
        <f t="shared" si="5"/>
        <v>4.1063829787234045</v>
      </c>
      <c r="J49" s="290"/>
      <c r="K49" s="212"/>
      <c r="L49" s="212"/>
    </row>
    <row r="50" spans="1:12" s="214" customFormat="1" ht="15" customHeight="1" x14ac:dyDescent="0.25">
      <c r="A50" s="14">
        <v>3</v>
      </c>
      <c r="B50" s="220">
        <v>40410</v>
      </c>
      <c r="C50" s="26" t="s">
        <v>68</v>
      </c>
      <c r="D50" s="292">
        <v>181</v>
      </c>
      <c r="E50" s="223">
        <v>35</v>
      </c>
      <c r="F50" s="223">
        <v>133</v>
      </c>
      <c r="G50" s="223">
        <v>13</v>
      </c>
      <c r="H50" s="223"/>
      <c r="I50" s="253">
        <f t="shared" si="5"/>
        <v>4.1215469613259668</v>
      </c>
      <c r="J50" s="290"/>
      <c r="K50" s="212"/>
      <c r="L50" s="212"/>
    </row>
    <row r="51" spans="1:12" s="214" customFormat="1" ht="15" customHeight="1" x14ac:dyDescent="0.25">
      <c r="A51" s="14">
        <v>4</v>
      </c>
      <c r="B51" s="220">
        <v>40011</v>
      </c>
      <c r="C51" s="26" t="s">
        <v>105</v>
      </c>
      <c r="D51" s="292">
        <v>251</v>
      </c>
      <c r="E51" s="223">
        <v>22</v>
      </c>
      <c r="F51" s="223">
        <v>165</v>
      </c>
      <c r="G51" s="223">
        <v>47</v>
      </c>
      <c r="H51" s="223">
        <v>17</v>
      </c>
      <c r="I51" s="253">
        <f t="shared" si="5"/>
        <v>3.7649402390438249</v>
      </c>
      <c r="J51" s="290"/>
      <c r="K51" s="212"/>
      <c r="L51" s="212"/>
    </row>
    <row r="52" spans="1:12" s="214" customFormat="1" ht="15" customHeight="1" x14ac:dyDescent="0.25">
      <c r="A52" s="14">
        <v>5</v>
      </c>
      <c r="B52" s="220">
        <v>40080</v>
      </c>
      <c r="C52" s="26" t="s">
        <v>24</v>
      </c>
      <c r="D52" s="292">
        <v>129</v>
      </c>
      <c r="E52" s="223">
        <v>15</v>
      </c>
      <c r="F52" s="223">
        <v>96</v>
      </c>
      <c r="G52" s="223">
        <v>16</v>
      </c>
      <c r="H52" s="223">
        <v>2</v>
      </c>
      <c r="I52" s="253">
        <f t="shared" si="5"/>
        <v>3.9612403100775193</v>
      </c>
      <c r="J52" s="290"/>
      <c r="K52" s="212"/>
      <c r="L52" s="212"/>
    </row>
    <row r="53" spans="1:12" s="214" customFormat="1" ht="15" customHeight="1" x14ac:dyDescent="0.25">
      <c r="A53" s="14">
        <v>6</v>
      </c>
      <c r="B53" s="220">
        <v>40100</v>
      </c>
      <c r="C53" s="26" t="s">
        <v>25</v>
      </c>
      <c r="D53" s="292">
        <v>96</v>
      </c>
      <c r="E53" s="223">
        <v>6</v>
      </c>
      <c r="F53" s="223">
        <v>67</v>
      </c>
      <c r="G53" s="223">
        <v>20</v>
      </c>
      <c r="H53" s="223">
        <v>3</v>
      </c>
      <c r="I53" s="253">
        <f t="shared" si="5"/>
        <v>3.7916666666666665</v>
      </c>
      <c r="J53" s="290"/>
      <c r="K53" s="212"/>
      <c r="L53" s="212"/>
    </row>
    <row r="54" spans="1:12" s="214" customFormat="1" ht="15" customHeight="1" x14ac:dyDescent="0.25">
      <c r="A54" s="14">
        <v>7</v>
      </c>
      <c r="B54" s="220">
        <v>40020</v>
      </c>
      <c r="C54" s="26" t="s">
        <v>168</v>
      </c>
      <c r="D54" s="292">
        <v>32</v>
      </c>
      <c r="E54" s="254">
        <v>8</v>
      </c>
      <c r="F54" s="254">
        <v>15</v>
      </c>
      <c r="G54" s="254">
        <v>9</v>
      </c>
      <c r="H54" s="254"/>
      <c r="I54" s="253">
        <f t="shared" si="5"/>
        <v>3.96875</v>
      </c>
      <c r="J54" s="290"/>
      <c r="K54" s="212"/>
      <c r="L54" s="212"/>
    </row>
    <row r="55" spans="1:12" s="214" customFormat="1" ht="15" customHeight="1" x14ac:dyDescent="0.25">
      <c r="A55" s="14">
        <v>8</v>
      </c>
      <c r="B55" s="220">
        <v>40031</v>
      </c>
      <c r="C55" s="26" t="s">
        <v>194</v>
      </c>
      <c r="D55" s="292">
        <v>100</v>
      </c>
      <c r="E55" s="223">
        <v>13</v>
      </c>
      <c r="F55" s="223">
        <v>50</v>
      </c>
      <c r="G55" s="223">
        <v>34</v>
      </c>
      <c r="H55" s="223">
        <v>3</v>
      </c>
      <c r="I55" s="253">
        <f t="shared" si="5"/>
        <v>3.73</v>
      </c>
      <c r="J55" s="290"/>
      <c r="K55" s="212"/>
      <c r="L55" s="212"/>
    </row>
    <row r="56" spans="1:12" s="214" customFormat="1" ht="15" customHeight="1" x14ac:dyDescent="0.25">
      <c r="A56" s="14">
        <v>9</v>
      </c>
      <c r="B56" s="220">
        <v>40210</v>
      </c>
      <c r="C56" s="26" t="s">
        <v>89</v>
      </c>
      <c r="D56" s="292">
        <v>47</v>
      </c>
      <c r="E56" s="223"/>
      <c r="F56" s="223">
        <v>32</v>
      </c>
      <c r="G56" s="223">
        <v>14</v>
      </c>
      <c r="H56" s="223">
        <v>1</v>
      </c>
      <c r="I56" s="253">
        <f t="shared" si="5"/>
        <v>3.6595744680851063</v>
      </c>
      <c r="J56" s="290"/>
      <c r="K56" s="212"/>
      <c r="L56" s="212"/>
    </row>
    <row r="57" spans="1:12" s="214" customFormat="1" ht="15" customHeight="1" x14ac:dyDescent="0.25">
      <c r="A57" s="14">
        <v>10</v>
      </c>
      <c r="B57" s="220">
        <v>40300</v>
      </c>
      <c r="C57" s="26" t="s">
        <v>90</v>
      </c>
      <c r="D57" s="292">
        <v>28</v>
      </c>
      <c r="E57" s="223">
        <v>1</v>
      </c>
      <c r="F57" s="223">
        <v>18</v>
      </c>
      <c r="G57" s="223">
        <v>4</v>
      </c>
      <c r="H57" s="223">
        <v>5</v>
      </c>
      <c r="I57" s="253">
        <f t="shared" si="5"/>
        <v>3.5357142857142856</v>
      </c>
      <c r="J57" s="290"/>
      <c r="K57" s="212"/>
      <c r="L57" s="212"/>
    </row>
    <row r="58" spans="1:12" s="214" customFormat="1" ht="15" customHeight="1" x14ac:dyDescent="0.25">
      <c r="A58" s="14">
        <v>11</v>
      </c>
      <c r="B58" s="220">
        <v>40360</v>
      </c>
      <c r="C58" s="26" t="s">
        <v>27</v>
      </c>
      <c r="D58" s="292">
        <v>54</v>
      </c>
      <c r="E58" s="223"/>
      <c r="F58" s="223">
        <v>33</v>
      </c>
      <c r="G58" s="223">
        <v>19</v>
      </c>
      <c r="H58" s="223">
        <v>2</v>
      </c>
      <c r="I58" s="253">
        <f t="shared" si="5"/>
        <v>3.574074074074074</v>
      </c>
      <c r="J58" s="290"/>
      <c r="K58" s="212"/>
      <c r="L58" s="212"/>
    </row>
    <row r="59" spans="1:12" s="214" customFormat="1" ht="15" customHeight="1" x14ac:dyDescent="0.25">
      <c r="A59" s="14">
        <v>12</v>
      </c>
      <c r="B59" s="220">
        <v>40390</v>
      </c>
      <c r="C59" s="239" t="s">
        <v>28</v>
      </c>
      <c r="D59" s="292">
        <v>47</v>
      </c>
      <c r="E59" s="223">
        <v>1</v>
      </c>
      <c r="F59" s="223">
        <v>31</v>
      </c>
      <c r="G59" s="223">
        <v>12</v>
      </c>
      <c r="H59" s="223">
        <v>3</v>
      </c>
      <c r="I59" s="253">
        <f t="shared" si="5"/>
        <v>3.6382978723404253</v>
      </c>
      <c r="J59" s="290"/>
      <c r="K59" s="212"/>
      <c r="L59" s="212"/>
    </row>
    <row r="60" spans="1:12" s="214" customFormat="1" ht="15" customHeight="1" x14ac:dyDescent="0.25">
      <c r="A60" s="14">
        <v>13</v>
      </c>
      <c r="B60" s="255">
        <v>40720</v>
      </c>
      <c r="C60" s="26" t="s">
        <v>195</v>
      </c>
      <c r="D60" s="292">
        <v>84</v>
      </c>
      <c r="E60" s="256">
        <v>14</v>
      </c>
      <c r="F60" s="256">
        <v>48</v>
      </c>
      <c r="G60" s="256">
        <v>17</v>
      </c>
      <c r="H60" s="256">
        <v>5</v>
      </c>
      <c r="I60" s="257">
        <f t="shared" si="5"/>
        <v>3.8452380952380953</v>
      </c>
      <c r="J60" s="290"/>
      <c r="K60" s="212"/>
      <c r="L60" s="212"/>
    </row>
    <row r="61" spans="1:12" s="214" customFormat="1" ht="15" customHeight="1" x14ac:dyDescent="0.25">
      <c r="A61" s="14">
        <v>14</v>
      </c>
      <c r="B61" s="220">
        <v>40730</v>
      </c>
      <c r="C61" s="26" t="s">
        <v>85</v>
      </c>
      <c r="D61" s="292">
        <v>26</v>
      </c>
      <c r="E61" s="223">
        <v>1</v>
      </c>
      <c r="F61" s="223">
        <v>17</v>
      </c>
      <c r="G61" s="223">
        <v>7</v>
      </c>
      <c r="H61" s="223">
        <v>1</v>
      </c>
      <c r="I61" s="253">
        <f t="shared" si="5"/>
        <v>3.6923076923076925</v>
      </c>
      <c r="J61" s="290"/>
      <c r="K61" s="212"/>
      <c r="L61" s="212"/>
    </row>
    <row r="62" spans="1:12" s="214" customFormat="1" ht="15" customHeight="1" x14ac:dyDescent="0.25">
      <c r="A62" s="14">
        <v>15</v>
      </c>
      <c r="B62" s="220">
        <v>40820</v>
      </c>
      <c r="C62" s="26" t="s">
        <v>167</v>
      </c>
      <c r="D62" s="292">
        <v>59</v>
      </c>
      <c r="E62" s="223">
        <v>8</v>
      </c>
      <c r="F62" s="223">
        <v>41</v>
      </c>
      <c r="G62" s="223">
        <v>9</v>
      </c>
      <c r="H62" s="223">
        <v>1</v>
      </c>
      <c r="I62" s="253">
        <f t="shared" si="5"/>
        <v>3.9491525423728815</v>
      </c>
      <c r="J62" s="290"/>
      <c r="K62" s="212"/>
      <c r="L62" s="212"/>
    </row>
    <row r="63" spans="1:12" s="214" customFormat="1" ht="15" customHeight="1" x14ac:dyDescent="0.25">
      <c r="A63" s="14">
        <v>16</v>
      </c>
      <c r="B63" s="220">
        <v>40840</v>
      </c>
      <c r="C63" s="29" t="s">
        <v>30</v>
      </c>
      <c r="D63" s="292">
        <v>95</v>
      </c>
      <c r="E63" s="223">
        <v>6</v>
      </c>
      <c r="F63" s="223">
        <v>58</v>
      </c>
      <c r="G63" s="223">
        <v>23</v>
      </c>
      <c r="H63" s="223">
        <v>8</v>
      </c>
      <c r="I63" s="253">
        <f t="shared" si="5"/>
        <v>3.6526315789473682</v>
      </c>
      <c r="J63" s="290"/>
      <c r="K63" s="212"/>
      <c r="L63" s="212"/>
    </row>
    <row r="64" spans="1:12" s="214" customFormat="1" ht="15" customHeight="1" x14ac:dyDescent="0.25">
      <c r="A64" s="14">
        <v>17</v>
      </c>
      <c r="B64" s="220">
        <v>40950</v>
      </c>
      <c r="C64" s="26" t="s">
        <v>83</v>
      </c>
      <c r="D64" s="292">
        <v>96</v>
      </c>
      <c r="E64" s="223">
        <v>3</v>
      </c>
      <c r="F64" s="223">
        <v>46</v>
      </c>
      <c r="G64" s="223">
        <v>31</v>
      </c>
      <c r="H64" s="223">
        <v>16</v>
      </c>
      <c r="I64" s="253">
        <f t="shared" si="5"/>
        <v>3.375</v>
      </c>
      <c r="J64" s="290"/>
      <c r="K64" s="212"/>
      <c r="L64" s="212"/>
    </row>
    <row r="65" spans="1:12" s="214" customFormat="1" ht="15" customHeight="1" x14ac:dyDescent="0.25">
      <c r="A65" s="13">
        <v>18</v>
      </c>
      <c r="B65" s="220">
        <v>40990</v>
      </c>
      <c r="C65" s="26" t="s">
        <v>31</v>
      </c>
      <c r="D65" s="292">
        <v>100</v>
      </c>
      <c r="E65" s="223">
        <v>15</v>
      </c>
      <c r="F65" s="223">
        <v>60</v>
      </c>
      <c r="G65" s="223">
        <v>18</v>
      </c>
      <c r="H65" s="223">
        <v>7</v>
      </c>
      <c r="I65" s="253">
        <f t="shared" si="5"/>
        <v>3.83</v>
      </c>
      <c r="J65" s="290"/>
      <c r="K65" s="212"/>
      <c r="L65" s="212"/>
    </row>
    <row r="66" spans="1:12" s="214" customFormat="1" ht="15" customHeight="1" x14ac:dyDescent="0.25">
      <c r="A66" s="13">
        <v>19</v>
      </c>
      <c r="B66" s="220">
        <v>40133</v>
      </c>
      <c r="C66" s="26" t="s">
        <v>26</v>
      </c>
      <c r="D66" s="292">
        <v>53</v>
      </c>
      <c r="E66" s="223">
        <v>2</v>
      </c>
      <c r="F66" s="223">
        <v>28</v>
      </c>
      <c r="G66" s="223">
        <v>15</v>
      </c>
      <c r="H66" s="223">
        <v>8</v>
      </c>
      <c r="I66" s="253">
        <f t="shared" si="5"/>
        <v>3.4528301886792452</v>
      </c>
      <c r="J66" s="290"/>
      <c r="K66" s="212"/>
      <c r="L66" s="212"/>
    </row>
    <row r="67" spans="1:12" s="214" customFormat="1" ht="15" customHeight="1" thickBot="1" x14ac:dyDescent="0.3">
      <c r="A67" s="18">
        <v>20</v>
      </c>
      <c r="B67" s="247">
        <v>40400</v>
      </c>
      <c r="C67" s="10" t="s">
        <v>200</v>
      </c>
      <c r="D67" s="293">
        <v>170</v>
      </c>
      <c r="E67" s="248">
        <v>3</v>
      </c>
      <c r="F67" s="248">
        <v>119</v>
      </c>
      <c r="G67" s="248">
        <v>36</v>
      </c>
      <c r="H67" s="248">
        <v>12</v>
      </c>
      <c r="I67" s="252">
        <f t="shared" si="5"/>
        <v>3.664705882352941</v>
      </c>
      <c r="J67" s="290"/>
      <c r="K67" s="212"/>
      <c r="L67" s="212"/>
    </row>
    <row r="68" spans="1:12" s="214" customFormat="1" ht="15" customHeight="1" thickBot="1" x14ac:dyDescent="0.3">
      <c r="A68" s="55"/>
      <c r="B68" s="218"/>
      <c r="C68" s="57" t="s">
        <v>121</v>
      </c>
      <c r="D68" s="233">
        <f>SUM(D69:D82)</f>
        <v>1673</v>
      </c>
      <c r="E68" s="234">
        <f>SUM(E69:E82)</f>
        <v>112</v>
      </c>
      <c r="F68" s="234">
        <f>SUM(F69:F82)</f>
        <v>1061</v>
      </c>
      <c r="G68" s="234">
        <f>SUM(G69:G82)</f>
        <v>489</v>
      </c>
      <c r="H68" s="234">
        <f>SUM(H69:H82)</f>
        <v>11</v>
      </c>
      <c r="I68" s="258">
        <f>AVERAGE(I69:I82)</f>
        <v>3.7593157608905696</v>
      </c>
      <c r="J68" s="290"/>
      <c r="K68" s="212"/>
      <c r="L68" s="212"/>
    </row>
    <row r="69" spans="1:12" s="214" customFormat="1" ht="15" customHeight="1" x14ac:dyDescent="0.25">
      <c r="A69" s="14">
        <v>1</v>
      </c>
      <c r="B69" s="220">
        <v>50040</v>
      </c>
      <c r="C69" s="26" t="s">
        <v>71</v>
      </c>
      <c r="D69" s="292">
        <v>107</v>
      </c>
      <c r="E69" s="223">
        <v>24</v>
      </c>
      <c r="F69" s="223">
        <v>59</v>
      </c>
      <c r="G69" s="223">
        <v>24</v>
      </c>
      <c r="H69" s="223"/>
      <c r="I69" s="224">
        <f t="shared" ref="I69:I82" si="6">(H69*2+G69*3+F69*4+E69*5)/D69</f>
        <v>4</v>
      </c>
      <c r="J69" s="290"/>
      <c r="K69" s="212"/>
      <c r="L69" s="212"/>
    </row>
    <row r="70" spans="1:12" s="214" customFormat="1" ht="15" customHeight="1" x14ac:dyDescent="0.25">
      <c r="A70" s="14">
        <v>2</v>
      </c>
      <c r="B70" s="220">
        <v>50003</v>
      </c>
      <c r="C70" s="26" t="s">
        <v>75</v>
      </c>
      <c r="D70" s="292">
        <v>78</v>
      </c>
      <c r="E70" s="223">
        <v>15</v>
      </c>
      <c r="F70" s="223">
        <v>57</v>
      </c>
      <c r="G70" s="223">
        <v>6</v>
      </c>
      <c r="H70" s="223"/>
      <c r="I70" s="224">
        <f t="shared" si="6"/>
        <v>4.115384615384615</v>
      </c>
      <c r="J70" s="290"/>
      <c r="K70" s="212"/>
      <c r="L70" s="212"/>
    </row>
    <row r="71" spans="1:12" s="214" customFormat="1" ht="15" customHeight="1" x14ac:dyDescent="0.25">
      <c r="A71" s="14">
        <v>3</v>
      </c>
      <c r="B71" s="220">
        <v>50060</v>
      </c>
      <c r="C71" s="26" t="s">
        <v>173</v>
      </c>
      <c r="D71" s="292">
        <v>159</v>
      </c>
      <c r="E71" s="223">
        <v>4</v>
      </c>
      <c r="F71" s="223">
        <v>108</v>
      </c>
      <c r="G71" s="223">
        <v>47</v>
      </c>
      <c r="H71" s="223"/>
      <c r="I71" s="224">
        <f t="shared" si="6"/>
        <v>3.7295597484276728</v>
      </c>
      <c r="J71" s="290"/>
      <c r="K71" s="212"/>
      <c r="L71" s="212"/>
    </row>
    <row r="72" spans="1:12" s="214" customFormat="1" ht="15" customHeight="1" x14ac:dyDescent="0.25">
      <c r="A72" s="14">
        <v>4</v>
      </c>
      <c r="B72" s="220">
        <v>50170</v>
      </c>
      <c r="C72" s="26" t="s">
        <v>169</v>
      </c>
      <c r="D72" s="292">
        <v>94</v>
      </c>
      <c r="E72" s="223">
        <v>5</v>
      </c>
      <c r="F72" s="223">
        <v>56</v>
      </c>
      <c r="G72" s="223">
        <v>33</v>
      </c>
      <c r="H72" s="223"/>
      <c r="I72" s="224">
        <f t="shared" si="6"/>
        <v>3.7021276595744679</v>
      </c>
      <c r="J72" s="290"/>
      <c r="K72" s="212"/>
      <c r="L72" s="212"/>
    </row>
    <row r="73" spans="1:12" s="214" customFormat="1" ht="15" customHeight="1" x14ac:dyDescent="0.25">
      <c r="A73" s="14">
        <v>5</v>
      </c>
      <c r="B73" s="220">
        <v>50230</v>
      </c>
      <c r="C73" s="26" t="s">
        <v>106</v>
      </c>
      <c r="D73" s="292">
        <v>98</v>
      </c>
      <c r="E73" s="223"/>
      <c r="F73" s="223">
        <v>69</v>
      </c>
      <c r="G73" s="223">
        <v>29</v>
      </c>
      <c r="H73" s="223"/>
      <c r="I73" s="224">
        <f t="shared" si="6"/>
        <v>3.704081632653061</v>
      </c>
      <c r="J73" s="290"/>
      <c r="K73" s="212"/>
      <c r="L73" s="212"/>
    </row>
    <row r="74" spans="1:12" s="214" customFormat="1" ht="15" customHeight="1" x14ac:dyDescent="0.25">
      <c r="A74" s="14">
        <v>6</v>
      </c>
      <c r="B74" s="220">
        <v>50340</v>
      </c>
      <c r="C74" s="422" t="s">
        <v>170</v>
      </c>
      <c r="D74" s="292">
        <v>98</v>
      </c>
      <c r="E74" s="223">
        <v>1</v>
      </c>
      <c r="F74" s="223">
        <v>47</v>
      </c>
      <c r="G74" s="223">
        <v>50</v>
      </c>
      <c r="H74" s="223"/>
      <c r="I74" s="224">
        <f t="shared" si="6"/>
        <v>3.5</v>
      </c>
      <c r="J74" s="290"/>
      <c r="K74" s="212"/>
      <c r="L74" s="212"/>
    </row>
    <row r="75" spans="1:12" s="214" customFormat="1" ht="15" customHeight="1" x14ac:dyDescent="0.25">
      <c r="A75" s="14">
        <v>7</v>
      </c>
      <c r="B75" s="220">
        <v>50420</v>
      </c>
      <c r="C75" s="26" t="s">
        <v>171</v>
      </c>
      <c r="D75" s="292">
        <v>104</v>
      </c>
      <c r="E75" s="223">
        <v>7</v>
      </c>
      <c r="F75" s="223">
        <v>77</v>
      </c>
      <c r="G75" s="223">
        <v>20</v>
      </c>
      <c r="H75" s="223"/>
      <c r="I75" s="259">
        <f t="shared" si="6"/>
        <v>3.875</v>
      </c>
      <c r="J75" s="290"/>
      <c r="K75" s="212"/>
      <c r="L75" s="212"/>
    </row>
    <row r="76" spans="1:12" s="214" customFormat="1" ht="15" customHeight="1" x14ac:dyDescent="0.25">
      <c r="A76" s="14">
        <v>8</v>
      </c>
      <c r="B76" s="220">
        <v>50450</v>
      </c>
      <c r="C76" s="26" t="s">
        <v>172</v>
      </c>
      <c r="D76" s="292">
        <v>105</v>
      </c>
      <c r="E76" s="223">
        <v>2</v>
      </c>
      <c r="F76" s="223">
        <v>66</v>
      </c>
      <c r="G76" s="223">
        <v>34</v>
      </c>
      <c r="H76" s="223">
        <v>3</v>
      </c>
      <c r="I76" s="224">
        <f t="shared" si="6"/>
        <v>3.638095238095238</v>
      </c>
      <c r="J76" s="290"/>
      <c r="K76" s="212"/>
      <c r="L76" s="212"/>
    </row>
    <row r="77" spans="1:12" s="214" customFormat="1" ht="15" customHeight="1" x14ac:dyDescent="0.25">
      <c r="A77" s="14">
        <v>9</v>
      </c>
      <c r="B77" s="220">
        <v>50620</v>
      </c>
      <c r="C77" s="26" t="s">
        <v>34</v>
      </c>
      <c r="D77" s="292">
        <v>65</v>
      </c>
      <c r="E77" s="223">
        <v>1</v>
      </c>
      <c r="F77" s="223">
        <v>33</v>
      </c>
      <c r="G77" s="223">
        <v>30</v>
      </c>
      <c r="H77" s="223">
        <v>1</v>
      </c>
      <c r="I77" s="260">
        <f t="shared" si="6"/>
        <v>3.523076923076923</v>
      </c>
      <c r="J77" s="290"/>
      <c r="K77" s="212"/>
      <c r="L77" s="212"/>
    </row>
    <row r="78" spans="1:12" s="214" customFormat="1" ht="15" customHeight="1" x14ac:dyDescent="0.25">
      <c r="A78" s="14">
        <v>10</v>
      </c>
      <c r="B78" s="220">
        <v>50760</v>
      </c>
      <c r="C78" s="26" t="s">
        <v>174</v>
      </c>
      <c r="D78" s="292">
        <v>211</v>
      </c>
      <c r="E78" s="223">
        <v>12</v>
      </c>
      <c r="F78" s="223">
        <v>128</v>
      </c>
      <c r="G78" s="223">
        <v>71</v>
      </c>
      <c r="H78" s="223"/>
      <c r="I78" s="224">
        <f t="shared" si="6"/>
        <v>3.7203791469194312</v>
      </c>
      <c r="J78" s="290"/>
      <c r="K78" s="212"/>
      <c r="L78" s="212"/>
    </row>
    <row r="79" spans="1:12" s="214" customFormat="1" ht="15" customHeight="1" x14ac:dyDescent="0.25">
      <c r="A79" s="14">
        <v>11</v>
      </c>
      <c r="B79" s="220">
        <v>50780</v>
      </c>
      <c r="C79" s="422" t="s">
        <v>175</v>
      </c>
      <c r="D79" s="292">
        <v>147</v>
      </c>
      <c r="E79" s="223">
        <v>4</v>
      </c>
      <c r="F79" s="223">
        <v>86</v>
      </c>
      <c r="G79" s="223">
        <v>55</v>
      </c>
      <c r="H79" s="223">
        <v>2</v>
      </c>
      <c r="I79" s="224">
        <f t="shared" si="6"/>
        <v>3.6258503401360542</v>
      </c>
      <c r="J79" s="290"/>
      <c r="K79" s="212"/>
      <c r="L79" s="212"/>
    </row>
    <row r="80" spans="1:12" s="214" customFormat="1" ht="15" customHeight="1" x14ac:dyDescent="0.25">
      <c r="A80" s="14">
        <v>12</v>
      </c>
      <c r="B80" s="220">
        <v>50930</v>
      </c>
      <c r="C80" s="26" t="s">
        <v>191</v>
      </c>
      <c r="D80" s="292">
        <v>65</v>
      </c>
      <c r="E80" s="223">
        <v>1</v>
      </c>
      <c r="F80" s="223">
        <v>48</v>
      </c>
      <c r="G80" s="223">
        <v>16</v>
      </c>
      <c r="H80" s="223"/>
      <c r="I80" s="224">
        <f t="shared" si="6"/>
        <v>3.7692307692307692</v>
      </c>
      <c r="J80" s="290"/>
      <c r="K80" s="212"/>
      <c r="L80" s="212"/>
    </row>
    <row r="81" spans="1:12" s="214" customFormat="1" ht="15" customHeight="1" x14ac:dyDescent="0.25">
      <c r="A81" s="14">
        <v>13</v>
      </c>
      <c r="B81" s="220">
        <v>51370</v>
      </c>
      <c r="C81" s="26" t="s">
        <v>107</v>
      </c>
      <c r="D81" s="292">
        <v>113</v>
      </c>
      <c r="E81" s="223">
        <v>14</v>
      </c>
      <c r="F81" s="223">
        <v>71</v>
      </c>
      <c r="G81" s="223">
        <v>28</v>
      </c>
      <c r="H81" s="223"/>
      <c r="I81" s="224">
        <f t="shared" si="6"/>
        <v>3.8761061946902653</v>
      </c>
      <c r="J81" s="290"/>
      <c r="K81" s="212"/>
      <c r="L81" s="212"/>
    </row>
    <row r="82" spans="1:12" s="214" customFormat="1" ht="15" customHeight="1" thickBot="1" x14ac:dyDescent="0.3">
      <c r="A82" s="14">
        <v>14</v>
      </c>
      <c r="B82" s="220">
        <v>51580</v>
      </c>
      <c r="C82" s="26" t="s">
        <v>152</v>
      </c>
      <c r="D82" s="292">
        <v>229</v>
      </c>
      <c r="E82" s="223">
        <v>22</v>
      </c>
      <c r="F82" s="223">
        <v>156</v>
      </c>
      <c r="G82" s="223">
        <v>46</v>
      </c>
      <c r="H82" s="223">
        <v>5</v>
      </c>
      <c r="I82" s="224">
        <f t="shared" si="6"/>
        <v>3.8515283842794759</v>
      </c>
      <c r="J82" s="290"/>
      <c r="K82" s="212"/>
      <c r="L82" s="212"/>
    </row>
    <row r="83" spans="1:12" s="214" customFormat="1" ht="15" customHeight="1" thickBot="1" x14ac:dyDescent="0.3">
      <c r="A83" s="56"/>
      <c r="B83" s="232"/>
      <c r="C83" s="57" t="s">
        <v>122</v>
      </c>
      <c r="D83" s="233">
        <f>SUM(D84:D114)</f>
        <v>4106</v>
      </c>
      <c r="E83" s="234">
        <f>SUM(E84:E114)</f>
        <v>385</v>
      </c>
      <c r="F83" s="234">
        <f>SUM(F84:F114)</f>
        <v>2804</v>
      </c>
      <c r="G83" s="234">
        <f>SUM(G84:G114)</f>
        <v>717</v>
      </c>
      <c r="H83" s="234">
        <f>SUM(H84:H114)</f>
        <v>200</v>
      </c>
      <c r="I83" s="235">
        <f>AVERAGE(I84:I114)</f>
        <v>3.7753573156497349</v>
      </c>
      <c r="J83" s="290"/>
      <c r="K83" s="212"/>
      <c r="L83" s="212"/>
    </row>
    <row r="84" spans="1:12" s="214" customFormat="1" ht="15" customHeight="1" x14ac:dyDescent="0.25">
      <c r="A84" s="14">
        <v>1</v>
      </c>
      <c r="B84" s="220">
        <v>60010</v>
      </c>
      <c r="C84" s="26" t="s">
        <v>186</v>
      </c>
      <c r="D84" s="292">
        <v>113</v>
      </c>
      <c r="E84" s="223">
        <v>6</v>
      </c>
      <c r="F84" s="223">
        <v>79</v>
      </c>
      <c r="G84" s="223">
        <v>19</v>
      </c>
      <c r="H84" s="223">
        <v>9</v>
      </c>
      <c r="I84" s="224">
        <f t="shared" ref="I84:I114" si="7">(H84*2+G84*3+F84*4+E84*5)/D84</f>
        <v>3.7256637168141591</v>
      </c>
      <c r="J84" s="290"/>
      <c r="K84" s="212"/>
      <c r="L84" s="212"/>
    </row>
    <row r="85" spans="1:12" s="214" customFormat="1" ht="15" customHeight="1" x14ac:dyDescent="0.25">
      <c r="A85" s="14">
        <v>2</v>
      </c>
      <c r="B85" s="220">
        <v>60020</v>
      </c>
      <c r="C85" s="26" t="s">
        <v>37</v>
      </c>
      <c r="D85" s="292">
        <v>70</v>
      </c>
      <c r="E85" s="223">
        <v>1</v>
      </c>
      <c r="F85" s="223">
        <v>41</v>
      </c>
      <c r="G85" s="223">
        <v>25</v>
      </c>
      <c r="H85" s="223">
        <v>3</v>
      </c>
      <c r="I85" s="224">
        <f t="shared" si="7"/>
        <v>3.5714285714285716</v>
      </c>
      <c r="J85" s="290"/>
      <c r="K85" s="212"/>
      <c r="L85" s="212"/>
    </row>
    <row r="86" spans="1:12" s="214" customFormat="1" ht="15" customHeight="1" x14ac:dyDescent="0.25">
      <c r="A86" s="14">
        <v>3</v>
      </c>
      <c r="B86" s="220">
        <v>60050</v>
      </c>
      <c r="C86" s="26" t="s">
        <v>180</v>
      </c>
      <c r="D86" s="292">
        <v>103</v>
      </c>
      <c r="E86" s="223">
        <v>3</v>
      </c>
      <c r="F86" s="223">
        <v>69</v>
      </c>
      <c r="G86" s="223">
        <v>27</v>
      </c>
      <c r="H86" s="223">
        <v>4</v>
      </c>
      <c r="I86" s="224">
        <f t="shared" si="7"/>
        <v>3.6893203883495147</v>
      </c>
      <c r="J86" s="290"/>
      <c r="K86" s="212"/>
      <c r="L86" s="212"/>
    </row>
    <row r="87" spans="1:12" s="214" customFormat="1" ht="15" customHeight="1" x14ac:dyDescent="0.25">
      <c r="A87" s="14">
        <v>4</v>
      </c>
      <c r="B87" s="220">
        <v>60070</v>
      </c>
      <c r="C87" s="26" t="s">
        <v>177</v>
      </c>
      <c r="D87" s="292">
        <v>124</v>
      </c>
      <c r="E87" s="223">
        <v>16</v>
      </c>
      <c r="F87" s="223">
        <v>83</v>
      </c>
      <c r="G87" s="223">
        <v>23</v>
      </c>
      <c r="H87" s="223">
        <v>2</v>
      </c>
      <c r="I87" s="224">
        <f t="shared" si="7"/>
        <v>3.911290322580645</v>
      </c>
      <c r="J87" s="290"/>
      <c r="K87" s="212"/>
      <c r="L87" s="212"/>
    </row>
    <row r="88" spans="1:12" s="214" customFormat="1" ht="15" customHeight="1" x14ac:dyDescent="0.25">
      <c r="A88" s="14">
        <v>5</v>
      </c>
      <c r="B88" s="220">
        <v>60180</v>
      </c>
      <c r="C88" s="26" t="s">
        <v>182</v>
      </c>
      <c r="D88" s="292">
        <v>128</v>
      </c>
      <c r="E88" s="223">
        <v>19</v>
      </c>
      <c r="F88" s="223">
        <v>84</v>
      </c>
      <c r="G88" s="223">
        <v>22</v>
      </c>
      <c r="H88" s="223">
        <v>3</v>
      </c>
      <c r="I88" s="224">
        <f t="shared" si="7"/>
        <v>3.9296875</v>
      </c>
      <c r="J88" s="290"/>
      <c r="K88" s="212"/>
      <c r="L88" s="212"/>
    </row>
    <row r="89" spans="1:12" s="214" customFormat="1" ht="15" customHeight="1" x14ac:dyDescent="0.25">
      <c r="A89" s="14">
        <v>6</v>
      </c>
      <c r="B89" s="220">
        <v>60240</v>
      </c>
      <c r="C89" s="26" t="s">
        <v>181</v>
      </c>
      <c r="D89" s="292">
        <v>172</v>
      </c>
      <c r="E89" s="223">
        <v>6</v>
      </c>
      <c r="F89" s="223">
        <v>134</v>
      </c>
      <c r="G89" s="223">
        <v>28</v>
      </c>
      <c r="H89" s="223">
        <v>4</v>
      </c>
      <c r="I89" s="224">
        <f t="shared" si="7"/>
        <v>3.8255813953488373</v>
      </c>
      <c r="J89" s="290"/>
      <c r="K89" s="212"/>
      <c r="L89" s="212"/>
    </row>
    <row r="90" spans="1:12" s="214" customFormat="1" ht="15" customHeight="1" x14ac:dyDescent="0.25">
      <c r="A90" s="14">
        <v>7</v>
      </c>
      <c r="B90" s="220">
        <v>60560</v>
      </c>
      <c r="C90" s="26" t="s">
        <v>42</v>
      </c>
      <c r="D90" s="292">
        <v>44</v>
      </c>
      <c r="E90" s="223">
        <v>7</v>
      </c>
      <c r="F90" s="223">
        <v>27</v>
      </c>
      <c r="G90" s="223">
        <v>7</v>
      </c>
      <c r="H90" s="223">
        <v>3</v>
      </c>
      <c r="I90" s="224">
        <f t="shared" si="7"/>
        <v>3.8636363636363638</v>
      </c>
      <c r="J90" s="290"/>
      <c r="K90" s="212"/>
      <c r="L90" s="212"/>
    </row>
    <row r="91" spans="1:12" s="214" customFormat="1" ht="15" customHeight="1" x14ac:dyDescent="0.25">
      <c r="A91" s="14">
        <v>8</v>
      </c>
      <c r="B91" s="220">
        <v>60660</v>
      </c>
      <c r="C91" s="26" t="s">
        <v>179</v>
      </c>
      <c r="D91" s="292">
        <v>59</v>
      </c>
      <c r="E91" s="223">
        <v>1</v>
      </c>
      <c r="F91" s="223">
        <v>36</v>
      </c>
      <c r="G91" s="223">
        <v>19</v>
      </c>
      <c r="H91" s="223">
        <v>3</v>
      </c>
      <c r="I91" s="224">
        <f t="shared" si="7"/>
        <v>3.593220338983051</v>
      </c>
      <c r="J91" s="290"/>
      <c r="K91" s="212"/>
      <c r="L91" s="212"/>
    </row>
    <row r="92" spans="1:12" s="214" customFormat="1" ht="15" customHeight="1" x14ac:dyDescent="0.25">
      <c r="A92" s="14">
        <v>9</v>
      </c>
      <c r="B92" s="220">
        <v>60001</v>
      </c>
      <c r="C92" s="26" t="s">
        <v>178</v>
      </c>
      <c r="D92" s="292">
        <v>91</v>
      </c>
      <c r="E92" s="223">
        <v>3</v>
      </c>
      <c r="F92" s="223">
        <v>57</v>
      </c>
      <c r="G92" s="223">
        <v>19</v>
      </c>
      <c r="H92" s="223">
        <v>12</v>
      </c>
      <c r="I92" s="224">
        <f t="shared" si="7"/>
        <v>3.5604395604395602</v>
      </c>
      <c r="J92" s="290"/>
      <c r="K92" s="212"/>
      <c r="L92" s="212"/>
    </row>
    <row r="93" spans="1:12" s="214" customFormat="1" ht="15" customHeight="1" x14ac:dyDescent="0.25">
      <c r="A93" s="14">
        <v>10</v>
      </c>
      <c r="B93" s="220">
        <v>60850</v>
      </c>
      <c r="C93" s="26" t="s">
        <v>176</v>
      </c>
      <c r="D93" s="292">
        <v>96</v>
      </c>
      <c r="E93" s="223">
        <v>4</v>
      </c>
      <c r="F93" s="223">
        <v>60</v>
      </c>
      <c r="G93" s="223">
        <v>26</v>
      </c>
      <c r="H93" s="223">
        <v>6</v>
      </c>
      <c r="I93" s="224">
        <f t="shared" si="7"/>
        <v>3.6458333333333335</v>
      </c>
      <c r="J93" s="290"/>
      <c r="K93" s="212"/>
      <c r="L93" s="212"/>
    </row>
    <row r="94" spans="1:12" s="214" customFormat="1" ht="15" customHeight="1" x14ac:dyDescent="0.25">
      <c r="A94" s="14">
        <v>11</v>
      </c>
      <c r="B94" s="220">
        <v>60910</v>
      </c>
      <c r="C94" s="26" t="s">
        <v>196</v>
      </c>
      <c r="D94" s="292">
        <v>78</v>
      </c>
      <c r="E94" s="223">
        <v>3</v>
      </c>
      <c r="F94" s="223">
        <v>60</v>
      </c>
      <c r="G94" s="223">
        <v>13</v>
      </c>
      <c r="H94" s="223">
        <v>2</v>
      </c>
      <c r="I94" s="224">
        <f t="shared" si="7"/>
        <v>3.8205128205128207</v>
      </c>
      <c r="J94" s="290"/>
      <c r="K94" s="212"/>
      <c r="L94" s="212"/>
    </row>
    <row r="95" spans="1:12" s="214" customFormat="1" ht="15" customHeight="1" x14ac:dyDescent="0.25">
      <c r="A95" s="14">
        <v>12</v>
      </c>
      <c r="B95" s="220">
        <v>60980</v>
      </c>
      <c r="C95" s="26" t="s">
        <v>197</v>
      </c>
      <c r="D95" s="292">
        <v>98</v>
      </c>
      <c r="E95" s="223">
        <v>3</v>
      </c>
      <c r="F95" s="223">
        <v>76</v>
      </c>
      <c r="G95" s="223">
        <v>17</v>
      </c>
      <c r="H95" s="223">
        <v>2</v>
      </c>
      <c r="I95" s="224">
        <f t="shared" si="7"/>
        <v>3.8163265306122449</v>
      </c>
      <c r="J95" s="290"/>
      <c r="K95" s="212"/>
      <c r="L95" s="212"/>
    </row>
    <row r="96" spans="1:12" s="214" customFormat="1" ht="15" customHeight="1" x14ac:dyDescent="0.25">
      <c r="A96" s="14">
        <v>13</v>
      </c>
      <c r="B96" s="220">
        <v>61080</v>
      </c>
      <c r="C96" s="26" t="s">
        <v>187</v>
      </c>
      <c r="D96" s="292">
        <v>189</v>
      </c>
      <c r="E96" s="223">
        <v>6</v>
      </c>
      <c r="F96" s="223">
        <v>134</v>
      </c>
      <c r="G96" s="223">
        <v>31</v>
      </c>
      <c r="H96" s="223">
        <v>18</v>
      </c>
      <c r="I96" s="224">
        <f t="shared" si="7"/>
        <v>3.6772486772486772</v>
      </c>
      <c r="J96" s="290"/>
      <c r="K96" s="212"/>
      <c r="L96" s="212"/>
    </row>
    <row r="97" spans="1:12" s="214" customFormat="1" ht="15" customHeight="1" x14ac:dyDescent="0.25">
      <c r="A97" s="14">
        <v>14</v>
      </c>
      <c r="B97" s="220">
        <v>61150</v>
      </c>
      <c r="C97" s="26" t="s">
        <v>188</v>
      </c>
      <c r="D97" s="292">
        <v>104</v>
      </c>
      <c r="E97" s="223">
        <v>4</v>
      </c>
      <c r="F97" s="223">
        <v>77</v>
      </c>
      <c r="G97" s="223">
        <v>19</v>
      </c>
      <c r="H97" s="223">
        <v>4</v>
      </c>
      <c r="I97" s="224">
        <f t="shared" si="7"/>
        <v>3.7788461538461537</v>
      </c>
      <c r="J97" s="290"/>
      <c r="K97" s="212"/>
      <c r="L97" s="212"/>
    </row>
    <row r="98" spans="1:12" s="214" customFormat="1" ht="15" customHeight="1" x14ac:dyDescent="0.25">
      <c r="A98" s="14">
        <v>15</v>
      </c>
      <c r="B98" s="220">
        <v>61210</v>
      </c>
      <c r="C98" s="26" t="s">
        <v>189</v>
      </c>
      <c r="D98" s="292">
        <v>74</v>
      </c>
      <c r="E98" s="223"/>
      <c r="F98" s="223">
        <v>39</v>
      </c>
      <c r="G98" s="223">
        <v>24</v>
      </c>
      <c r="H98" s="223">
        <v>11</v>
      </c>
      <c r="I98" s="224">
        <f t="shared" si="7"/>
        <v>3.3783783783783785</v>
      </c>
      <c r="J98" s="290"/>
      <c r="K98" s="212"/>
      <c r="L98" s="212"/>
    </row>
    <row r="99" spans="1:12" s="214" customFormat="1" ht="15" customHeight="1" x14ac:dyDescent="0.25">
      <c r="A99" s="14">
        <v>16</v>
      </c>
      <c r="B99" s="220">
        <v>61290</v>
      </c>
      <c r="C99" s="26" t="s">
        <v>198</v>
      </c>
      <c r="D99" s="292">
        <v>73</v>
      </c>
      <c r="E99" s="223">
        <v>1</v>
      </c>
      <c r="F99" s="223">
        <v>53</v>
      </c>
      <c r="G99" s="223">
        <v>12</v>
      </c>
      <c r="H99" s="223">
        <v>7</v>
      </c>
      <c r="I99" s="224">
        <f t="shared" si="7"/>
        <v>3.6575342465753424</v>
      </c>
      <c r="J99" s="290"/>
      <c r="K99" s="212"/>
      <c r="L99" s="212"/>
    </row>
    <row r="100" spans="1:12" s="214" customFormat="1" ht="15" customHeight="1" x14ac:dyDescent="0.25">
      <c r="A100" s="14">
        <v>17</v>
      </c>
      <c r="B100" s="220">
        <v>61340</v>
      </c>
      <c r="C100" s="26" t="s">
        <v>190</v>
      </c>
      <c r="D100" s="292">
        <v>140</v>
      </c>
      <c r="E100" s="223">
        <v>6</v>
      </c>
      <c r="F100" s="223">
        <v>77</v>
      </c>
      <c r="G100" s="223">
        <v>38</v>
      </c>
      <c r="H100" s="223">
        <v>19</v>
      </c>
      <c r="I100" s="224">
        <f t="shared" si="7"/>
        <v>3.5</v>
      </c>
      <c r="J100" s="290"/>
      <c r="K100" s="212"/>
      <c r="L100" s="212"/>
    </row>
    <row r="101" spans="1:12" s="214" customFormat="1" ht="15" customHeight="1" x14ac:dyDescent="0.25">
      <c r="A101" s="14">
        <v>18</v>
      </c>
      <c r="B101" s="220">
        <v>61390</v>
      </c>
      <c r="C101" s="26" t="s">
        <v>185</v>
      </c>
      <c r="D101" s="292">
        <v>101</v>
      </c>
      <c r="E101" s="223">
        <v>1</v>
      </c>
      <c r="F101" s="223">
        <v>59</v>
      </c>
      <c r="G101" s="223">
        <v>26</v>
      </c>
      <c r="H101" s="223">
        <v>15</v>
      </c>
      <c r="I101" s="224">
        <f t="shared" si="7"/>
        <v>3.4554455445544554</v>
      </c>
      <c r="J101" s="290"/>
      <c r="K101" s="212"/>
      <c r="L101" s="212"/>
    </row>
    <row r="102" spans="1:12" s="214" customFormat="1" ht="15" customHeight="1" x14ac:dyDescent="0.25">
      <c r="A102" s="13">
        <v>19</v>
      </c>
      <c r="B102" s="220">
        <v>61410</v>
      </c>
      <c r="C102" s="26" t="s">
        <v>184</v>
      </c>
      <c r="D102" s="292">
        <v>94</v>
      </c>
      <c r="E102" s="223">
        <v>3</v>
      </c>
      <c r="F102" s="223">
        <v>57</v>
      </c>
      <c r="G102" s="223">
        <v>28</v>
      </c>
      <c r="H102" s="223">
        <v>6</v>
      </c>
      <c r="I102" s="224">
        <f t="shared" si="7"/>
        <v>3.6063829787234041</v>
      </c>
      <c r="J102" s="290"/>
      <c r="K102" s="212"/>
      <c r="L102" s="212"/>
    </row>
    <row r="103" spans="1:12" s="214" customFormat="1" ht="15" customHeight="1" x14ac:dyDescent="0.25">
      <c r="A103" s="13">
        <v>20</v>
      </c>
      <c r="B103" s="220">
        <v>61430</v>
      </c>
      <c r="C103" s="26" t="s">
        <v>131</v>
      </c>
      <c r="D103" s="292">
        <v>229</v>
      </c>
      <c r="E103" s="223">
        <v>17</v>
      </c>
      <c r="F103" s="223">
        <v>166</v>
      </c>
      <c r="G103" s="223">
        <v>41</v>
      </c>
      <c r="H103" s="223">
        <v>5</v>
      </c>
      <c r="I103" s="224">
        <f t="shared" si="7"/>
        <v>3.8515283842794759</v>
      </c>
      <c r="J103" s="290"/>
      <c r="K103" s="212"/>
      <c r="L103" s="212"/>
    </row>
    <row r="104" spans="1:12" s="214" customFormat="1" ht="15" customHeight="1" x14ac:dyDescent="0.25">
      <c r="A104" s="14">
        <v>21</v>
      </c>
      <c r="B104" s="220">
        <v>61440</v>
      </c>
      <c r="C104" s="26" t="s">
        <v>183</v>
      </c>
      <c r="D104" s="292">
        <v>265</v>
      </c>
      <c r="E104" s="223">
        <v>32</v>
      </c>
      <c r="F104" s="223">
        <v>192</v>
      </c>
      <c r="G104" s="223">
        <v>39</v>
      </c>
      <c r="H104" s="223">
        <v>2</v>
      </c>
      <c r="I104" s="224">
        <f t="shared" si="7"/>
        <v>3.9584905660377356</v>
      </c>
      <c r="J104" s="290"/>
      <c r="K104" s="212"/>
      <c r="L104" s="212"/>
    </row>
    <row r="105" spans="1:12" s="214" customFormat="1" ht="15" customHeight="1" x14ac:dyDescent="0.25">
      <c r="A105" s="14">
        <v>22</v>
      </c>
      <c r="B105" s="220">
        <v>61450</v>
      </c>
      <c r="C105" s="26" t="s">
        <v>132</v>
      </c>
      <c r="D105" s="292">
        <v>158</v>
      </c>
      <c r="E105" s="223">
        <v>31</v>
      </c>
      <c r="F105" s="223">
        <v>103</v>
      </c>
      <c r="G105" s="223">
        <v>19</v>
      </c>
      <c r="H105" s="223">
        <v>5</v>
      </c>
      <c r="I105" s="224">
        <f t="shared" si="7"/>
        <v>4.0126582278481013</v>
      </c>
      <c r="J105" s="290"/>
      <c r="K105" s="212"/>
      <c r="L105" s="212"/>
    </row>
    <row r="106" spans="1:12" s="214" customFormat="1" ht="15" customHeight="1" x14ac:dyDescent="0.25">
      <c r="A106" s="14">
        <v>23</v>
      </c>
      <c r="B106" s="220">
        <v>61470</v>
      </c>
      <c r="C106" s="26" t="s">
        <v>199</v>
      </c>
      <c r="D106" s="292">
        <v>157</v>
      </c>
      <c r="E106" s="223">
        <v>19</v>
      </c>
      <c r="F106" s="223">
        <v>107</v>
      </c>
      <c r="G106" s="223">
        <v>20</v>
      </c>
      <c r="H106" s="223">
        <v>11</v>
      </c>
      <c r="I106" s="224">
        <f t="shared" si="7"/>
        <v>3.8535031847133756</v>
      </c>
      <c r="J106" s="290"/>
      <c r="K106" s="212"/>
      <c r="L106" s="212"/>
    </row>
    <row r="107" spans="1:12" s="214" customFormat="1" ht="15" customHeight="1" x14ac:dyDescent="0.25">
      <c r="A107" s="14">
        <v>24</v>
      </c>
      <c r="B107" s="220">
        <v>61490</v>
      </c>
      <c r="C107" s="26" t="s">
        <v>133</v>
      </c>
      <c r="D107" s="292">
        <v>238</v>
      </c>
      <c r="E107" s="223">
        <v>51</v>
      </c>
      <c r="F107" s="223">
        <v>156</v>
      </c>
      <c r="G107" s="223">
        <v>25</v>
      </c>
      <c r="H107" s="223">
        <v>6</v>
      </c>
      <c r="I107" s="224">
        <f t="shared" si="7"/>
        <v>4.0588235294117645</v>
      </c>
      <c r="J107" s="290"/>
      <c r="K107" s="212"/>
      <c r="L107" s="212"/>
    </row>
    <row r="108" spans="1:12" s="214" customFormat="1" ht="15" customHeight="1" x14ac:dyDescent="0.25">
      <c r="A108" s="14">
        <v>25</v>
      </c>
      <c r="B108" s="220">
        <v>61500</v>
      </c>
      <c r="C108" s="26" t="s">
        <v>134</v>
      </c>
      <c r="D108" s="292">
        <v>239</v>
      </c>
      <c r="E108" s="223">
        <v>22</v>
      </c>
      <c r="F108" s="223">
        <v>180</v>
      </c>
      <c r="G108" s="223">
        <v>27</v>
      </c>
      <c r="H108" s="223">
        <v>10</v>
      </c>
      <c r="I108" s="224">
        <f t="shared" si="7"/>
        <v>3.8953974895397487</v>
      </c>
      <c r="J108" s="290"/>
      <c r="K108" s="212"/>
      <c r="L108" s="212"/>
    </row>
    <row r="109" spans="1:12" s="214" customFormat="1" ht="15" customHeight="1" x14ac:dyDescent="0.25">
      <c r="A109" s="14">
        <v>26</v>
      </c>
      <c r="B109" s="220">
        <v>61510</v>
      </c>
      <c r="C109" s="26" t="s">
        <v>56</v>
      </c>
      <c r="D109" s="292">
        <v>131</v>
      </c>
      <c r="E109" s="223">
        <v>19</v>
      </c>
      <c r="F109" s="223">
        <v>100</v>
      </c>
      <c r="G109" s="223">
        <v>12</v>
      </c>
      <c r="H109" s="223"/>
      <c r="I109" s="224">
        <f t="shared" si="7"/>
        <v>4.0534351145038165</v>
      </c>
      <c r="J109" s="290"/>
      <c r="K109" s="212"/>
      <c r="L109" s="212"/>
    </row>
    <row r="110" spans="1:12" s="214" customFormat="1" ht="15" customHeight="1" x14ac:dyDescent="0.25">
      <c r="A110" s="14">
        <v>27</v>
      </c>
      <c r="B110" s="220">
        <v>61520</v>
      </c>
      <c r="C110" s="26" t="s">
        <v>108</v>
      </c>
      <c r="D110" s="292">
        <v>202</v>
      </c>
      <c r="E110" s="223">
        <v>50</v>
      </c>
      <c r="F110" s="223">
        <v>127</v>
      </c>
      <c r="G110" s="223">
        <v>22</v>
      </c>
      <c r="H110" s="223">
        <v>3</v>
      </c>
      <c r="I110" s="224">
        <f t="shared" si="7"/>
        <v>4.108910891089109</v>
      </c>
      <c r="J110" s="290"/>
      <c r="K110" s="212"/>
      <c r="L110" s="212"/>
    </row>
    <row r="111" spans="1:12" s="214" customFormat="1" ht="15" customHeight="1" x14ac:dyDescent="0.25">
      <c r="A111" s="14">
        <v>28</v>
      </c>
      <c r="B111" s="227">
        <v>61540</v>
      </c>
      <c r="C111" s="28" t="s">
        <v>138</v>
      </c>
      <c r="D111" s="292">
        <v>145</v>
      </c>
      <c r="E111" s="223">
        <v>26</v>
      </c>
      <c r="F111" s="223">
        <v>100</v>
      </c>
      <c r="G111" s="223">
        <v>17</v>
      </c>
      <c r="H111" s="223">
        <v>2</v>
      </c>
      <c r="I111" s="224">
        <f t="shared" si="7"/>
        <v>4.0344827586206895</v>
      </c>
      <c r="J111" s="290"/>
      <c r="K111" s="212"/>
      <c r="L111" s="212"/>
    </row>
    <row r="112" spans="1:12" s="214" customFormat="1" ht="15" customHeight="1" x14ac:dyDescent="0.25">
      <c r="A112" s="13">
        <v>29</v>
      </c>
      <c r="B112" s="220">
        <v>61560</v>
      </c>
      <c r="C112" s="26" t="s">
        <v>146</v>
      </c>
      <c r="D112" s="296">
        <v>195</v>
      </c>
      <c r="E112" s="229">
        <v>4</v>
      </c>
      <c r="F112" s="229">
        <v>137</v>
      </c>
      <c r="G112" s="229">
        <v>34</v>
      </c>
      <c r="H112" s="229">
        <v>20</v>
      </c>
      <c r="I112" s="230">
        <f t="shared" si="7"/>
        <v>3.641025641025641</v>
      </c>
      <c r="J112" s="290"/>
      <c r="K112" s="212"/>
      <c r="L112" s="212"/>
    </row>
    <row r="113" spans="1:12" s="214" customFormat="1" ht="15" customHeight="1" x14ac:dyDescent="0.25">
      <c r="A113" s="13">
        <v>30</v>
      </c>
      <c r="B113" s="220">
        <v>61570</v>
      </c>
      <c r="C113" s="26" t="s">
        <v>148</v>
      </c>
      <c r="D113" s="296">
        <v>166</v>
      </c>
      <c r="E113" s="229">
        <v>20</v>
      </c>
      <c r="F113" s="229">
        <v>115</v>
      </c>
      <c r="G113" s="229">
        <v>30</v>
      </c>
      <c r="H113" s="229">
        <v>1</v>
      </c>
      <c r="I113" s="230">
        <f t="shared" si="7"/>
        <v>3.927710843373494</v>
      </c>
      <c r="J113" s="290"/>
      <c r="K113" s="212"/>
      <c r="L113" s="212"/>
    </row>
    <row r="114" spans="1:12" s="214" customFormat="1" ht="15" customHeight="1" thickBot="1" x14ac:dyDescent="0.3">
      <c r="A114" s="14">
        <v>31</v>
      </c>
      <c r="B114" s="267">
        <v>61600</v>
      </c>
      <c r="C114" s="90" t="s">
        <v>202</v>
      </c>
      <c r="D114" s="292">
        <v>30</v>
      </c>
      <c r="E114" s="223">
        <v>1</v>
      </c>
      <c r="F114" s="223">
        <v>19</v>
      </c>
      <c r="G114" s="223">
        <v>8</v>
      </c>
      <c r="H114" s="223">
        <v>2</v>
      </c>
      <c r="I114" s="230">
        <f t="shared" si="7"/>
        <v>3.6333333333333333</v>
      </c>
      <c r="J114" s="290"/>
      <c r="K114" s="212"/>
      <c r="L114" s="212"/>
    </row>
    <row r="115" spans="1:12" s="214" customFormat="1" ht="15" customHeight="1" thickBot="1" x14ac:dyDescent="0.3">
      <c r="A115" s="56"/>
      <c r="B115" s="232"/>
      <c r="C115" s="57" t="s">
        <v>123</v>
      </c>
      <c r="D115" s="233">
        <f>SUM(D116:D124)</f>
        <v>1069</v>
      </c>
      <c r="E115" s="234">
        <f>SUM(E116:E124)</f>
        <v>119</v>
      </c>
      <c r="F115" s="234">
        <f>SUM(F116:F124)</f>
        <v>744</v>
      </c>
      <c r="G115" s="234">
        <f>SUM(G116:G124)</f>
        <v>157</v>
      </c>
      <c r="H115" s="234">
        <f>SUM(H116:H124)</f>
        <v>49</v>
      </c>
      <c r="I115" s="235">
        <f>AVERAGE(I116:I124)</f>
        <v>3.914731175998543</v>
      </c>
      <c r="J115" s="290"/>
      <c r="K115" s="212"/>
      <c r="L115" s="212"/>
    </row>
    <row r="116" spans="1:12" s="214" customFormat="1" ht="15" customHeight="1" x14ac:dyDescent="0.25">
      <c r="A116" s="14">
        <v>1</v>
      </c>
      <c r="B116" s="247">
        <v>70020</v>
      </c>
      <c r="C116" s="10" t="s">
        <v>70</v>
      </c>
      <c r="D116" s="293">
        <v>104</v>
      </c>
      <c r="E116" s="261">
        <v>31</v>
      </c>
      <c r="F116" s="261">
        <v>67</v>
      </c>
      <c r="G116" s="261">
        <v>6</v>
      </c>
      <c r="H116" s="261"/>
      <c r="I116" s="249">
        <f t="shared" ref="I116:I124" si="8">(H116*2+G116*3+F116*4+E116*5)/D116</f>
        <v>4.240384615384615</v>
      </c>
      <c r="J116" s="290"/>
      <c r="K116" s="212"/>
      <c r="L116" s="212"/>
    </row>
    <row r="117" spans="1:12" s="214" customFormat="1" ht="15" customHeight="1" x14ac:dyDescent="0.25">
      <c r="A117" s="14">
        <v>2</v>
      </c>
      <c r="B117" s="220">
        <v>70110</v>
      </c>
      <c r="C117" s="26" t="s">
        <v>109</v>
      </c>
      <c r="D117" s="292">
        <v>78</v>
      </c>
      <c r="E117" s="223">
        <v>8</v>
      </c>
      <c r="F117" s="223">
        <v>58</v>
      </c>
      <c r="G117" s="223">
        <v>7</v>
      </c>
      <c r="H117" s="223">
        <v>5</v>
      </c>
      <c r="I117" s="224">
        <f t="shared" si="8"/>
        <v>3.8846153846153846</v>
      </c>
      <c r="J117" s="290"/>
      <c r="K117" s="212"/>
      <c r="L117" s="212"/>
    </row>
    <row r="118" spans="1:12" s="214" customFormat="1" x14ac:dyDescent="0.25">
      <c r="A118" s="14">
        <v>3</v>
      </c>
      <c r="B118" s="220">
        <v>70021</v>
      </c>
      <c r="C118" s="26" t="s">
        <v>69</v>
      </c>
      <c r="D118" s="292">
        <v>85</v>
      </c>
      <c r="E118" s="223">
        <v>13</v>
      </c>
      <c r="F118" s="223">
        <v>61</v>
      </c>
      <c r="G118" s="223">
        <v>11</v>
      </c>
      <c r="H118" s="223"/>
      <c r="I118" s="224">
        <f t="shared" si="8"/>
        <v>4.0235294117647058</v>
      </c>
      <c r="J118" s="290"/>
      <c r="K118" s="212"/>
      <c r="L118" s="212"/>
    </row>
    <row r="119" spans="1:12" s="214" customFormat="1" x14ac:dyDescent="0.25">
      <c r="A119" s="14">
        <v>4</v>
      </c>
      <c r="B119" s="220">
        <v>70040</v>
      </c>
      <c r="C119" s="26" t="s">
        <v>86</v>
      </c>
      <c r="D119" s="292">
        <v>71</v>
      </c>
      <c r="E119" s="223">
        <v>8</v>
      </c>
      <c r="F119" s="223">
        <v>41</v>
      </c>
      <c r="G119" s="223">
        <v>20</v>
      </c>
      <c r="H119" s="223">
        <v>2</v>
      </c>
      <c r="I119" s="224">
        <f t="shared" si="8"/>
        <v>3.7746478873239435</v>
      </c>
      <c r="J119" s="290"/>
      <c r="K119" s="212"/>
      <c r="L119" s="212"/>
    </row>
    <row r="120" spans="1:12" s="214" customFormat="1" x14ac:dyDescent="0.25">
      <c r="A120" s="14">
        <v>5</v>
      </c>
      <c r="B120" s="220">
        <v>70100</v>
      </c>
      <c r="C120" s="26" t="s">
        <v>201</v>
      </c>
      <c r="D120" s="292">
        <v>81</v>
      </c>
      <c r="E120" s="223">
        <v>25</v>
      </c>
      <c r="F120" s="223">
        <v>50</v>
      </c>
      <c r="G120" s="223">
        <v>6</v>
      </c>
      <c r="H120" s="223"/>
      <c r="I120" s="224">
        <f t="shared" si="8"/>
        <v>4.2345679012345681</v>
      </c>
      <c r="J120" s="290"/>
      <c r="K120" s="212"/>
      <c r="L120" s="212"/>
    </row>
    <row r="121" spans="1:12" s="214" customFormat="1" x14ac:dyDescent="0.25">
      <c r="A121" s="14">
        <v>6</v>
      </c>
      <c r="B121" s="220">
        <v>70270</v>
      </c>
      <c r="C121" s="26" t="s">
        <v>84</v>
      </c>
      <c r="D121" s="292">
        <v>88</v>
      </c>
      <c r="E121" s="223">
        <v>5</v>
      </c>
      <c r="F121" s="223">
        <v>61</v>
      </c>
      <c r="G121" s="223">
        <v>14</v>
      </c>
      <c r="H121" s="223">
        <v>8</v>
      </c>
      <c r="I121" s="224">
        <f t="shared" si="8"/>
        <v>3.7159090909090908</v>
      </c>
      <c r="J121" s="290"/>
      <c r="K121" s="212"/>
      <c r="L121" s="212"/>
    </row>
    <row r="122" spans="1:12" s="214" customFormat="1" x14ac:dyDescent="0.25">
      <c r="A122" s="13">
        <v>7</v>
      </c>
      <c r="B122" s="220">
        <v>70510</v>
      </c>
      <c r="C122" s="26" t="s">
        <v>94</v>
      </c>
      <c r="D122" s="292">
        <v>41</v>
      </c>
      <c r="E122" s="223">
        <v>2</v>
      </c>
      <c r="F122" s="223">
        <v>29</v>
      </c>
      <c r="G122" s="223">
        <v>8</v>
      </c>
      <c r="H122" s="223">
        <v>2</v>
      </c>
      <c r="I122" s="224">
        <f t="shared" si="8"/>
        <v>3.7560975609756095</v>
      </c>
      <c r="J122" s="290"/>
      <c r="K122" s="212"/>
      <c r="L122" s="212"/>
    </row>
    <row r="123" spans="1:12" s="214" customFormat="1" ht="15" customHeight="1" x14ac:dyDescent="0.25">
      <c r="A123" s="13">
        <v>8</v>
      </c>
      <c r="B123" s="220">
        <v>10880</v>
      </c>
      <c r="C123" s="26" t="s">
        <v>137</v>
      </c>
      <c r="D123" s="292">
        <v>382</v>
      </c>
      <c r="E123" s="223">
        <v>23</v>
      </c>
      <c r="F123" s="223">
        <v>260</v>
      </c>
      <c r="G123" s="223">
        <v>70</v>
      </c>
      <c r="H123" s="223">
        <v>29</v>
      </c>
      <c r="I123" s="224">
        <f t="shared" si="8"/>
        <v>3.7251308900523559</v>
      </c>
      <c r="J123" s="290"/>
      <c r="K123" s="212"/>
      <c r="L123" s="212"/>
    </row>
    <row r="124" spans="1:12" s="214" customFormat="1" ht="15.75" thickBot="1" x14ac:dyDescent="0.3">
      <c r="A124" s="15">
        <v>9</v>
      </c>
      <c r="B124" s="263">
        <v>10890</v>
      </c>
      <c r="C124" s="264" t="s">
        <v>147</v>
      </c>
      <c r="D124" s="294">
        <v>139</v>
      </c>
      <c r="E124" s="265">
        <v>4</v>
      </c>
      <c r="F124" s="265">
        <v>117</v>
      </c>
      <c r="G124" s="265">
        <v>15</v>
      </c>
      <c r="H124" s="265">
        <v>3</v>
      </c>
      <c r="I124" s="266">
        <f t="shared" si="8"/>
        <v>3.8776978417266186</v>
      </c>
      <c r="J124" s="290"/>
      <c r="K124" s="212"/>
      <c r="L124" s="212"/>
    </row>
    <row r="125" spans="1:12" s="214" customFormat="1" x14ac:dyDescent="0.25">
      <c r="A125" s="212"/>
      <c r="B125" s="213"/>
      <c r="C125" s="212"/>
      <c r="D125" s="629" t="s">
        <v>110</v>
      </c>
      <c r="E125" s="629"/>
      <c r="F125" s="629"/>
      <c r="G125" s="629"/>
      <c r="H125" s="629"/>
      <c r="I125" s="262">
        <f>AVERAGE(I8:I15,I17:I28,I30:I46,I48:I67,I69:I82,I84:I114,I116:I124)</f>
        <v>3.7651418561636918</v>
      </c>
      <c r="K125" s="212"/>
      <c r="L125" s="212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4" priority="1" stopIfTrue="1" operator="between">
      <formula>$I$125</formula>
      <formula>3.766</formula>
    </cfRule>
    <cfRule type="cellIs" dxfId="3" priority="544" stopIfTrue="1" operator="lessThan">
      <formula>3.5</formula>
    </cfRule>
    <cfRule type="cellIs" dxfId="2" priority="545" stopIfTrue="1" operator="between">
      <formula>$I$125</formula>
      <formula>3.5</formula>
    </cfRule>
    <cfRule type="cellIs" dxfId="1" priority="546" stopIfTrue="1" operator="between">
      <formula>4.5</formula>
      <formula>$I$125</formula>
    </cfRule>
    <cfRule type="cellIs" dxfId="0" priority="547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Математ-9 диаграмма по районам</vt:lpstr>
      <vt:lpstr>Рейтинг  по сумме мест (2)</vt:lpstr>
      <vt:lpstr>Математ-9 диаграмма</vt:lpstr>
      <vt:lpstr>Рейтинги 2021-2025</vt:lpstr>
      <vt:lpstr>Рейтинг  по сумме мест</vt:lpstr>
      <vt:lpstr>Математика-9 2025 Итоги</vt:lpstr>
      <vt:lpstr>Математика-9 2025 расклад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2025-08-01T14:54:08Z</dcterms:modified>
</cp:coreProperties>
</file>