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20235" windowHeight="7965" tabRatio="592"/>
  </bookViews>
  <sheets>
    <sheet name="Литерат-9 диаграмма по районам" sheetId="18" r:id="rId1"/>
    <sheet name="Литература-9 диаграмма" sheetId="14" r:id="rId2"/>
    <sheet name="Рейтинги 2022-2025" sheetId="15" r:id="rId3"/>
    <sheet name="Рейтинг по сумме мест" sheetId="13" r:id="rId4"/>
    <sheet name="Литература-9 2025 Итоги" sheetId="17" r:id="rId5"/>
    <sheet name="Литература-9 2025 расклад" sheetId="5" r:id="rId6"/>
  </sheets>
  <definedNames>
    <definedName name="_xlnm._FilterDatabase" localSheetId="0" hidden="1">'Литерат-9 диаграмма по районам'!#REF!</definedName>
    <definedName name="_xlnm._FilterDatabase" localSheetId="2" hidden="1">'Рейтинги 2022-2025'!#REF!</definedName>
  </definedNames>
  <calcPr calcId="145621"/>
</workbook>
</file>

<file path=xl/calcChain.xml><?xml version="1.0" encoding="utf-8"?>
<calcChain xmlns="http://schemas.openxmlformats.org/spreadsheetml/2006/main">
  <c r="S70" i="18" l="1"/>
  <c r="S69" i="18"/>
  <c r="S55" i="18"/>
  <c r="S54" i="18"/>
  <c r="S53" i="18"/>
  <c r="S70" i="14"/>
  <c r="S69" i="14"/>
  <c r="S57" i="14"/>
  <c r="S55" i="14"/>
  <c r="S54" i="14"/>
  <c r="S112" i="18"/>
  <c r="S111" i="18"/>
  <c r="S110" i="18"/>
  <c r="S109" i="18"/>
  <c r="S108" i="18"/>
  <c r="S107" i="18"/>
  <c r="S106" i="18"/>
  <c r="S105" i="18"/>
  <c r="S104" i="18"/>
  <c r="S102" i="18"/>
  <c r="S101" i="18"/>
  <c r="S100" i="18"/>
  <c r="S99" i="18"/>
  <c r="S98" i="18"/>
  <c r="S97" i="18"/>
  <c r="S96" i="18"/>
  <c r="S95" i="18"/>
  <c r="S94" i="18"/>
  <c r="S93" i="18"/>
  <c r="S92" i="18"/>
  <c r="S91" i="18"/>
  <c r="S90" i="18"/>
  <c r="S89" i="18"/>
  <c r="S88" i="18"/>
  <c r="S87" i="18"/>
  <c r="S86" i="18"/>
  <c r="S85" i="18"/>
  <c r="S84" i="18"/>
  <c r="S83" i="18"/>
  <c r="S82" i="18"/>
  <c r="S81" i="18"/>
  <c r="S80" i="18"/>
  <c r="S79" i="18"/>
  <c r="S78" i="18"/>
  <c r="S77" i="18"/>
  <c r="S76" i="18"/>
  <c r="S75" i="18"/>
  <c r="S74" i="18"/>
  <c r="S72" i="18"/>
  <c r="S71" i="18"/>
  <c r="S68" i="18"/>
  <c r="S67" i="18"/>
  <c r="S66" i="18"/>
  <c r="S65" i="18"/>
  <c r="S64" i="18"/>
  <c r="S63" i="18"/>
  <c r="S62" i="18"/>
  <c r="S61" i="18"/>
  <c r="S60" i="18"/>
  <c r="S58" i="18"/>
  <c r="S57" i="18"/>
  <c r="S56" i="18"/>
  <c r="S52" i="18"/>
  <c r="S51" i="18"/>
  <c r="S50" i="18"/>
  <c r="S49" i="18"/>
  <c r="S48" i="18"/>
  <c r="S47" i="18"/>
  <c r="S46" i="18"/>
  <c r="S45" i="18"/>
  <c r="S44" i="18"/>
  <c r="S43" i="18"/>
  <c r="S42" i="18"/>
  <c r="S41" i="18"/>
  <c r="S39" i="18"/>
  <c r="S38" i="18"/>
  <c r="S37" i="18"/>
  <c r="S36" i="18"/>
  <c r="S35" i="18"/>
  <c r="S34" i="18"/>
  <c r="S33" i="18"/>
  <c r="S32" i="18"/>
  <c r="S31" i="18"/>
  <c r="S30" i="18"/>
  <c r="S29" i="18"/>
  <c r="S28" i="18"/>
  <c r="S27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S6" i="18"/>
  <c r="D103" i="18"/>
  <c r="C103" i="18"/>
  <c r="D73" i="18"/>
  <c r="C73" i="18"/>
  <c r="D59" i="18"/>
  <c r="C59" i="18"/>
  <c r="D40" i="18"/>
  <c r="C40" i="18"/>
  <c r="C4" i="18" s="1"/>
  <c r="D26" i="18"/>
  <c r="C26" i="18"/>
  <c r="D13" i="18"/>
  <c r="C13" i="18"/>
  <c r="D5" i="18"/>
  <c r="C5" i="18"/>
  <c r="D4" i="18"/>
  <c r="D113" i="18" s="1"/>
  <c r="S12" i="14"/>
  <c r="S11" i="14"/>
  <c r="S10" i="14"/>
  <c r="S9" i="14"/>
  <c r="S8" i="14"/>
  <c r="S7" i="14"/>
  <c r="S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58" i="14"/>
  <c r="S56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72" i="14"/>
  <c r="S71" i="14"/>
  <c r="S68" i="14"/>
  <c r="S67" i="14"/>
  <c r="S66" i="14"/>
  <c r="S65" i="14"/>
  <c r="S64" i="14"/>
  <c r="S63" i="14"/>
  <c r="S62" i="14"/>
  <c r="S61" i="14"/>
  <c r="S60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111" i="14"/>
  <c r="S110" i="14"/>
  <c r="S109" i="14"/>
  <c r="S108" i="14"/>
  <c r="S107" i="14"/>
  <c r="S106" i="14"/>
  <c r="S105" i="14"/>
  <c r="S104" i="14"/>
  <c r="S112" i="14"/>
  <c r="D113" i="14"/>
  <c r="D103" i="14"/>
  <c r="C103" i="14"/>
  <c r="D73" i="14"/>
  <c r="C73" i="14"/>
  <c r="D59" i="14"/>
  <c r="C59" i="14"/>
  <c r="D40" i="14"/>
  <c r="C40" i="14"/>
  <c r="D26" i="14"/>
  <c r="C26" i="14"/>
  <c r="D13" i="14"/>
  <c r="C13" i="14"/>
  <c r="D5" i="14"/>
  <c r="C5" i="14"/>
  <c r="D4" i="14"/>
  <c r="T75" i="13"/>
  <c r="T73" i="13"/>
  <c r="T85" i="13"/>
  <c r="T77" i="13"/>
  <c r="T88" i="13"/>
  <c r="T103" i="13"/>
  <c r="T106" i="13"/>
  <c r="T105" i="13"/>
  <c r="T104" i="13"/>
  <c r="T100" i="13"/>
  <c r="T74" i="13"/>
  <c r="T101" i="13"/>
  <c r="T102" i="13"/>
  <c r="T80" i="13"/>
  <c r="T91" i="13"/>
  <c r="T99" i="13"/>
  <c r="T79" i="13"/>
  <c r="T86" i="13"/>
  <c r="T97" i="13"/>
  <c r="T63" i="13"/>
  <c r="T98" i="13"/>
  <c r="T83" i="13"/>
  <c r="T65" i="13"/>
  <c r="T54" i="13"/>
  <c r="T96" i="13"/>
  <c r="T71" i="13"/>
  <c r="T68" i="13"/>
  <c r="T95" i="13"/>
  <c r="T89" i="13"/>
  <c r="T87" i="13"/>
  <c r="T82" i="13"/>
  <c r="T67" i="13"/>
  <c r="T92" i="13"/>
  <c r="T94" i="13"/>
  <c r="T93" i="13"/>
  <c r="T72" i="13"/>
  <c r="T90" i="13"/>
  <c r="T51" i="13"/>
  <c r="T84" i="13"/>
  <c r="T56" i="13"/>
  <c r="T57" i="13"/>
  <c r="T81" i="13"/>
  <c r="T78" i="13"/>
  <c r="T62" i="13"/>
  <c r="T66" i="13"/>
  <c r="T76" i="13"/>
  <c r="T59" i="13"/>
  <c r="T69" i="13"/>
  <c r="T70" i="13"/>
  <c r="T64" i="13"/>
  <c r="T42" i="13"/>
  <c r="T43" i="13"/>
  <c r="T30" i="13"/>
  <c r="T41" i="13"/>
  <c r="T58" i="13"/>
  <c r="T31" i="13"/>
  <c r="T24" i="13"/>
  <c r="T40" i="13"/>
  <c r="T19" i="13"/>
  <c r="T61" i="13"/>
  <c r="T44" i="13"/>
  <c r="T34" i="13"/>
  <c r="T22" i="13"/>
  <c r="T60" i="13"/>
  <c r="T53" i="13"/>
  <c r="T52" i="13"/>
  <c r="T20" i="13"/>
  <c r="T28" i="13"/>
  <c r="T49" i="13"/>
  <c r="T35" i="13"/>
  <c r="T37" i="13"/>
  <c r="T23" i="13"/>
  <c r="T45" i="13"/>
  <c r="T48" i="13"/>
  <c r="T55" i="13"/>
  <c r="T27" i="13"/>
  <c r="T46" i="13"/>
  <c r="T32" i="13"/>
  <c r="T16" i="13"/>
  <c r="T14" i="13"/>
  <c r="T38" i="13"/>
  <c r="T33" i="13"/>
  <c r="T50" i="13"/>
  <c r="T36" i="13"/>
  <c r="T47" i="13"/>
  <c r="T15" i="13"/>
  <c r="T18" i="13"/>
  <c r="T17" i="13"/>
  <c r="T10" i="13"/>
  <c r="T11" i="13"/>
  <c r="T25" i="13"/>
  <c r="T26" i="13"/>
  <c r="T9" i="13"/>
  <c r="T12" i="13"/>
  <c r="T39" i="13"/>
  <c r="T8" i="13"/>
  <c r="T13" i="13"/>
  <c r="T21" i="13"/>
  <c r="T29" i="13"/>
  <c r="T7" i="13"/>
  <c r="T6" i="13"/>
  <c r="E107" i="13"/>
  <c r="D107" i="15"/>
  <c r="C4" i="14" l="1"/>
  <c r="I78" i="5"/>
  <c r="I49" i="5"/>
  <c r="I46" i="5"/>
  <c r="I45" i="5"/>
  <c r="I42" i="5"/>
  <c r="I48" i="5"/>
  <c r="I27" i="5"/>
  <c r="G7" i="5"/>
  <c r="F7" i="5"/>
  <c r="E7" i="5"/>
  <c r="D7" i="5"/>
  <c r="H4" i="18" l="1"/>
  <c r="L4" i="18"/>
  <c r="P4" i="18"/>
  <c r="P26" i="18"/>
  <c r="O26" i="18"/>
  <c r="L26" i="18"/>
  <c r="K26" i="18"/>
  <c r="H26" i="18"/>
  <c r="G26" i="18"/>
  <c r="H113" i="14"/>
  <c r="G59" i="14"/>
  <c r="H59" i="14"/>
  <c r="K59" i="14"/>
  <c r="L59" i="14"/>
  <c r="O59" i="14"/>
  <c r="P59" i="14"/>
  <c r="E87" i="17" l="1"/>
  <c r="E6" i="17"/>
  <c r="E86" i="5"/>
  <c r="F86" i="5"/>
  <c r="G86" i="5"/>
  <c r="H86" i="5"/>
  <c r="E61" i="5"/>
  <c r="I31" i="5"/>
  <c r="I29" i="5"/>
  <c r="I28" i="5"/>
  <c r="I30" i="5"/>
  <c r="E14" i="5"/>
  <c r="I89" i="5"/>
  <c r="I11" i="5"/>
  <c r="D61" i="5"/>
  <c r="H7" i="5"/>
  <c r="I8" i="5"/>
  <c r="H103" i="18" l="1"/>
  <c r="G103" i="18"/>
  <c r="H73" i="18"/>
  <c r="G73" i="18"/>
  <c r="H59" i="18"/>
  <c r="G59" i="18"/>
  <c r="H40" i="18"/>
  <c r="G40" i="18"/>
  <c r="H13" i="18"/>
  <c r="G13" i="18"/>
  <c r="H5" i="18"/>
  <c r="G5" i="18"/>
  <c r="H113" i="18"/>
  <c r="G4" i="18"/>
  <c r="H103" i="14"/>
  <c r="G103" i="14"/>
  <c r="H73" i="14"/>
  <c r="G73" i="14"/>
  <c r="H40" i="14"/>
  <c r="G40" i="14"/>
  <c r="H26" i="14"/>
  <c r="G26" i="14"/>
  <c r="H13" i="14"/>
  <c r="G13" i="14"/>
  <c r="H5" i="14"/>
  <c r="G5" i="14"/>
  <c r="H4" i="14"/>
  <c r="G4" i="14"/>
  <c r="H107" i="13"/>
  <c r="H107" i="15"/>
  <c r="L103" i="18" l="1"/>
  <c r="K103" i="18"/>
  <c r="L73" i="18"/>
  <c r="K73" i="18"/>
  <c r="L59" i="18"/>
  <c r="K59" i="18"/>
  <c r="L40" i="18"/>
  <c r="K40" i="18"/>
  <c r="L13" i="18"/>
  <c r="K13" i="18"/>
  <c r="L5" i="18"/>
  <c r="K5" i="18"/>
  <c r="L113" i="18"/>
  <c r="K4" i="18"/>
  <c r="L113" i="14"/>
  <c r="L103" i="14"/>
  <c r="K103" i="14"/>
  <c r="L73" i="14"/>
  <c r="K73" i="14"/>
  <c r="L40" i="14"/>
  <c r="K40" i="14"/>
  <c r="L26" i="14"/>
  <c r="K26" i="14"/>
  <c r="L13" i="14"/>
  <c r="K13" i="14"/>
  <c r="L5" i="14"/>
  <c r="K5" i="14"/>
  <c r="L4" i="14"/>
  <c r="K4" i="14"/>
  <c r="H51" i="5" l="1"/>
  <c r="G51" i="5"/>
  <c r="F51" i="5"/>
  <c r="E51" i="5"/>
  <c r="D51" i="5"/>
  <c r="I52" i="5"/>
  <c r="I47" i="5"/>
  <c r="I25" i="5"/>
  <c r="I22" i="5"/>
  <c r="N107" i="13" l="1"/>
  <c r="K107" i="13"/>
  <c r="P107" i="15"/>
  <c r="L107" i="15"/>
  <c r="P113" i="14" l="1"/>
  <c r="P4" i="14"/>
  <c r="H61" i="5" l="1"/>
  <c r="G61" i="5"/>
  <c r="F61" i="5"/>
  <c r="I77" i="5"/>
  <c r="I76" i="5"/>
  <c r="I75" i="5"/>
  <c r="I94" i="5" s="1"/>
  <c r="I74" i="5"/>
  <c r="I73" i="5"/>
  <c r="I72" i="5"/>
  <c r="I71" i="5"/>
  <c r="I70" i="5"/>
  <c r="I69" i="5"/>
  <c r="I68" i="5"/>
  <c r="I67" i="5"/>
  <c r="I66" i="5"/>
  <c r="I65" i="5"/>
  <c r="I64" i="5"/>
  <c r="I63" i="5"/>
  <c r="I58" i="5"/>
  <c r="I57" i="5"/>
  <c r="I56" i="5"/>
  <c r="I55" i="5"/>
  <c r="I54" i="5"/>
  <c r="H34" i="5"/>
  <c r="G34" i="5"/>
  <c r="F34" i="5"/>
  <c r="E34" i="5"/>
  <c r="D34" i="5"/>
  <c r="I43" i="5"/>
  <c r="I41" i="5"/>
  <c r="I40" i="5"/>
  <c r="I39" i="5"/>
  <c r="I38" i="5"/>
  <c r="I37" i="5"/>
  <c r="I36" i="5"/>
  <c r="I35" i="5"/>
  <c r="I33" i="5"/>
  <c r="I32" i="5"/>
  <c r="I26" i="5"/>
  <c r="I24" i="5"/>
  <c r="H23" i="5"/>
  <c r="G23" i="5"/>
  <c r="F23" i="5"/>
  <c r="E23" i="5"/>
  <c r="D23" i="5"/>
  <c r="H14" i="5"/>
  <c r="G14" i="5"/>
  <c r="F14" i="5"/>
  <c r="D14" i="5"/>
  <c r="I20" i="5"/>
  <c r="I19" i="5"/>
  <c r="I18" i="5"/>
  <c r="I17" i="5"/>
  <c r="I16" i="5"/>
  <c r="I15" i="5"/>
  <c r="D86" i="5"/>
  <c r="I93" i="5"/>
  <c r="I92" i="5"/>
  <c r="I91" i="5"/>
  <c r="I90" i="5"/>
  <c r="I88" i="5"/>
  <c r="I87" i="5"/>
  <c r="I86" i="5"/>
  <c r="I85" i="5"/>
  <c r="I84" i="5"/>
  <c r="I83" i="5"/>
  <c r="I82" i="5"/>
  <c r="I81" i="5"/>
  <c r="I80" i="5"/>
  <c r="I79" i="5"/>
  <c r="I62" i="5"/>
  <c r="I60" i="5"/>
  <c r="I59" i="5"/>
  <c r="I53" i="5"/>
  <c r="I51" i="5" s="1"/>
  <c r="I50" i="5"/>
  <c r="I44" i="5"/>
  <c r="I21" i="5"/>
  <c r="I13" i="5"/>
  <c r="I12" i="5"/>
  <c r="I10" i="5"/>
  <c r="I9" i="5"/>
  <c r="D6" i="5" l="1"/>
  <c r="I14" i="5"/>
  <c r="I23" i="5"/>
  <c r="I34" i="5"/>
  <c r="I7" i="5"/>
  <c r="P103" i="18"/>
  <c r="O103" i="18"/>
  <c r="P73" i="18"/>
  <c r="O73" i="18"/>
  <c r="P59" i="18"/>
  <c r="O59" i="18"/>
  <c r="P40" i="18"/>
  <c r="O40" i="18"/>
  <c r="P13" i="18"/>
  <c r="O13" i="18"/>
  <c r="P5" i="18"/>
  <c r="O5" i="18"/>
  <c r="P113" i="18"/>
  <c r="P103" i="14"/>
  <c r="O103" i="14"/>
  <c r="P73" i="14"/>
  <c r="O73" i="14"/>
  <c r="P40" i="14"/>
  <c r="O40" i="14"/>
  <c r="P26" i="14"/>
  <c r="O26" i="14"/>
  <c r="P13" i="14"/>
  <c r="O13" i="14"/>
  <c r="P5" i="14"/>
  <c r="O5" i="14"/>
  <c r="O4" i="14" s="1"/>
  <c r="O4" i="18" l="1"/>
  <c r="H6" i="5"/>
  <c r="G6" i="5"/>
  <c r="F6" i="5"/>
  <c r="E6" i="5"/>
  <c r="I6" i="5" l="1"/>
  <c r="D6" i="17"/>
  <c r="I61" i="5" l="1"/>
</calcChain>
</file>

<file path=xl/sharedStrings.xml><?xml version="1.0" encoding="utf-8"?>
<sst xmlns="http://schemas.openxmlformats.org/spreadsheetml/2006/main" count="1516" uniqueCount="186">
  <si>
    <t>Наименование ОУ (кратко)</t>
  </si>
  <si>
    <t>МАОУ Гимназия № 4</t>
  </si>
  <si>
    <t>МАОУ Лицей № 6 "Перспектива"</t>
  </si>
  <si>
    <t>МАОУ Гимназия № 6</t>
  </si>
  <si>
    <t>МАОУ Лицей № 11</t>
  </si>
  <si>
    <t>МБОУ СШ № 46</t>
  </si>
  <si>
    <t>МАОУ Гимназия № 10</t>
  </si>
  <si>
    <t>МБОУ СШ № 89</t>
  </si>
  <si>
    <t>МБОУ СШ № 94</t>
  </si>
  <si>
    <t>МБОУ СШ № 3</t>
  </si>
  <si>
    <t>МБОУ Лицей № 10</t>
  </si>
  <si>
    <t>МБОУ СШ № 99</t>
  </si>
  <si>
    <t>МБОУ СШ № 62</t>
  </si>
  <si>
    <t>МБОУ СШ № 1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</si>
  <si>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</si>
  <si>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</si>
  <si>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</si>
  <si>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</si>
  <si>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</si>
  <si>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</si>
  <si>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85</t>
  </si>
  <si>
    <t>МБОУ СШ № 91</t>
  </si>
  <si>
    <t>МБОУ СШ № 108</t>
  </si>
  <si>
    <t>МБОУ СШ № 115</t>
  </si>
  <si>
    <t>МБОУ СШ № 121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</si>
  <si>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</si>
  <si>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</si>
  <si>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</si>
  <si>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</si>
  <si>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</si>
  <si>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</si>
  <si>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МБОУ СШ № 51</t>
  </si>
  <si>
    <t>Железнодорожный</t>
  </si>
  <si>
    <t>Кировский</t>
  </si>
  <si>
    <t>Ленинский</t>
  </si>
  <si>
    <t>Октябрьский</t>
  </si>
  <si>
    <t>Свердловский</t>
  </si>
  <si>
    <t>Советский</t>
  </si>
  <si>
    <t>Центральный</t>
  </si>
  <si>
    <t>Район</t>
  </si>
  <si>
    <t>МБОУ Лицей № 28</t>
  </si>
  <si>
    <t>МБОУ Гимназия № 8</t>
  </si>
  <si>
    <t xml:space="preserve">МАОУ Лицей № 7 </t>
  </si>
  <si>
    <t>МАОУ Гимназия № 9</t>
  </si>
  <si>
    <t>МБОУ СШ № 19</t>
  </si>
  <si>
    <t>МАОУ СШ № 32</t>
  </si>
  <si>
    <t>МБОУ Лицей № 3</t>
  </si>
  <si>
    <t>МБОУ Гимназия № 7</t>
  </si>
  <si>
    <t>МАОУ Лицей № 12</t>
  </si>
  <si>
    <t>МАОУ "КУГ № 1 - Универс"</t>
  </si>
  <si>
    <t>МАОУ Гимназия № 13 "Академ"</t>
  </si>
  <si>
    <t>МАОУ Лицей № 9 "Лидер"</t>
  </si>
  <si>
    <t>МБОУ СШ № 45</t>
  </si>
  <si>
    <t>МБОУ Лицей № 2</t>
  </si>
  <si>
    <t>МБОУ Гимназия  № 16</t>
  </si>
  <si>
    <t>МБОУ СШ № 27</t>
  </si>
  <si>
    <t>№</t>
  </si>
  <si>
    <t>МБОУ СШ № 8 "Созидание"</t>
  </si>
  <si>
    <t>МАОУ СШ № 23</t>
  </si>
  <si>
    <t>МАОУ СШ № 137</t>
  </si>
  <si>
    <t>Расчётное среднее значение</t>
  </si>
  <si>
    <t>МБОУ СШ № 78</t>
  </si>
  <si>
    <t>место</t>
  </si>
  <si>
    <t>Сумма мест</t>
  </si>
  <si>
    <t>Код ОУ по КИАСУО</t>
  </si>
  <si>
    <t>Чел.</t>
  </si>
  <si>
    <t>отметки по 5 -балльной шкале</t>
  </si>
  <si>
    <t>средний балл</t>
  </si>
  <si>
    <t>Среднее значение по городу принято: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</si>
  <si>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</si>
  <si>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</si>
  <si>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</si>
  <si>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</si>
  <si>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места</t>
  </si>
  <si>
    <t>чел.</t>
  </si>
  <si>
    <t>ср. балл ОУ</t>
  </si>
  <si>
    <t>ср. балл по городу</t>
  </si>
  <si>
    <t>Среднее значение по городу принято</t>
  </si>
  <si>
    <t>Образовательная организация</t>
  </si>
  <si>
    <t>МАОУ СШ № 148</t>
  </si>
  <si>
    <t xml:space="preserve">МБОУ СШ № 72 </t>
  </si>
  <si>
    <t>МБОУ СШ № 6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</si>
  <si>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</si>
  <si>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</si>
  <si>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</si>
  <si>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</si>
  <si>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</si>
  <si>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</si>
  <si>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</si>
  <si>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</si>
  <si>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средний балл принят</t>
  </si>
  <si>
    <t>Расчётное среднее значение среднего балла по ОУ</t>
  </si>
  <si>
    <t>Среднее значение среднего балла принято ГУО</t>
  </si>
  <si>
    <t>МАОУ СШ "Комплекс Покровский"</t>
  </si>
  <si>
    <t>МБОУ Лицей № 8</t>
  </si>
  <si>
    <t>МАОУ Гимназия № 2</t>
  </si>
  <si>
    <t>МАОУ СШ № 155</t>
  </si>
  <si>
    <t>МАОУ СШ № 157</t>
  </si>
  <si>
    <t>МБОУ Гимназия № 3</t>
  </si>
  <si>
    <t>ЛИТЕРАТУРА, 9 кл.</t>
  </si>
  <si>
    <t>МБОУ СШ № 10</t>
  </si>
  <si>
    <t>МАОУ СШ № 55</t>
  </si>
  <si>
    <t>МАОУ Гимназия № 11</t>
  </si>
  <si>
    <t>МБОУ СШ № 44</t>
  </si>
  <si>
    <t>МБОУ СШ № 36</t>
  </si>
  <si>
    <t xml:space="preserve">МБОУ СШ № 133 </t>
  </si>
  <si>
    <t>МАОУ Лицей № 1</t>
  </si>
  <si>
    <t>МАОУ СШ № 76</t>
  </si>
  <si>
    <t>МАОУ СШ № 158</t>
  </si>
  <si>
    <t>МБОУ СШ № 143</t>
  </si>
  <si>
    <t>МБОУ СШ № 145</t>
  </si>
  <si>
    <t>МБОУ СШ № 149</t>
  </si>
  <si>
    <t>МБОУ СШ № 150</t>
  </si>
  <si>
    <t>МБОУ СШ № 152</t>
  </si>
  <si>
    <t>МБОУ СШ № 154</t>
  </si>
  <si>
    <t>МБОУ СШ № 156</t>
  </si>
  <si>
    <t>МБОУ СШ № 86</t>
  </si>
  <si>
    <t>МАОУ Гимназия № 15</t>
  </si>
  <si>
    <t>МБОУ СШ № 31</t>
  </si>
  <si>
    <t>МБОУ СШ № 39</t>
  </si>
  <si>
    <t xml:space="preserve">МАОУ СШ № 82 </t>
  </si>
  <si>
    <t>МБОУ СШ № 95</t>
  </si>
  <si>
    <t>МАОУ Гимназия № 14</t>
  </si>
  <si>
    <t>МАОУ СШ № 158 "Грани"</t>
  </si>
  <si>
    <t>МБОУ СШ № 98</t>
  </si>
  <si>
    <t>МАОУ СШ № 1</t>
  </si>
  <si>
    <t>МАОУ СШ № 5</t>
  </si>
  <si>
    <t>МАОУ СШ № 7</t>
  </si>
  <si>
    <t>МАОУ СШ № 121</t>
  </si>
  <si>
    <t>МАОУ СШ № 81</t>
  </si>
  <si>
    <t>МАОУ СШ № 90</t>
  </si>
  <si>
    <t>МАОУ СШ № 135</t>
  </si>
  <si>
    <t>МАОУ Лицей № 3</t>
  </si>
  <si>
    <t>МАОУ СШ № 6</t>
  </si>
  <si>
    <t>МАОУ СШ № 42</t>
  </si>
  <si>
    <t>МАОУ СШ № 45</t>
  </si>
  <si>
    <t>МАОУ СШ № 18</t>
  </si>
  <si>
    <t>МАОУ СШ № 24</t>
  </si>
  <si>
    <t>МАОУ СШ № 69</t>
  </si>
  <si>
    <t>МАОУ СШ № 85</t>
  </si>
  <si>
    <t>МАОУ СШ № 115</t>
  </si>
  <si>
    <t>МАОУ СШ № 134</t>
  </si>
  <si>
    <t>МАОУ СШ № 139</t>
  </si>
  <si>
    <t>МАОУ СШ № 143</t>
  </si>
  <si>
    <t>МАОУ СШ № 145</t>
  </si>
  <si>
    <t>МАОУ СШ № 149</t>
  </si>
  <si>
    <t>МАОУ СШ № 150</t>
  </si>
  <si>
    <t>МАОУ СШ № 152</t>
  </si>
  <si>
    <t>МАОУ СШ № 154</t>
  </si>
  <si>
    <t>МАОУ СШ № 156</t>
  </si>
  <si>
    <t>МбОУ СШ № 129</t>
  </si>
  <si>
    <t>МАОУ Гимназия № 8</t>
  </si>
  <si>
    <t>МАОУ СШ № 19</t>
  </si>
  <si>
    <t>МАОУ СШ № 46</t>
  </si>
  <si>
    <t>МАОУ СШ № 8 "Созидание"</t>
  </si>
  <si>
    <t>МАОУ СШ № 89</t>
  </si>
  <si>
    <t>МАОУ СШ № 78</t>
  </si>
  <si>
    <t>МАОУ СШ № 66</t>
  </si>
  <si>
    <t>МАОУ СШ № 144</t>
  </si>
  <si>
    <t>МАОУ СШ № 108</t>
  </si>
  <si>
    <t>МАОУ СШ № 141</t>
  </si>
  <si>
    <t xml:space="preserve">МАОУ СШ № 72 </t>
  </si>
  <si>
    <t>МАОУ СШ № 91</t>
  </si>
  <si>
    <t>МАОУ СШ № 98</t>
  </si>
  <si>
    <t>МАОУ Лицей № 28</t>
  </si>
  <si>
    <t>МБОУ СОШ № 10</t>
  </si>
  <si>
    <t>МБОУ СШ № 4</t>
  </si>
  <si>
    <t>МАОУ СШ № 63</t>
  </si>
  <si>
    <t>МБОУ СШ № 148</t>
  </si>
  <si>
    <t>МБОУ СШ № 79</t>
  </si>
  <si>
    <t>МБОУ СШ № 53</t>
  </si>
  <si>
    <t>МБОУ СШ № 64</t>
  </si>
  <si>
    <t>МАОУ СШ № 84</t>
  </si>
  <si>
    <t>МАОУ СШ № 3</t>
  </si>
  <si>
    <t>МАОУ СШ № 129</t>
  </si>
  <si>
    <t>МАОУ СШ № 147</t>
  </si>
  <si>
    <t>МАОУ СШ № 53</t>
  </si>
  <si>
    <t>МБОУ СШ № 84</t>
  </si>
  <si>
    <t>МАОУ Гимназия  № 2</t>
  </si>
  <si>
    <t>МБОУ СШ № 133</t>
  </si>
  <si>
    <t>МБОУ СШ № 21</t>
  </si>
  <si>
    <t>МБОУ СШ № 73</t>
  </si>
  <si>
    <t>МАОУ СШ № 82</t>
  </si>
  <si>
    <t>МБОУ СШ № 159</t>
  </si>
  <si>
    <t>МАОУ СШ № 34</t>
  </si>
  <si>
    <t>МАОУ СШ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</si>
</sst>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34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165" fontId="25" fillId="0" borderId="0" applyBorder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40" fillId="0" borderId="0"/>
    <xf numFmtId="0" fontId="25" fillId="0" borderId="0"/>
    <xf numFmtId="0" fontId="10" fillId="0" borderId="0"/>
    <xf numFmtId="0" fontId="39" fillId="0" borderId="0"/>
    <xf numFmtId="0" fontId="1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49">
    <xf numFmtId="0" fontId="0" fillId="0" borderId="0" xfId="0"/>
    <xf numFmtId="0" fontId="20" fillId="0" borderId="0" xfId="6" applyBorder="1"/>
    <xf numFmtId="0" fontId="23" fillId="0" borderId="0" xfId="6" applyFont="1"/>
    <xf numFmtId="0" fontId="20" fillId="0" borderId="0" xfId="6"/>
    <xf numFmtId="0" fontId="20" fillId="0" borderId="0" xfId="6" applyAlignment="1">
      <alignment horizontal="center" vertical="center"/>
    </xf>
    <xf numFmtId="0" fontId="23" fillId="0" borderId="0" xfId="6" applyFont="1" applyAlignment="1">
      <alignment horizontal="left" vertical="top"/>
    </xf>
    <xf numFmtId="0" fontId="18" fillId="0" borderId="0" xfId="6" applyFont="1" applyBorder="1"/>
    <xf numFmtId="0" fontId="18" fillId="0" borderId="0" xfId="6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0" fontId="30" fillId="0" borderId="1" xfId="6" applyFont="1" applyBorder="1" applyAlignment="1">
      <alignment horizontal="left"/>
    </xf>
    <xf numFmtId="0" fontId="30" fillId="0" borderId="11" xfId="6" applyFont="1" applyBorder="1" applyAlignment="1">
      <alignment horizontal="left"/>
    </xf>
    <xf numFmtId="0" fontId="26" fillId="2" borderId="4" xfId="0" applyFont="1" applyFill="1" applyBorder="1" applyAlignment="1">
      <alignment wrapText="1"/>
    </xf>
    <xf numFmtId="0" fontId="23" fillId="0" borderId="0" xfId="6" applyFont="1" applyBorder="1"/>
    <xf numFmtId="0" fontId="27" fillId="0" borderId="0" xfId="6" applyFont="1" applyBorder="1"/>
    <xf numFmtId="0" fontId="21" fillId="0" borderId="0" xfId="6" applyFont="1" applyBorder="1" applyAlignment="1"/>
    <xf numFmtId="0" fontId="31" fillId="0" borderId="13" xfId="0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0" fontId="17" fillId="2" borderId="1" xfId="0" applyFont="1" applyFill="1" applyBorder="1" applyAlignment="1">
      <alignment wrapText="1"/>
    </xf>
    <xf numFmtId="0" fontId="17" fillId="2" borderId="1" xfId="6" applyFont="1" applyFill="1" applyBorder="1" applyAlignment="1" applyProtection="1">
      <alignment horizontal="center" vertical="top"/>
      <protection locked="0"/>
    </xf>
    <xf numFmtId="0" fontId="17" fillId="2" borderId="1" xfId="6" applyFont="1" applyFill="1" applyBorder="1"/>
    <xf numFmtId="0" fontId="17" fillId="2" borderId="3" xfId="6" applyFont="1" applyFill="1" applyBorder="1" applyAlignment="1" applyProtection="1">
      <alignment horizontal="center" vertical="top"/>
      <protection locked="0"/>
    </xf>
    <xf numFmtId="2" fontId="34" fillId="0" borderId="1" xfId="6" applyNumberFormat="1" applyFont="1" applyBorder="1" applyAlignment="1">
      <alignment horizontal="right" vertical="center"/>
    </xf>
    <xf numFmtId="2" fontId="21" fillId="0" borderId="1" xfId="6" applyNumberFormat="1" applyFont="1" applyBorder="1" applyAlignment="1">
      <alignment horizontal="right" vertical="center"/>
    </xf>
    <xf numFmtId="0" fontId="35" fillId="0" borderId="0" xfId="0" applyFont="1"/>
    <xf numFmtId="0" fontId="35" fillId="5" borderId="0" xfId="0" applyFont="1" applyFill="1"/>
    <xf numFmtId="0" fontId="26" fillId="3" borderId="18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0" fontId="17" fillId="2" borderId="11" xfId="6" applyFont="1" applyFill="1" applyBorder="1" applyAlignment="1" applyProtection="1">
      <alignment horizontal="center" vertical="top"/>
      <protection locked="0"/>
    </xf>
    <xf numFmtId="0" fontId="17" fillId="2" borderId="11" xfId="0" applyFont="1" applyFill="1" applyBorder="1" applyAlignment="1">
      <alignment wrapText="1"/>
    </xf>
    <xf numFmtId="0" fontId="31" fillId="0" borderId="36" xfId="0" applyFont="1" applyBorder="1" applyAlignment="1">
      <alignment horizontal="center" vertical="center"/>
    </xf>
    <xf numFmtId="0" fontId="17" fillId="2" borderId="6" xfId="6" applyFont="1" applyFill="1" applyBorder="1"/>
    <xf numFmtId="0" fontId="26" fillId="2" borderId="6" xfId="0" applyFont="1" applyFill="1" applyBorder="1" applyAlignment="1">
      <alignment wrapText="1"/>
    </xf>
    <xf numFmtId="0" fontId="31" fillId="0" borderId="13" xfId="0" applyFont="1" applyBorder="1" applyAlignment="1">
      <alignment horizontal="center" vertical="center" wrapText="1"/>
    </xf>
    <xf numFmtId="0" fontId="17" fillId="0" borderId="1" xfId="6" applyFont="1" applyBorder="1" applyAlignment="1">
      <alignment horizontal="left"/>
    </xf>
    <xf numFmtId="0" fontId="26" fillId="0" borderId="2" xfId="0" applyFont="1" applyBorder="1" applyAlignment="1">
      <alignment wrapText="1"/>
    </xf>
    <xf numFmtId="0" fontId="17" fillId="0" borderId="1" xfId="6" applyFont="1" applyFill="1" applyBorder="1" applyAlignment="1">
      <alignment horizontal="left"/>
    </xf>
    <xf numFmtId="0" fontId="17" fillId="0" borderId="2" xfId="0" applyFont="1" applyBorder="1" applyAlignment="1">
      <alignment wrapText="1"/>
    </xf>
    <xf numFmtId="0" fontId="17" fillId="0" borderId="11" xfId="6" applyFont="1" applyBorder="1" applyAlignment="1">
      <alignment horizontal="left"/>
    </xf>
    <xf numFmtId="0" fontId="26" fillId="3" borderId="5" xfId="0" applyFont="1" applyFill="1" applyBorder="1" applyAlignment="1">
      <alignment horizontal="right"/>
    </xf>
    <xf numFmtId="0" fontId="26" fillId="3" borderId="18" xfId="0" applyFont="1" applyFill="1" applyBorder="1" applyAlignment="1">
      <alignment horizontal="right"/>
    </xf>
    <xf numFmtId="0" fontId="26" fillId="3" borderId="29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17" fillId="0" borderId="6" xfId="6" applyFont="1" applyBorder="1" applyAlignment="1">
      <alignment horizontal="left"/>
    </xf>
    <xf numFmtId="0" fontId="30" fillId="0" borderId="6" xfId="6" applyFont="1" applyBorder="1" applyAlignment="1">
      <alignment horizontal="left"/>
    </xf>
    <xf numFmtId="0" fontId="26" fillId="0" borderId="23" xfId="0" applyFont="1" applyBorder="1" applyAlignment="1">
      <alignment wrapText="1"/>
    </xf>
    <xf numFmtId="0" fontId="26" fillId="0" borderId="21" xfId="0" applyFont="1" applyBorder="1" applyAlignment="1">
      <alignment wrapText="1"/>
    </xf>
    <xf numFmtId="0" fontId="29" fillId="0" borderId="2" xfId="1" applyFont="1" applyFill="1" applyBorder="1" applyAlignment="1">
      <alignment horizontal="left"/>
    </xf>
    <xf numFmtId="0" fontId="26" fillId="0" borderId="2" xfId="6" applyFont="1" applyFill="1" applyBorder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0" fillId="0" borderId="5" xfId="0" applyBorder="1"/>
    <xf numFmtId="0" fontId="17" fillId="2" borderId="25" xfId="0" applyFont="1" applyFill="1" applyBorder="1" applyAlignment="1">
      <alignment horizontal="right"/>
    </xf>
    <xf numFmtId="2" fontId="0" fillId="0" borderId="0" xfId="0" applyNumberFormat="1"/>
    <xf numFmtId="0" fontId="0" fillId="0" borderId="8" xfId="0" applyBorder="1"/>
    <xf numFmtId="0" fontId="17" fillId="2" borderId="20" xfId="0" applyFont="1" applyFill="1" applyBorder="1" applyAlignment="1">
      <alignment horizontal="right"/>
    </xf>
    <xf numFmtId="2" fontId="0" fillId="2" borderId="0" xfId="0" applyNumberFormat="1" applyFill="1"/>
    <xf numFmtId="0" fontId="17" fillId="2" borderId="26" xfId="0" applyFont="1" applyFill="1" applyBorder="1" applyAlignment="1">
      <alignment horizontal="right"/>
    </xf>
    <xf numFmtId="0" fontId="17" fillId="2" borderId="27" xfId="0" applyFont="1" applyFill="1" applyBorder="1" applyAlignment="1">
      <alignment horizontal="right"/>
    </xf>
    <xf numFmtId="0" fontId="0" fillId="0" borderId="29" xfId="0" applyBorder="1"/>
    <xf numFmtId="0" fontId="0" fillId="0" borderId="18" xfId="0" applyBorder="1"/>
    <xf numFmtId="0" fontId="34" fillId="0" borderId="0" xfId="0" applyFont="1" applyFill="1" applyBorder="1" applyAlignment="1">
      <alignment horizontal="right" vertical="center"/>
    </xf>
    <xf numFmtId="0" fontId="31" fillId="0" borderId="28" xfId="0" applyFont="1" applyBorder="1" applyAlignment="1">
      <alignment horizontal="center" vertical="center" wrapText="1"/>
    </xf>
    <xf numFmtId="0" fontId="32" fillId="0" borderId="0" xfId="6" applyFont="1" applyBorder="1" applyAlignment="1">
      <alignment horizontal="center"/>
    </xf>
    <xf numFmtId="0" fontId="32" fillId="0" borderId="0" xfId="6" applyFont="1" applyBorder="1" applyAlignment="1">
      <alignment horizontal="center"/>
    </xf>
    <xf numFmtId="0" fontId="18" fillId="0" borderId="0" xfId="6" applyFont="1" applyBorder="1" applyAlignment="1"/>
    <xf numFmtId="0" fontId="31" fillId="0" borderId="31" xfId="0" applyFont="1" applyBorder="1" applyAlignment="1">
      <alignment horizontal="center" vertical="center" wrapText="1"/>
    </xf>
    <xf numFmtId="0" fontId="35" fillId="6" borderId="0" xfId="0" applyFont="1" applyFill="1"/>
    <xf numFmtId="0" fontId="35" fillId="7" borderId="0" xfId="0" applyFont="1" applyFill="1"/>
    <xf numFmtId="0" fontId="31" fillId="0" borderId="41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left" vertical="center"/>
    </xf>
    <xf numFmtId="0" fontId="31" fillId="0" borderId="41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/>
    </xf>
    <xf numFmtId="0" fontId="31" fillId="3" borderId="42" xfId="0" applyFont="1" applyFill="1" applyBorder="1" applyAlignment="1">
      <alignment horizontal="left" vertical="center"/>
    </xf>
    <xf numFmtId="0" fontId="21" fillId="2" borderId="41" xfId="0" applyFont="1" applyFill="1" applyBorder="1" applyAlignment="1">
      <alignment horizontal="left" wrapText="1"/>
    </xf>
    <xf numFmtId="2" fontId="21" fillId="2" borderId="44" xfId="6" applyNumberFormat="1" applyFont="1" applyFill="1" applyBorder="1" applyAlignment="1">
      <alignment horizontal="left" vertical="center"/>
    </xf>
    <xf numFmtId="0" fontId="21" fillId="2" borderId="41" xfId="0" applyFont="1" applyFill="1" applyBorder="1" applyAlignment="1">
      <alignment horizontal="left" vertical="center" wrapText="1"/>
    </xf>
    <xf numFmtId="0" fontId="31" fillId="2" borderId="41" xfId="0" applyFont="1" applyFill="1" applyBorder="1" applyAlignment="1">
      <alignment horizontal="left" wrapText="1"/>
    </xf>
    <xf numFmtId="0" fontId="21" fillId="2" borderId="41" xfId="6" applyFont="1" applyFill="1" applyBorder="1" applyAlignment="1" applyProtection="1">
      <alignment horizontal="left" vertical="top" wrapText="1"/>
      <protection locked="0"/>
    </xf>
    <xf numFmtId="0" fontId="26" fillId="0" borderId="42" xfId="0" applyFont="1" applyBorder="1" applyAlignment="1">
      <alignment horizontal="right" vertical="center"/>
    </xf>
    <xf numFmtId="0" fontId="32" fillId="0" borderId="0" xfId="6" applyFont="1" applyBorder="1" applyAlignment="1"/>
    <xf numFmtId="0" fontId="37" fillId="0" borderId="16" xfId="0" applyFont="1" applyBorder="1" applyAlignment="1">
      <alignment horizontal="center" vertical="center" wrapText="1"/>
    </xf>
    <xf numFmtId="0" fontId="17" fillId="2" borderId="6" xfId="6" applyFont="1" applyFill="1" applyBorder="1" applyAlignment="1">
      <alignment horizontal="right" vertical="center" wrapText="1"/>
    </xf>
    <xf numFmtId="0" fontId="17" fillId="2" borderId="1" xfId="6" applyFont="1" applyFill="1" applyBorder="1" applyAlignment="1">
      <alignment horizontal="right" vertical="center" wrapText="1"/>
    </xf>
    <xf numFmtId="0" fontId="17" fillId="2" borderId="1" xfId="6" applyFont="1" applyFill="1" applyBorder="1" applyAlignment="1">
      <alignment vertical="center" wrapText="1"/>
    </xf>
    <xf numFmtId="2" fontId="17" fillId="2" borderId="9" xfId="6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wrapText="1"/>
    </xf>
    <xf numFmtId="0" fontId="26" fillId="2" borderId="1" xfId="0" applyFont="1" applyFill="1" applyBorder="1"/>
    <xf numFmtId="2" fontId="17" fillId="2" borderId="7" xfId="6" applyNumberFormat="1" applyFont="1" applyFill="1" applyBorder="1" applyAlignment="1">
      <alignment horizontal="right" vertical="center"/>
    </xf>
    <xf numFmtId="2" fontId="17" fillId="2" borderId="9" xfId="6" applyNumberFormat="1" applyFont="1" applyFill="1" applyBorder="1" applyAlignment="1">
      <alignment horizontal="right" vertical="center"/>
    </xf>
    <xf numFmtId="2" fontId="17" fillId="2" borderId="17" xfId="6" applyNumberFormat="1" applyFont="1" applyFill="1" applyBorder="1" applyAlignment="1">
      <alignment horizontal="right" vertical="center"/>
    </xf>
    <xf numFmtId="2" fontId="17" fillId="2" borderId="12" xfId="6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wrapText="1"/>
    </xf>
    <xf numFmtId="0" fontId="15" fillId="2" borderId="1" xfId="6" applyFont="1" applyFill="1" applyBorder="1" applyAlignment="1">
      <alignment horizontal="right" vertical="center" wrapText="1"/>
    </xf>
    <xf numFmtId="0" fontId="26" fillId="0" borderId="30" xfId="0" applyFont="1" applyBorder="1" applyAlignment="1">
      <alignment horizontal="right" vertical="center"/>
    </xf>
    <xf numFmtId="0" fontId="33" fillId="0" borderId="0" xfId="0" applyFont="1" applyBorder="1" applyAlignment="1">
      <alignment horizontal="right" vertical="top"/>
    </xf>
    <xf numFmtId="0" fontId="36" fillId="0" borderId="31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/>
    </xf>
    <xf numFmtId="2" fontId="34" fillId="0" borderId="4" xfId="6" applyNumberFormat="1" applyFont="1" applyBorder="1" applyAlignment="1">
      <alignment horizontal="right" vertical="center"/>
    </xf>
    <xf numFmtId="2" fontId="36" fillId="0" borderId="33" xfId="0" applyNumberFormat="1" applyFont="1" applyBorder="1" applyAlignment="1">
      <alignment horizontal="center" vertical="center" wrapText="1"/>
    </xf>
    <xf numFmtId="0" fontId="26" fillId="2" borderId="11" xfId="0" applyFont="1" applyFill="1" applyBorder="1" applyAlignment="1">
      <alignment wrapText="1"/>
    </xf>
    <xf numFmtId="0" fontId="35" fillId="8" borderId="0" xfId="0" applyFont="1" applyFill="1"/>
    <xf numFmtId="0" fontId="17" fillId="2" borderId="2" xfId="0" applyFont="1" applyFill="1" applyBorder="1" applyAlignment="1">
      <alignment wrapText="1"/>
    </xf>
    <xf numFmtId="2" fontId="17" fillId="2" borderId="1" xfId="6" applyNumberFormat="1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wrapText="1"/>
    </xf>
    <xf numFmtId="2" fontId="29" fillId="2" borderId="1" xfId="6" applyNumberFormat="1" applyFont="1" applyFill="1" applyBorder="1" applyAlignment="1">
      <alignment horizontal="center" vertical="center"/>
    </xf>
    <xf numFmtId="0" fontId="26" fillId="3" borderId="26" xfId="0" applyFont="1" applyFill="1" applyBorder="1" applyAlignment="1">
      <alignment horizontal="center"/>
    </xf>
    <xf numFmtId="0" fontId="26" fillId="3" borderId="25" xfId="0" applyFont="1" applyFill="1" applyBorder="1" applyAlignment="1">
      <alignment horizontal="center"/>
    </xf>
    <xf numFmtId="0" fontId="26" fillId="3" borderId="16" xfId="0" applyFont="1" applyFill="1" applyBorder="1" applyAlignment="1">
      <alignment horizontal="center"/>
    </xf>
    <xf numFmtId="0" fontId="26" fillId="3" borderId="8" xfId="0" applyFont="1" applyFill="1" applyBorder="1" applyAlignment="1">
      <alignment horizontal="right"/>
    </xf>
    <xf numFmtId="0" fontId="27" fillId="0" borderId="0" xfId="6" applyFont="1" applyAlignment="1">
      <alignment horizontal="right" vertical="top"/>
    </xf>
    <xf numFmtId="0" fontId="27" fillId="0" borderId="0" xfId="6" applyFont="1" applyAlignment="1">
      <alignment horizontal="left" vertical="top"/>
    </xf>
    <xf numFmtId="0" fontId="15" fillId="2" borderId="2" xfId="0" applyFont="1" applyFill="1" applyBorder="1" applyAlignment="1">
      <alignment horizontal="left" vertical="center" wrapText="1"/>
    </xf>
    <xf numFmtId="0" fontId="26" fillId="3" borderId="10" xfId="0" applyFont="1" applyFill="1" applyBorder="1" applyAlignment="1">
      <alignment horizontal="right"/>
    </xf>
    <xf numFmtId="2" fontId="17" fillId="2" borderId="11" xfId="6" applyNumberFormat="1" applyFont="1" applyFill="1" applyBorder="1" applyAlignment="1">
      <alignment horizontal="center" vertical="center"/>
    </xf>
    <xf numFmtId="2" fontId="17" fillId="2" borderId="6" xfId="6" applyNumberFormat="1" applyFont="1" applyFill="1" applyBorder="1" applyAlignment="1">
      <alignment horizontal="center" vertical="center"/>
    </xf>
    <xf numFmtId="2" fontId="29" fillId="4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26" fillId="2" borderId="2" xfId="0" applyFont="1" applyFill="1" applyBorder="1" applyAlignment="1">
      <alignment wrapText="1"/>
    </xf>
    <xf numFmtId="0" fontId="15" fillId="2" borderId="2" xfId="6" applyFont="1" applyFill="1" applyBorder="1" applyAlignment="1" applyProtection="1">
      <alignment horizontal="left" vertical="top" wrapText="1"/>
      <protection locked="0"/>
    </xf>
    <xf numFmtId="0" fontId="17" fillId="2" borderId="2" xfId="6" applyFont="1" applyFill="1" applyBorder="1" applyAlignment="1" applyProtection="1">
      <alignment horizontal="left" vertical="top" wrapText="1"/>
      <protection locked="0"/>
    </xf>
    <xf numFmtId="0" fontId="17" fillId="2" borderId="8" xfId="6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20" fillId="0" borderId="8" xfId="6" applyBorder="1" applyAlignment="1">
      <alignment horizontal="center" vertical="center"/>
    </xf>
    <xf numFmtId="0" fontId="17" fillId="2" borderId="10" xfId="6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wrapText="1"/>
    </xf>
    <xf numFmtId="0" fontId="17" fillId="2" borderId="5" xfId="6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wrapText="1"/>
    </xf>
    <xf numFmtId="0" fontId="17" fillId="2" borderId="23" xfId="0" applyFont="1" applyFill="1" applyBorder="1" applyAlignment="1">
      <alignment wrapText="1"/>
    </xf>
    <xf numFmtId="0" fontId="21" fillId="0" borderId="42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left" vertical="center"/>
    </xf>
    <xf numFmtId="0" fontId="31" fillId="0" borderId="50" xfId="0" applyFont="1" applyBorder="1" applyAlignment="1">
      <alignment horizontal="left" vertical="center" wrapText="1"/>
    </xf>
    <xf numFmtId="0" fontId="31" fillId="0" borderId="43" xfId="0" applyFont="1" applyBorder="1" applyAlignment="1">
      <alignment horizontal="left" vertical="center" wrapText="1"/>
    </xf>
    <xf numFmtId="0" fontId="31" fillId="0" borderId="39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50" xfId="0" applyFont="1" applyBorder="1" applyAlignment="1">
      <alignment horizontal="left" vertical="center" wrapText="1"/>
    </xf>
    <xf numFmtId="0" fontId="21" fillId="2" borderId="39" xfId="0" applyFont="1" applyFill="1" applyBorder="1" applyAlignment="1">
      <alignment horizontal="left" vertical="center"/>
    </xf>
    <xf numFmtId="0" fontId="21" fillId="0" borderId="43" xfId="0" applyFont="1" applyBorder="1" applyAlignment="1">
      <alignment horizontal="left" vertical="center" wrapText="1"/>
    </xf>
    <xf numFmtId="0" fontId="0" fillId="0" borderId="34" xfId="0" applyFill="1" applyBorder="1"/>
    <xf numFmtId="0" fontId="17" fillId="2" borderId="48" xfId="0" applyFont="1" applyFill="1" applyBorder="1" applyAlignment="1">
      <alignment horizontal="right"/>
    </xf>
    <xf numFmtId="0" fontId="21" fillId="0" borderId="45" xfId="0" applyFont="1" applyFill="1" applyBorder="1" applyAlignment="1">
      <alignment horizontal="center" vertical="center"/>
    </xf>
    <xf numFmtId="2" fontId="31" fillId="0" borderId="41" xfId="0" applyNumberFormat="1" applyFont="1" applyBorder="1" applyAlignment="1">
      <alignment horizontal="left" vertical="center" wrapText="1"/>
    </xf>
    <xf numFmtId="2" fontId="21" fillId="0" borderId="41" xfId="0" applyNumberFormat="1" applyFont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2" fontId="36" fillId="0" borderId="41" xfId="0" applyNumberFormat="1" applyFont="1" applyBorder="1" applyAlignment="1">
      <alignment horizontal="center" vertical="center" wrapText="1"/>
    </xf>
    <xf numFmtId="0" fontId="0" fillId="0" borderId="15" xfId="0" applyBorder="1"/>
    <xf numFmtId="0" fontId="14" fillId="0" borderId="5" xfId="0" applyFont="1" applyBorder="1" applyAlignment="1">
      <alignment horizontal="right" vertical="center"/>
    </xf>
    <xf numFmtId="0" fontId="0" fillId="0" borderId="20" xfId="0" applyBorder="1"/>
    <xf numFmtId="0" fontId="17" fillId="2" borderId="15" xfId="0" applyFont="1" applyFill="1" applyBorder="1" applyAlignment="1">
      <alignment horizontal="right"/>
    </xf>
    <xf numFmtId="0" fontId="26" fillId="3" borderId="32" xfId="0" applyFont="1" applyFill="1" applyBorder="1" applyAlignment="1">
      <alignment horizontal="left"/>
    </xf>
    <xf numFmtId="0" fontId="26" fillId="3" borderId="51" xfId="0" applyFont="1" applyFill="1" applyBorder="1" applyAlignment="1">
      <alignment horizontal="left"/>
    </xf>
    <xf numFmtId="0" fontId="26" fillId="3" borderId="13" xfId="0" applyFont="1" applyFill="1" applyBorder="1" applyAlignment="1">
      <alignment horizontal="left"/>
    </xf>
    <xf numFmtId="2" fontId="17" fillId="2" borderId="3" xfId="6" applyNumberFormat="1" applyFont="1" applyFill="1" applyBorder="1" applyAlignment="1">
      <alignment horizontal="center" vertical="center"/>
    </xf>
    <xf numFmtId="2" fontId="17" fillId="2" borderId="4" xfId="6" applyNumberFormat="1" applyFont="1" applyFill="1" applyBorder="1" applyAlignment="1">
      <alignment horizontal="center" vertical="center"/>
    </xf>
    <xf numFmtId="2" fontId="17" fillId="2" borderId="52" xfId="6" applyNumberFormat="1" applyFont="1" applyFill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wrapText="1"/>
    </xf>
    <xf numFmtId="0" fontId="17" fillId="2" borderId="18" xfId="6" applyFont="1" applyFill="1" applyBorder="1" applyAlignment="1">
      <alignment horizontal="center" vertical="center" wrapText="1"/>
    </xf>
    <xf numFmtId="0" fontId="17" fillId="2" borderId="14" xfId="6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wrapText="1"/>
    </xf>
    <xf numFmtId="0" fontId="15" fillId="2" borderId="20" xfId="0" applyFont="1" applyFill="1" applyBorder="1" applyAlignment="1">
      <alignment horizontal="center" wrapText="1"/>
    </xf>
    <xf numFmtId="0" fontId="26" fillId="2" borderId="20" xfId="0" applyFont="1" applyFill="1" applyBorder="1" applyAlignment="1">
      <alignment horizontal="center" wrapText="1"/>
    </xf>
    <xf numFmtId="0" fontId="17" fillId="2" borderId="29" xfId="6" applyFont="1" applyFill="1" applyBorder="1" applyAlignment="1">
      <alignment horizontal="center" vertical="center" wrapText="1"/>
    </xf>
    <xf numFmtId="0" fontId="15" fillId="2" borderId="20" xfId="6" applyFont="1" applyFill="1" applyBorder="1" applyAlignment="1" applyProtection="1">
      <alignment horizontal="center" vertical="top" wrapText="1"/>
      <protection locked="0"/>
    </xf>
    <xf numFmtId="0" fontId="17" fillId="2" borderId="20" xfId="6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>
      <alignment wrapText="1"/>
    </xf>
    <xf numFmtId="2" fontId="34" fillId="0" borderId="0" xfId="6" applyNumberFormat="1" applyFont="1"/>
    <xf numFmtId="0" fontId="26" fillId="3" borderId="34" xfId="0" applyFont="1" applyFill="1" applyBorder="1" applyAlignment="1">
      <alignment horizontal="right"/>
    </xf>
    <xf numFmtId="0" fontId="26" fillId="3" borderId="47" xfId="0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right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/>
    <xf numFmtId="0" fontId="15" fillId="2" borderId="1" xfId="0" applyFont="1" applyFill="1" applyBorder="1" applyAlignment="1">
      <alignment horizontal="right" vertical="center" wrapText="1"/>
    </xf>
    <xf numFmtId="2" fontId="34" fillId="0" borderId="0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wrapText="1"/>
    </xf>
    <xf numFmtId="0" fontId="21" fillId="0" borderId="1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wrapText="1"/>
    </xf>
    <xf numFmtId="0" fontId="17" fillId="2" borderId="49" xfId="0" applyFont="1" applyFill="1" applyBorder="1" applyAlignment="1">
      <alignment wrapText="1"/>
    </xf>
    <xf numFmtId="0" fontId="17" fillId="2" borderId="20" xfId="0" applyFont="1" applyFill="1" applyBorder="1" applyAlignment="1">
      <alignment wrapText="1"/>
    </xf>
    <xf numFmtId="0" fontId="15" fillId="2" borderId="49" xfId="0" applyFont="1" applyFill="1" applyBorder="1" applyAlignment="1">
      <alignment wrapText="1"/>
    </xf>
    <xf numFmtId="0" fontId="15" fillId="2" borderId="20" xfId="0" applyFont="1" applyFill="1" applyBorder="1" applyAlignment="1">
      <alignment wrapText="1"/>
    </xf>
    <xf numFmtId="0" fontId="26" fillId="0" borderId="49" xfId="0" applyFont="1" applyBorder="1" applyAlignment="1">
      <alignment wrapText="1"/>
    </xf>
    <xf numFmtId="0" fontId="26" fillId="0" borderId="20" xfId="0" applyFont="1" applyBorder="1" applyAlignment="1">
      <alignment wrapText="1"/>
    </xf>
    <xf numFmtId="0" fontId="26" fillId="2" borderId="49" xfId="0" applyFont="1" applyFill="1" applyBorder="1" applyAlignment="1">
      <alignment wrapText="1"/>
    </xf>
    <xf numFmtId="0" fontId="12" fillId="2" borderId="24" xfId="0" applyFont="1" applyFill="1" applyBorder="1" applyAlignment="1">
      <alignment wrapText="1"/>
    </xf>
    <xf numFmtId="0" fontId="12" fillId="2" borderId="25" xfId="0" applyFont="1" applyFill="1" applyBorder="1" applyAlignment="1">
      <alignment wrapText="1"/>
    </xf>
    <xf numFmtId="2" fontId="31" fillId="0" borderId="44" xfId="0" applyNumberFormat="1" applyFont="1" applyBorder="1" applyAlignment="1">
      <alignment horizontal="left" vertical="center" wrapText="1"/>
    </xf>
    <xf numFmtId="2" fontId="36" fillId="0" borderId="44" xfId="0" applyNumberFormat="1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0" fillId="2" borderId="1" xfId="6" applyFont="1" applyFill="1" applyBorder="1"/>
    <xf numFmtId="0" fontId="26" fillId="3" borderId="8" xfId="0" applyFont="1" applyFill="1" applyBorder="1" applyAlignment="1">
      <alignment horizontal="right" vertical="center"/>
    </xf>
    <xf numFmtId="0" fontId="26" fillId="3" borderId="5" xfId="0" applyFont="1" applyFill="1" applyBorder="1" applyAlignment="1">
      <alignment horizontal="right" vertical="center"/>
    </xf>
    <xf numFmtId="0" fontId="26" fillId="3" borderId="10" xfId="0" applyFont="1" applyFill="1" applyBorder="1" applyAlignment="1">
      <alignment horizontal="right" vertical="center"/>
    </xf>
    <xf numFmtId="2" fontId="26" fillId="3" borderId="32" xfId="0" applyNumberFormat="1" applyFont="1" applyFill="1" applyBorder="1" applyAlignment="1">
      <alignment horizontal="center"/>
    </xf>
    <xf numFmtId="2" fontId="26" fillId="3" borderId="51" xfId="0" applyNumberFormat="1" applyFont="1" applyFill="1" applyBorder="1" applyAlignment="1">
      <alignment horizontal="center"/>
    </xf>
    <xf numFmtId="2" fontId="26" fillId="3" borderId="13" xfId="0" applyNumberFormat="1" applyFont="1" applyFill="1" applyBorder="1" applyAlignment="1">
      <alignment horizontal="center"/>
    </xf>
    <xf numFmtId="0" fontId="32" fillId="0" borderId="0" xfId="6" applyFont="1" applyAlignment="1">
      <alignment horizontal="center" vertical="center"/>
    </xf>
    <xf numFmtId="0" fontId="26" fillId="2" borderId="1" xfId="0" applyFont="1" applyFill="1" applyBorder="1" applyAlignment="1">
      <alignment horizontal="right" wrapText="1"/>
    </xf>
    <xf numFmtId="0" fontId="20" fillId="0" borderId="1" xfId="6" applyBorder="1"/>
    <xf numFmtId="0" fontId="20" fillId="0" borderId="4" xfId="6" applyBorder="1"/>
    <xf numFmtId="0" fontId="20" fillId="0" borderId="11" xfId="6" applyBorder="1"/>
    <xf numFmtId="0" fontId="20" fillId="0" borderId="3" xfId="6" applyBorder="1"/>
    <xf numFmtId="0" fontId="20" fillId="0" borderId="6" xfId="6" applyBorder="1"/>
    <xf numFmtId="0" fontId="26" fillId="0" borderId="49" xfId="0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6" fillId="0" borderId="20" xfId="0" applyFont="1" applyBorder="1" applyAlignment="1">
      <alignment horizontal="right" wrapText="1"/>
    </xf>
    <xf numFmtId="0" fontId="17" fillId="2" borderId="49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17" fillId="2" borderId="20" xfId="0" applyFont="1" applyFill="1" applyBorder="1" applyAlignment="1">
      <alignment horizontal="right" wrapText="1"/>
    </xf>
    <xf numFmtId="0" fontId="15" fillId="2" borderId="49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right" wrapText="1"/>
    </xf>
    <xf numFmtId="0" fontId="15" fillId="2" borderId="20" xfId="0" applyFont="1" applyFill="1" applyBorder="1" applyAlignment="1">
      <alignment horizontal="right" wrapText="1"/>
    </xf>
    <xf numFmtId="0" fontId="15" fillId="2" borderId="49" xfId="0" applyFont="1" applyFill="1" applyBorder="1" applyAlignment="1">
      <alignment horizontal="right" vertical="center" wrapText="1"/>
    </xf>
    <xf numFmtId="0" fontId="15" fillId="2" borderId="20" xfId="0" applyFont="1" applyFill="1" applyBorder="1" applyAlignment="1">
      <alignment horizontal="right" vertical="center" wrapText="1"/>
    </xf>
    <xf numFmtId="0" fontId="17" fillId="0" borderId="49" xfId="0" applyFont="1" applyBorder="1" applyAlignment="1">
      <alignment horizontal="right" wrapText="1"/>
    </xf>
    <xf numFmtId="0" fontId="17" fillId="0" borderId="20" xfId="0" applyFont="1" applyBorder="1" applyAlignment="1">
      <alignment horizontal="right" wrapText="1"/>
    </xf>
    <xf numFmtId="0" fontId="26" fillId="2" borderId="49" xfId="0" applyFont="1" applyFill="1" applyBorder="1" applyAlignment="1">
      <alignment horizontal="right" wrapText="1"/>
    </xf>
    <xf numFmtId="0" fontId="26" fillId="2" borderId="20" xfId="0" applyFont="1" applyFill="1" applyBorder="1" applyAlignment="1">
      <alignment horizontal="right" wrapText="1"/>
    </xf>
    <xf numFmtId="0" fontId="29" fillId="0" borderId="49" xfId="1" applyFont="1" applyFill="1" applyBorder="1" applyAlignment="1">
      <alignment horizontal="right"/>
    </xf>
    <xf numFmtId="0" fontId="29" fillId="0" borderId="1" xfId="1" applyFont="1" applyFill="1" applyBorder="1" applyAlignment="1">
      <alignment horizontal="right"/>
    </xf>
    <xf numFmtId="0" fontId="29" fillId="0" borderId="20" xfId="1" applyFont="1" applyFill="1" applyBorder="1" applyAlignment="1">
      <alignment horizontal="right"/>
    </xf>
    <xf numFmtId="0" fontId="15" fillId="2" borderId="49" xfId="6" applyFont="1" applyFill="1" applyBorder="1" applyAlignment="1" applyProtection="1">
      <alignment horizontal="right" vertical="top" wrapText="1"/>
      <protection locked="0"/>
    </xf>
    <xf numFmtId="0" fontId="15" fillId="2" borderId="1" xfId="6" applyFont="1" applyFill="1" applyBorder="1" applyAlignment="1" applyProtection="1">
      <alignment horizontal="right" vertical="top" wrapText="1"/>
      <protection locked="0"/>
    </xf>
    <xf numFmtId="0" fontId="15" fillId="2" borderId="20" xfId="6" applyFont="1" applyFill="1" applyBorder="1" applyAlignment="1" applyProtection="1">
      <alignment horizontal="right" vertical="top" wrapText="1"/>
      <protection locked="0"/>
    </xf>
    <xf numFmtId="0" fontId="17" fillId="2" borderId="49" xfId="6" applyFont="1" applyFill="1" applyBorder="1" applyAlignment="1" applyProtection="1">
      <alignment horizontal="right" vertical="top" wrapText="1"/>
      <protection locked="0"/>
    </xf>
    <xf numFmtId="0" fontId="17" fillId="2" borderId="20" xfId="6" applyFont="1" applyFill="1" applyBorder="1" applyAlignment="1" applyProtection="1">
      <alignment horizontal="right" vertical="top" wrapText="1"/>
      <protection locked="0"/>
    </xf>
    <xf numFmtId="0" fontId="26" fillId="0" borderId="1" xfId="6" applyFont="1" applyFill="1" applyBorder="1" applyAlignment="1">
      <alignment horizontal="right" wrapText="1"/>
    </xf>
    <xf numFmtId="0" fontId="26" fillId="0" borderId="20" xfId="6" applyFont="1" applyFill="1" applyBorder="1" applyAlignment="1">
      <alignment horizontal="right" wrapText="1"/>
    </xf>
    <xf numFmtId="0" fontId="15" fillId="2" borderId="24" xfId="0" applyFont="1" applyFill="1" applyBorder="1" applyAlignment="1">
      <alignment horizontal="right" wrapText="1"/>
    </xf>
    <xf numFmtId="0" fontId="15" fillId="2" borderId="25" xfId="0" applyFont="1" applyFill="1" applyBorder="1" applyAlignment="1">
      <alignment horizontal="right" wrapText="1"/>
    </xf>
    <xf numFmtId="0" fontId="12" fillId="2" borderId="49" xfId="0" applyFont="1" applyFill="1" applyBorder="1" applyAlignment="1">
      <alignment horizontal="right" wrapText="1"/>
    </xf>
    <xf numFmtId="0" fontId="12" fillId="2" borderId="20" xfId="0" applyFont="1" applyFill="1" applyBorder="1" applyAlignment="1">
      <alignment horizontal="right" wrapText="1"/>
    </xf>
    <xf numFmtId="2" fontId="26" fillId="0" borderId="1" xfId="0" applyNumberFormat="1" applyFont="1" applyBorder="1" applyAlignment="1">
      <alignment horizontal="right" wrapText="1"/>
    </xf>
    <xf numFmtId="2" fontId="17" fillId="2" borderId="1" xfId="0" applyNumberFormat="1" applyFont="1" applyFill="1" applyBorder="1" applyAlignment="1">
      <alignment horizontal="right" wrapText="1"/>
    </xf>
    <xf numFmtId="2" fontId="15" fillId="2" borderId="1" xfId="0" applyNumberFormat="1" applyFont="1" applyFill="1" applyBorder="1" applyAlignment="1">
      <alignment horizontal="right" wrapText="1"/>
    </xf>
    <xf numFmtId="2" fontId="17" fillId="0" borderId="1" xfId="0" applyNumberFormat="1" applyFont="1" applyBorder="1" applyAlignment="1">
      <alignment horizontal="right" wrapText="1"/>
    </xf>
    <xf numFmtId="2" fontId="17" fillId="2" borderId="1" xfId="6" applyNumberFormat="1" applyFont="1" applyFill="1" applyBorder="1" applyAlignment="1" applyProtection="1">
      <alignment horizontal="right" vertical="top" wrapText="1"/>
      <protection locked="0"/>
    </xf>
    <xf numFmtId="2" fontId="15" fillId="2" borderId="6" xfId="0" applyNumberFormat="1" applyFont="1" applyFill="1" applyBorder="1" applyAlignment="1">
      <alignment horizontal="right" wrapText="1"/>
    </xf>
    <xf numFmtId="2" fontId="15" fillId="2" borderId="1" xfId="0" applyNumberFormat="1" applyFont="1" applyFill="1" applyBorder="1" applyAlignment="1">
      <alignment horizontal="right" vertical="center" wrapText="1"/>
    </xf>
    <xf numFmtId="2" fontId="17" fillId="2" borderId="1" xfId="0" applyNumberFormat="1" applyFont="1" applyFill="1" applyBorder="1" applyAlignment="1">
      <alignment wrapText="1"/>
    </xf>
    <xf numFmtId="2" fontId="15" fillId="2" borderId="1" xfId="0" applyNumberFormat="1" applyFont="1" applyFill="1" applyBorder="1" applyAlignment="1">
      <alignment wrapText="1"/>
    </xf>
    <xf numFmtId="2" fontId="26" fillId="0" borderId="1" xfId="0" applyNumberFormat="1" applyFont="1" applyBorder="1" applyAlignment="1">
      <alignment wrapText="1"/>
    </xf>
    <xf numFmtId="2" fontId="15" fillId="2" borderId="1" xfId="6" applyNumberFormat="1" applyFont="1" applyFill="1" applyBorder="1" applyAlignment="1" applyProtection="1">
      <alignment horizontal="right" vertical="top" wrapText="1"/>
      <protection locked="0"/>
    </xf>
    <xf numFmtId="2" fontId="29" fillId="0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Alignment="1">
      <alignment wrapText="1"/>
    </xf>
    <xf numFmtId="0" fontId="32" fillId="0" borderId="0" xfId="6" applyFont="1" applyBorder="1" applyAlignment="1">
      <alignment horizontal="center"/>
    </xf>
    <xf numFmtId="0" fontId="17" fillId="2" borderId="11" xfId="6" applyFont="1" applyFill="1" applyBorder="1"/>
    <xf numFmtId="0" fontId="17" fillId="2" borderId="11" xfId="6" applyFont="1" applyFill="1" applyBorder="1" applyAlignment="1">
      <alignment horizontal="right" vertical="center" wrapText="1"/>
    </xf>
    <xf numFmtId="0" fontId="26" fillId="0" borderId="1" xfId="0" applyFont="1" applyBorder="1" applyAlignment="1">
      <alignment horizontal="left" vertical="center" wrapText="1"/>
    </xf>
    <xf numFmtId="2" fontId="9" fillId="2" borderId="37" xfId="6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1" fillId="2" borderId="41" xfId="6" applyFont="1" applyFill="1" applyBorder="1" applyAlignment="1" applyProtection="1">
      <alignment horizontal="center" vertical="center"/>
      <protection locked="0"/>
    </xf>
    <xf numFmtId="0" fontId="21" fillId="2" borderId="41" xfId="6" applyFont="1" applyFill="1" applyBorder="1" applyAlignment="1" applyProtection="1">
      <alignment horizontal="center" vertical="top"/>
      <protection locked="0"/>
    </xf>
    <xf numFmtId="1" fontId="26" fillId="0" borderId="1" xfId="0" applyNumberFormat="1" applyFont="1" applyBorder="1" applyAlignment="1">
      <alignment horizontal="right" vertical="center"/>
    </xf>
    <xf numFmtId="1" fontId="25" fillId="0" borderId="58" xfId="17" applyNumberFormat="1" applyFont="1" applyBorder="1" applyAlignment="1">
      <alignment horizontal="right"/>
    </xf>
    <xf numFmtId="1" fontId="25" fillId="0" borderId="53" xfId="17" applyNumberFormat="1" applyBorder="1" applyAlignment="1">
      <alignment horizontal="right"/>
    </xf>
    <xf numFmtId="1" fontId="21" fillId="2" borderId="41" xfId="6" applyNumberFormat="1" applyFont="1" applyFill="1" applyBorder="1" applyAlignment="1">
      <alignment horizontal="left" vertical="center" wrapText="1"/>
    </xf>
    <xf numFmtId="1" fontId="21" fillId="2" borderId="41" xfId="6" applyNumberFormat="1" applyFont="1" applyFill="1" applyBorder="1" applyAlignment="1">
      <alignment horizontal="left" vertical="center"/>
    </xf>
    <xf numFmtId="1" fontId="25" fillId="0" borderId="53" xfId="17" applyNumberFormat="1" applyBorder="1"/>
    <xf numFmtId="1" fontId="10" fillId="0" borderId="11" xfId="20" applyNumberFormat="1" applyFont="1" applyBorder="1" applyAlignment="1">
      <alignment horizontal="right" vertical="center"/>
    </xf>
    <xf numFmtId="1" fontId="36" fillId="0" borderId="41" xfId="0" applyNumberFormat="1" applyFont="1" applyBorder="1" applyAlignment="1">
      <alignment horizontal="center" vertical="center"/>
    </xf>
    <xf numFmtId="1" fontId="31" fillId="0" borderId="46" xfId="0" applyNumberFormat="1" applyFont="1" applyBorder="1" applyAlignment="1">
      <alignment horizontal="left" vertical="center"/>
    </xf>
    <xf numFmtId="0" fontId="17" fillId="2" borderId="4" xfId="6" applyFont="1" applyFill="1" applyBorder="1" applyAlignment="1" applyProtection="1">
      <alignment horizontal="center" vertical="top"/>
      <protection locked="0"/>
    </xf>
    <xf numFmtId="2" fontId="17" fillId="2" borderId="19" xfId="6" applyNumberFormat="1" applyFont="1" applyFill="1" applyBorder="1" applyAlignment="1">
      <alignment horizontal="right" vertical="center"/>
    </xf>
    <xf numFmtId="0" fontId="9" fillId="2" borderId="1" xfId="6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6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9" fillId="2" borderId="6" xfId="6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left" vertical="center" wrapText="1"/>
    </xf>
    <xf numFmtId="0" fontId="26" fillId="3" borderId="49" xfId="0" applyFont="1" applyFill="1" applyBorder="1" applyAlignment="1">
      <alignment horizontal="right" vertical="center"/>
    </xf>
    <xf numFmtId="0" fontId="26" fillId="3" borderId="59" xfId="0" applyFont="1" applyFill="1" applyBorder="1" applyAlignment="1">
      <alignment horizontal="right" vertical="center"/>
    </xf>
    <xf numFmtId="2" fontId="9" fillId="2" borderId="7" xfId="6" applyNumberFormat="1" applyFont="1" applyFill="1" applyBorder="1" applyAlignment="1">
      <alignment horizontal="right" vertical="center"/>
    </xf>
    <xf numFmtId="2" fontId="9" fillId="2" borderId="9" xfId="6" applyNumberFormat="1" applyFont="1" applyFill="1" applyBorder="1" applyAlignment="1">
      <alignment horizontal="right" vertical="center"/>
    </xf>
    <xf numFmtId="1" fontId="9" fillId="2" borderId="6" xfId="6" applyNumberFormat="1" applyFont="1" applyFill="1" applyBorder="1" applyAlignment="1">
      <alignment horizontal="right" vertical="center" wrapText="1"/>
    </xf>
    <xf numFmtId="1" fontId="9" fillId="2" borderId="6" xfId="6" applyNumberFormat="1" applyFont="1" applyFill="1" applyBorder="1" applyAlignment="1">
      <alignment horizontal="right" vertical="center"/>
    </xf>
    <xf numFmtId="1" fontId="9" fillId="2" borderId="1" xfId="6" applyNumberFormat="1" applyFont="1" applyFill="1" applyBorder="1" applyAlignment="1">
      <alignment horizontal="right" vertical="center" wrapText="1"/>
    </xf>
    <xf numFmtId="1" fontId="9" fillId="2" borderId="1" xfId="6" applyNumberFormat="1" applyFont="1" applyFill="1" applyBorder="1" applyAlignment="1">
      <alignment horizontal="right" vertical="center"/>
    </xf>
    <xf numFmtId="1" fontId="25" fillId="0" borderId="58" xfId="17" applyNumberFormat="1" applyBorder="1" applyAlignment="1">
      <alignment horizontal="right"/>
    </xf>
    <xf numFmtId="1" fontId="25" fillId="0" borderId="55" xfId="17" applyNumberFormat="1" applyBorder="1" applyAlignment="1">
      <alignment horizontal="right"/>
    </xf>
    <xf numFmtId="1" fontId="25" fillId="0" borderId="56" xfId="17" applyNumberFormat="1" applyBorder="1" applyAlignment="1">
      <alignment horizontal="right"/>
    </xf>
    <xf numFmtId="1" fontId="25" fillId="0" borderId="54" xfId="17" applyNumberFormat="1" applyBorder="1" applyAlignment="1">
      <alignment horizontal="right"/>
    </xf>
    <xf numFmtId="0" fontId="17" fillId="2" borderId="4" xfId="0" applyFont="1" applyFill="1" applyBorder="1" applyAlignment="1">
      <alignment wrapText="1"/>
    </xf>
    <xf numFmtId="1" fontId="17" fillId="2" borderId="4" xfId="6" applyNumberFormat="1" applyFont="1" applyFill="1" applyBorder="1" applyAlignment="1">
      <alignment horizontal="right"/>
    </xf>
    <xf numFmtId="1" fontId="9" fillId="2" borderId="4" xfId="6" applyNumberFormat="1" applyFont="1" applyFill="1" applyBorder="1" applyAlignment="1">
      <alignment horizontal="right" vertical="center" wrapText="1"/>
    </xf>
    <xf numFmtId="1" fontId="9" fillId="2" borderId="4" xfId="6" applyNumberFormat="1" applyFont="1" applyFill="1" applyBorder="1" applyAlignment="1">
      <alignment horizontal="right" vertical="center"/>
    </xf>
    <xf numFmtId="2" fontId="29" fillId="2" borderId="19" xfId="6" applyNumberFormat="1" applyFont="1" applyFill="1" applyBorder="1" applyAlignment="1">
      <alignment horizontal="right" vertical="center"/>
    </xf>
    <xf numFmtId="0" fontId="9" fillId="2" borderId="1" xfId="6" applyFont="1" applyFill="1" applyBorder="1" applyAlignment="1" applyProtection="1">
      <alignment horizontal="center" vertical="top"/>
      <protection locked="0"/>
    </xf>
    <xf numFmtId="0" fontId="26" fillId="2" borderId="1" xfId="0" applyFont="1" applyFill="1" applyBorder="1" applyAlignment="1">
      <alignment horizontal="left" wrapText="1"/>
    </xf>
    <xf numFmtId="0" fontId="9" fillId="2" borderId="4" xfId="6" applyFont="1" applyFill="1" applyBorder="1" applyAlignment="1" applyProtection="1">
      <alignment horizontal="center" vertical="top"/>
      <protection locked="0"/>
    </xf>
    <xf numFmtId="0" fontId="26" fillId="2" borderId="4" xfId="0" applyFont="1" applyFill="1" applyBorder="1" applyAlignment="1">
      <alignment horizontal="left" wrapText="1"/>
    </xf>
    <xf numFmtId="2" fontId="26" fillId="3" borderId="36" xfId="0" applyNumberFormat="1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right" wrapText="1"/>
    </xf>
    <xf numFmtId="2" fontId="12" fillId="2" borderId="1" xfId="0" applyNumberFormat="1" applyFont="1" applyFill="1" applyBorder="1" applyAlignment="1">
      <alignment horizontal="right" wrapText="1"/>
    </xf>
    <xf numFmtId="0" fontId="15" fillId="2" borderId="59" xfId="0" applyFont="1" applyFill="1" applyBorder="1" applyAlignment="1">
      <alignment horizontal="right" wrapText="1"/>
    </xf>
    <xf numFmtId="2" fontId="15" fillId="2" borderId="11" xfId="0" applyNumberFormat="1" applyFont="1" applyFill="1" applyBorder="1" applyAlignment="1">
      <alignment horizontal="right" wrapText="1"/>
    </xf>
    <xf numFmtId="0" fontId="15" fillId="2" borderId="27" xfId="0" applyFont="1" applyFill="1" applyBorder="1" applyAlignment="1">
      <alignment horizontal="right" wrapText="1"/>
    </xf>
    <xf numFmtId="0" fontId="21" fillId="2" borderId="57" xfId="0" applyFont="1" applyFill="1" applyBorder="1" applyAlignment="1">
      <alignment horizontal="left" vertical="center"/>
    </xf>
    <xf numFmtId="0" fontId="8" fillId="0" borderId="3" xfId="6" applyFont="1" applyBorder="1"/>
    <xf numFmtId="0" fontId="26" fillId="0" borderId="49" xfId="6" applyFont="1" applyFill="1" applyBorder="1" applyAlignment="1">
      <alignment horizontal="right" wrapText="1"/>
    </xf>
    <xf numFmtId="2" fontId="26" fillId="0" borderId="1" xfId="6" applyNumberFormat="1" applyFont="1" applyFill="1" applyBorder="1" applyAlignment="1">
      <alignment horizontal="right" wrapText="1"/>
    </xf>
    <xf numFmtId="0" fontId="17" fillId="2" borderId="59" xfId="0" applyFont="1" applyFill="1" applyBorder="1" applyAlignment="1">
      <alignment wrapText="1"/>
    </xf>
    <xf numFmtId="0" fontId="17" fillId="2" borderId="27" xfId="0" applyFont="1" applyFill="1" applyBorder="1" applyAlignment="1">
      <alignment wrapText="1"/>
    </xf>
    <xf numFmtId="2" fontId="12" fillId="2" borderId="6" xfId="0" applyNumberFormat="1" applyFont="1" applyFill="1" applyBorder="1" applyAlignment="1">
      <alignment wrapText="1"/>
    </xf>
    <xf numFmtId="2" fontId="17" fillId="2" borderId="11" xfId="0" applyNumberFormat="1" applyFont="1" applyFill="1" applyBorder="1" applyAlignment="1">
      <alignment wrapText="1"/>
    </xf>
    <xf numFmtId="0" fontId="3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right" vertical="center"/>
    </xf>
    <xf numFmtId="2" fontId="26" fillId="0" borderId="9" xfId="0" applyNumberFormat="1" applyFont="1" applyBorder="1" applyAlignment="1">
      <alignment horizontal="right" vertical="center" wrapText="1"/>
    </xf>
    <xf numFmtId="2" fontId="9" fillId="2" borderId="19" xfId="6" applyNumberFormat="1" applyFont="1" applyFill="1" applyBorder="1" applyAlignment="1">
      <alignment horizontal="right" vertical="center"/>
    </xf>
    <xf numFmtId="2" fontId="21" fillId="2" borderId="44" xfId="6" applyNumberFormat="1" applyFont="1" applyFill="1" applyBorder="1" applyAlignment="1">
      <alignment horizontal="left" vertical="center" wrapText="1"/>
    </xf>
    <xf numFmtId="1" fontId="25" fillId="0" borderId="61" xfId="17" applyNumberFormat="1" applyBorder="1" applyAlignment="1">
      <alignment horizontal="right"/>
    </xf>
    <xf numFmtId="0" fontId="17" fillId="2" borderId="35" xfId="6" applyFont="1" applyFill="1" applyBorder="1" applyAlignment="1" applyProtection="1">
      <alignment horizontal="center" vertical="top"/>
      <protection locked="0"/>
    </xf>
    <xf numFmtId="1" fontId="25" fillId="0" borderId="62" xfId="17" applyNumberFormat="1" applyBorder="1" applyAlignment="1">
      <alignment horizontal="right"/>
    </xf>
    <xf numFmtId="1" fontId="17" fillId="2" borderId="35" xfId="6" applyNumberFormat="1" applyFont="1" applyFill="1" applyBorder="1" applyAlignment="1">
      <alignment horizontal="right"/>
    </xf>
    <xf numFmtId="2" fontId="17" fillId="2" borderId="37" xfId="6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wrapText="1"/>
    </xf>
    <xf numFmtId="1" fontId="25" fillId="0" borderId="58" xfId="17" applyNumberFormat="1" applyBorder="1"/>
    <xf numFmtId="0" fontId="7" fillId="2" borderId="4" xfId="6" applyFont="1" applyFill="1" applyBorder="1" applyAlignment="1" applyProtection="1">
      <alignment horizontal="center" vertical="top"/>
      <protection locked="0"/>
    </xf>
    <xf numFmtId="0" fontId="7" fillId="2" borderId="4" xfId="0" applyFont="1" applyFill="1" applyBorder="1" applyAlignment="1">
      <alignment horizontal="left" wrapText="1"/>
    </xf>
    <xf numFmtId="2" fontId="7" fillId="2" borderId="37" xfId="6" applyNumberFormat="1" applyFont="1" applyFill="1" applyBorder="1" applyAlignment="1">
      <alignment horizontal="right" vertical="center" wrapText="1"/>
    </xf>
    <xf numFmtId="1" fontId="7" fillId="2" borderId="0" xfId="6" applyNumberFormat="1" applyFont="1" applyFill="1" applyBorder="1" applyAlignment="1">
      <alignment horizontal="right" vertical="center" wrapText="1"/>
    </xf>
    <xf numFmtId="1" fontId="7" fillId="2" borderId="4" xfId="6" applyNumberFormat="1" applyFont="1" applyFill="1" applyBorder="1" applyAlignment="1">
      <alignment horizontal="right" vertical="center"/>
    </xf>
    <xf numFmtId="1" fontId="7" fillId="2" borderId="0" xfId="6" applyNumberFormat="1" applyFont="1" applyFill="1" applyBorder="1" applyAlignment="1">
      <alignment horizontal="right" vertical="center"/>
    </xf>
    <xf numFmtId="0" fontId="7" fillId="2" borderId="1" xfId="6" applyFont="1" applyFill="1" applyBorder="1" applyAlignment="1" applyProtection="1">
      <alignment horizontal="left" vertical="top" wrapText="1"/>
      <protection locked="0"/>
    </xf>
    <xf numFmtId="0" fontId="7" fillId="2" borderId="35" xfId="0" applyFont="1" applyFill="1" applyBorder="1" applyAlignment="1">
      <alignment wrapText="1"/>
    </xf>
    <xf numFmtId="0" fontId="0" fillId="0" borderId="0" xfId="0" applyBorder="1"/>
    <xf numFmtId="0" fontId="20" fillId="0" borderId="0" xfId="6" applyBorder="1" applyAlignment="1">
      <alignment horizontal="center" vertical="center"/>
    </xf>
    <xf numFmtId="0" fontId="21" fillId="0" borderId="0" xfId="0" applyFont="1" applyBorder="1" applyAlignment="1">
      <alignment horizontal="right"/>
    </xf>
    <xf numFmtId="0" fontId="17" fillId="2" borderId="4" xfId="6" applyFont="1" applyFill="1" applyBorder="1"/>
    <xf numFmtId="0" fontId="17" fillId="2" borderId="4" xfId="6" applyFont="1" applyFill="1" applyBorder="1" applyAlignment="1">
      <alignment horizontal="right" vertical="center" wrapText="1"/>
    </xf>
    <xf numFmtId="0" fontId="17" fillId="2" borderId="28" xfId="6" applyFont="1" applyFill="1" applyBorder="1" applyAlignment="1">
      <alignment horizontal="right" vertical="center" wrapText="1"/>
    </xf>
    <xf numFmtId="0" fontId="15" fillId="0" borderId="1" xfId="6" applyFont="1" applyBorder="1" applyAlignment="1">
      <alignment horizontal="left"/>
    </xf>
    <xf numFmtId="0" fontId="17" fillId="0" borderId="21" xfId="0" applyFont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26" fillId="2" borderId="8" xfId="0" applyFont="1" applyFill="1" applyBorder="1" applyAlignment="1">
      <alignment horizontal="center" wrapText="1"/>
    </xf>
    <xf numFmtId="2" fontId="20" fillId="0" borderId="1" xfId="6" applyNumberFormat="1" applyBorder="1" applyAlignment="1">
      <alignment horizontal="center" vertical="center"/>
    </xf>
    <xf numFmtId="0" fontId="26" fillId="3" borderId="14" xfId="0" applyFont="1" applyFill="1" applyBorder="1" applyAlignment="1">
      <alignment horizontal="right"/>
    </xf>
    <xf numFmtId="0" fontId="17" fillId="0" borderId="3" xfId="6" applyFont="1" applyBorder="1" applyAlignment="1">
      <alignment horizontal="left"/>
    </xf>
    <xf numFmtId="0" fontId="17" fillId="0" borderId="63" xfId="0" applyFont="1" applyBorder="1" applyAlignment="1">
      <alignment wrapText="1"/>
    </xf>
    <xf numFmtId="0" fontId="17" fillId="0" borderId="48" xfId="0" applyFont="1" applyBorder="1" applyAlignment="1">
      <alignment horizontal="center" wrapText="1"/>
    </xf>
    <xf numFmtId="1" fontId="17" fillId="2" borderId="1" xfId="6" applyNumberFormat="1" applyFont="1" applyFill="1" applyBorder="1" applyAlignment="1">
      <alignment horizontal="center"/>
    </xf>
    <xf numFmtId="2" fontId="29" fillId="2" borderId="6" xfId="6" applyNumberFormat="1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 wrapText="1"/>
    </xf>
    <xf numFmtId="0" fontId="17" fillId="2" borderId="48" xfId="0" applyFont="1" applyFill="1" applyBorder="1" applyAlignment="1">
      <alignment horizontal="center" wrapText="1"/>
    </xf>
    <xf numFmtId="0" fontId="35" fillId="9" borderId="0" xfId="0" applyFont="1" applyFill="1"/>
    <xf numFmtId="0" fontId="17" fillId="0" borderId="23" xfId="0" applyFont="1" applyBorder="1" applyAlignment="1">
      <alignment wrapText="1"/>
    </xf>
    <xf numFmtId="0" fontId="17" fillId="0" borderId="25" xfId="0" applyFont="1" applyBorder="1" applyAlignment="1">
      <alignment horizontal="center" wrapText="1"/>
    </xf>
    <xf numFmtId="0" fontId="17" fillId="0" borderId="27" xfId="0" applyFont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6" fillId="2" borderId="2" xfId="6" applyFont="1" applyFill="1" applyBorder="1" applyAlignment="1" applyProtection="1">
      <alignment horizontal="left" vertical="top" wrapText="1"/>
      <protection locked="0"/>
    </xf>
    <xf numFmtId="0" fontId="17" fillId="2" borderId="63" xfId="0" applyFont="1" applyFill="1" applyBorder="1" applyAlignment="1">
      <alignment wrapText="1"/>
    </xf>
    <xf numFmtId="0" fontId="17" fillId="2" borderId="4" xfId="6" applyFont="1" applyFill="1" applyBorder="1" applyAlignment="1">
      <alignment vertical="center" wrapText="1"/>
    </xf>
    <xf numFmtId="2" fontId="17" fillId="2" borderId="19" xfId="6" applyNumberFormat="1" applyFont="1" applyFill="1" applyBorder="1" applyAlignment="1">
      <alignment vertical="center"/>
    </xf>
    <xf numFmtId="0" fontId="17" fillId="2" borderId="1" xfId="6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26" fillId="3" borderId="30" xfId="0" applyFont="1" applyFill="1" applyBorder="1" applyAlignment="1">
      <alignment horizontal="right"/>
    </xf>
    <xf numFmtId="0" fontId="17" fillId="0" borderId="31" xfId="6" applyFont="1" applyBorder="1" applyAlignment="1">
      <alignment horizontal="left"/>
    </xf>
    <xf numFmtId="0" fontId="17" fillId="2" borderId="30" xfId="6" applyFont="1" applyFill="1" applyBorder="1" applyAlignment="1">
      <alignment horizontal="center" vertical="center" wrapText="1"/>
    </xf>
    <xf numFmtId="2" fontId="17" fillId="2" borderId="31" xfId="6" applyNumberFormat="1" applyFont="1" applyFill="1" applyBorder="1" applyAlignment="1">
      <alignment horizontal="center" vertical="center"/>
    </xf>
    <xf numFmtId="0" fontId="17" fillId="2" borderId="64" xfId="6" applyFont="1" applyFill="1" applyBorder="1" applyAlignment="1">
      <alignment horizontal="center" vertical="center" wrapText="1"/>
    </xf>
    <xf numFmtId="0" fontId="17" fillId="2" borderId="65" xfId="6" applyFont="1" applyFill="1" applyBorder="1" applyAlignment="1">
      <alignment horizontal="center" vertical="center" wrapText="1"/>
    </xf>
    <xf numFmtId="0" fontId="17" fillId="2" borderId="66" xfId="6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69" xfId="0" applyFont="1" applyBorder="1" applyAlignment="1">
      <alignment horizontal="center" wrapText="1"/>
    </xf>
    <xf numFmtId="1" fontId="17" fillId="2" borderId="2" xfId="6" applyNumberFormat="1" applyFont="1" applyFill="1" applyBorder="1" applyAlignment="1">
      <alignment horizontal="center"/>
    </xf>
    <xf numFmtId="0" fontId="17" fillId="0" borderId="73" xfId="6" applyFont="1" applyBorder="1" applyAlignment="1">
      <alignment horizontal="right"/>
    </xf>
    <xf numFmtId="0" fontId="17" fillId="0" borderId="74" xfId="6" applyFont="1" applyBorder="1" applyAlignment="1">
      <alignment horizontal="right"/>
    </xf>
    <xf numFmtId="0" fontId="17" fillId="0" borderId="75" xfId="6" applyFont="1" applyBorder="1" applyAlignment="1">
      <alignment horizontal="right"/>
    </xf>
    <xf numFmtId="1" fontId="17" fillId="0" borderId="74" xfId="6" applyNumberFormat="1" applyFont="1" applyBorder="1" applyAlignment="1">
      <alignment horizontal="right"/>
    </xf>
    <xf numFmtId="0" fontId="17" fillId="0" borderId="76" xfId="6" applyFont="1" applyBorder="1" applyAlignment="1">
      <alignment horizontal="right"/>
    </xf>
    <xf numFmtId="0" fontId="17" fillId="0" borderId="71" xfId="6" applyFont="1" applyBorder="1" applyAlignment="1">
      <alignment horizontal="right"/>
    </xf>
    <xf numFmtId="0" fontId="6" fillId="0" borderId="2" xfId="0" applyFont="1" applyBorder="1" applyAlignment="1">
      <alignment wrapText="1"/>
    </xf>
    <xf numFmtId="0" fontId="30" fillId="0" borderId="3" xfId="6" applyFont="1" applyBorder="1" applyAlignment="1">
      <alignment horizontal="left"/>
    </xf>
    <xf numFmtId="0" fontId="15" fillId="2" borderId="63" xfId="0" applyFont="1" applyFill="1" applyBorder="1" applyAlignment="1">
      <alignment horizontal="left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wrapText="1"/>
    </xf>
    <xf numFmtId="0" fontId="6" fillId="2" borderId="63" xfId="0" applyFont="1" applyFill="1" applyBorder="1" applyAlignment="1">
      <alignment wrapText="1"/>
    </xf>
    <xf numFmtId="0" fontId="17" fillId="0" borderId="66" xfId="0" applyFont="1" applyBorder="1" applyAlignment="1">
      <alignment horizontal="center" wrapText="1"/>
    </xf>
    <xf numFmtId="0" fontId="26" fillId="0" borderId="70" xfId="0" applyFont="1" applyBorder="1" applyAlignment="1">
      <alignment horizontal="center" wrapText="1"/>
    </xf>
    <xf numFmtId="0" fontId="15" fillId="2" borderId="6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21" fillId="0" borderId="1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4" xfId="6" applyFont="1" applyFill="1" applyBorder="1" applyAlignment="1" applyProtection="1">
      <alignment horizontal="left" vertical="top" wrapText="1"/>
      <protection locked="0"/>
    </xf>
    <xf numFmtId="0" fontId="17" fillId="2" borderId="6" xfId="6" applyFont="1" applyFill="1" applyBorder="1" applyAlignment="1">
      <alignment vertical="center" wrapText="1"/>
    </xf>
    <xf numFmtId="2" fontId="17" fillId="2" borderId="7" xfId="6" applyNumberFormat="1" applyFont="1" applyFill="1" applyBorder="1" applyAlignment="1">
      <alignment vertical="center"/>
    </xf>
    <xf numFmtId="0" fontId="17" fillId="2" borderId="78" xfId="0" applyFont="1" applyFill="1" applyBorder="1" applyAlignment="1">
      <alignment wrapText="1"/>
    </xf>
    <xf numFmtId="0" fontId="26" fillId="0" borderId="78" xfId="0" applyFont="1" applyBorder="1" applyAlignment="1">
      <alignment wrapText="1"/>
    </xf>
    <xf numFmtId="0" fontId="17" fillId="2" borderId="70" xfId="0" applyFont="1" applyFill="1" applyBorder="1" applyAlignment="1">
      <alignment wrapText="1"/>
    </xf>
    <xf numFmtId="0" fontId="26" fillId="2" borderId="78" xfId="0" applyFont="1" applyFill="1" applyBorder="1" applyAlignment="1">
      <alignment wrapText="1"/>
    </xf>
    <xf numFmtId="0" fontId="15" fillId="2" borderId="78" xfId="0" applyFont="1" applyFill="1" applyBorder="1" applyAlignment="1">
      <alignment wrapText="1"/>
    </xf>
    <xf numFmtId="0" fontId="37" fillId="0" borderId="7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wrapText="1"/>
    </xf>
    <xf numFmtId="0" fontId="17" fillId="2" borderId="78" xfId="0" applyFont="1" applyFill="1" applyBorder="1" applyAlignment="1">
      <alignment horizontal="center" wrapText="1"/>
    </xf>
    <xf numFmtId="0" fontId="17" fillId="0" borderId="78" xfId="0" applyFont="1" applyBorder="1" applyAlignment="1">
      <alignment horizontal="center" wrapText="1"/>
    </xf>
    <xf numFmtId="0" fontId="26" fillId="0" borderId="78" xfId="0" applyFont="1" applyBorder="1" applyAlignment="1">
      <alignment horizontal="center" wrapText="1"/>
    </xf>
    <xf numFmtId="0" fontId="15" fillId="2" borderId="78" xfId="0" applyFont="1" applyFill="1" applyBorder="1" applyAlignment="1">
      <alignment horizontal="center" wrapText="1"/>
    </xf>
    <xf numFmtId="0" fontId="26" fillId="2" borderId="78" xfId="0" applyFont="1" applyFill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15" fillId="2" borderId="78" xfId="6" applyFont="1" applyFill="1" applyBorder="1" applyAlignment="1" applyProtection="1">
      <alignment horizontal="center" vertical="top" wrapText="1"/>
      <protection locked="0"/>
    </xf>
    <xf numFmtId="0" fontId="17" fillId="2" borderId="78" xfId="6" applyFont="1" applyFill="1" applyBorder="1" applyAlignment="1" applyProtection="1">
      <alignment horizontal="center" vertical="top" wrapText="1"/>
      <protection locked="0"/>
    </xf>
    <xf numFmtId="0" fontId="17" fillId="0" borderId="70" xfId="0" applyFont="1" applyBorder="1" applyAlignment="1">
      <alignment horizontal="center" wrapText="1"/>
    </xf>
    <xf numFmtId="1" fontId="17" fillId="2" borderId="22" xfId="6" applyNumberFormat="1" applyFont="1" applyFill="1" applyBorder="1" applyAlignment="1">
      <alignment horizontal="center"/>
    </xf>
    <xf numFmtId="1" fontId="17" fillId="2" borderId="78" xfId="6" applyNumberFormat="1" applyFont="1" applyFill="1" applyBorder="1" applyAlignment="1">
      <alignment horizontal="center"/>
    </xf>
    <xf numFmtId="1" fontId="17" fillId="2" borderId="70" xfId="6" applyNumberFormat="1" applyFont="1" applyFill="1" applyBorder="1" applyAlignment="1">
      <alignment horizontal="center"/>
    </xf>
    <xf numFmtId="1" fontId="17" fillId="2" borderId="69" xfId="6" applyNumberFormat="1" applyFont="1" applyFill="1" applyBorder="1" applyAlignment="1">
      <alignment horizontal="center"/>
    </xf>
    <xf numFmtId="1" fontId="17" fillId="2" borderId="79" xfId="6" applyNumberFormat="1" applyFont="1" applyFill="1" applyBorder="1" applyAlignment="1">
      <alignment horizontal="center"/>
    </xf>
    <xf numFmtId="1" fontId="17" fillId="2" borderId="68" xfId="6" applyNumberFormat="1" applyFont="1" applyFill="1" applyBorder="1" applyAlignment="1">
      <alignment horizontal="center"/>
    </xf>
    <xf numFmtId="1" fontId="17" fillId="2" borderId="65" xfId="6" applyNumberFormat="1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36" fillId="0" borderId="81" xfId="0" applyFont="1" applyBorder="1" applyAlignment="1">
      <alignment horizontal="center" vertical="center" wrapText="1"/>
    </xf>
    <xf numFmtId="0" fontId="31" fillId="0" borderId="81" xfId="0" applyFont="1" applyBorder="1" applyAlignment="1">
      <alignment horizontal="left" vertical="center" wrapText="1"/>
    </xf>
    <xf numFmtId="0" fontId="21" fillId="0" borderId="81" xfId="0" applyFont="1" applyBorder="1" applyAlignment="1">
      <alignment horizontal="left" vertical="center" wrapText="1"/>
    </xf>
    <xf numFmtId="0" fontId="0" fillId="0" borderId="14" xfId="0" applyBorder="1"/>
    <xf numFmtId="0" fontId="26" fillId="2" borderId="63" xfId="0" applyFont="1" applyFill="1" applyBorder="1" applyAlignment="1">
      <alignment wrapText="1"/>
    </xf>
    <xf numFmtId="0" fontId="26" fillId="2" borderId="60" xfId="0" applyFont="1" applyFill="1" applyBorder="1" applyAlignment="1">
      <alignment horizontal="right" wrapText="1"/>
    </xf>
    <xf numFmtId="2" fontId="26" fillId="2" borderId="3" xfId="0" applyNumberFormat="1" applyFont="1" applyFill="1" applyBorder="1" applyAlignment="1">
      <alignment horizontal="right" wrapText="1"/>
    </xf>
    <xf numFmtId="0" fontId="26" fillId="2" borderId="48" xfId="0" applyFont="1" applyFill="1" applyBorder="1" applyAlignment="1">
      <alignment horizontal="right" wrapText="1"/>
    </xf>
    <xf numFmtId="0" fontId="12" fillId="2" borderId="22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21" fillId="0" borderId="77" xfId="0" applyFont="1" applyFill="1" applyBorder="1" applyAlignment="1">
      <alignment horizontal="center" vertical="center"/>
    </xf>
    <xf numFmtId="0" fontId="17" fillId="0" borderId="65" xfId="0" applyFont="1" applyBorder="1" applyAlignment="1">
      <alignment horizontal="center" wrapText="1"/>
    </xf>
    <xf numFmtId="0" fontId="17" fillId="2" borderId="78" xfId="0" applyFont="1" applyFill="1" applyBorder="1" applyAlignment="1">
      <alignment horizontal="right" wrapText="1"/>
    </xf>
    <xf numFmtId="0" fontId="15" fillId="2" borderId="78" xfId="0" applyFont="1" applyFill="1" applyBorder="1" applyAlignment="1">
      <alignment horizontal="right" vertical="center" wrapText="1"/>
    </xf>
    <xf numFmtId="0" fontId="26" fillId="0" borderId="78" xfId="0" applyFont="1" applyBorder="1" applyAlignment="1">
      <alignment horizontal="right" wrapText="1"/>
    </xf>
    <xf numFmtId="0" fontId="15" fillId="2" borderId="78" xfId="0" applyFont="1" applyFill="1" applyBorder="1" applyAlignment="1">
      <alignment horizontal="right" wrapText="1"/>
    </xf>
    <xf numFmtId="0" fontId="15" fillId="2" borderId="78" xfId="6" applyFont="1" applyFill="1" applyBorder="1" applyAlignment="1" applyProtection="1">
      <alignment horizontal="right" vertical="top" wrapText="1"/>
      <protection locked="0"/>
    </xf>
    <xf numFmtId="0" fontId="29" fillId="0" borderId="78" xfId="1" applyFont="1" applyFill="1" applyBorder="1" applyAlignment="1">
      <alignment horizontal="right"/>
    </xf>
    <xf numFmtId="0" fontId="26" fillId="0" borderId="78" xfId="6" applyFont="1" applyFill="1" applyBorder="1" applyAlignment="1">
      <alignment horizontal="right" wrapText="1"/>
    </xf>
    <xf numFmtId="1" fontId="17" fillId="2" borderId="9" xfId="6" applyNumberFormat="1" applyFont="1" applyFill="1" applyBorder="1" applyAlignment="1">
      <alignment horizontal="center"/>
    </xf>
    <xf numFmtId="0" fontId="21" fillId="0" borderId="0" xfId="0" applyFont="1" applyBorder="1"/>
    <xf numFmtId="1" fontId="17" fillId="2" borderId="73" xfId="0" applyNumberFormat="1" applyFont="1" applyFill="1" applyBorder="1" applyAlignment="1">
      <alignment horizontal="right"/>
    </xf>
    <xf numFmtId="0" fontId="17" fillId="2" borderId="80" xfId="0" applyFont="1" applyFill="1" applyBorder="1" applyAlignment="1">
      <alignment horizontal="right"/>
    </xf>
    <xf numFmtId="0" fontId="17" fillId="2" borderId="74" xfId="0" applyFont="1" applyFill="1" applyBorder="1" applyAlignment="1">
      <alignment horizontal="right"/>
    </xf>
    <xf numFmtId="0" fontId="26" fillId="0" borderId="34" xfId="0" applyFont="1" applyBorder="1" applyAlignment="1">
      <alignment horizontal="right" vertical="center"/>
    </xf>
    <xf numFmtId="0" fontId="26" fillId="0" borderId="35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center" vertical="center" wrapText="1"/>
    </xf>
    <xf numFmtId="1" fontId="26" fillId="0" borderId="35" xfId="0" applyNumberFormat="1" applyFont="1" applyBorder="1" applyAlignment="1">
      <alignment horizontal="right" vertical="center"/>
    </xf>
    <xf numFmtId="1" fontId="26" fillId="0" borderId="36" xfId="0" applyNumberFormat="1" applyFont="1" applyBorder="1" applyAlignment="1">
      <alignment horizontal="right" vertical="center"/>
    </xf>
    <xf numFmtId="2" fontId="26" fillId="0" borderId="37" xfId="0" applyNumberFormat="1" applyFont="1" applyBorder="1" applyAlignment="1">
      <alignment horizontal="right" vertical="center" wrapText="1"/>
    </xf>
    <xf numFmtId="0" fontId="26" fillId="0" borderId="18" xfId="0" applyFont="1" applyBorder="1" applyAlignment="1">
      <alignment horizontal="right" vertical="center"/>
    </xf>
    <xf numFmtId="0" fontId="5" fillId="2" borderId="4" xfId="0" applyFont="1" applyFill="1" applyBorder="1" applyAlignment="1">
      <alignment wrapText="1"/>
    </xf>
    <xf numFmtId="1" fontId="26" fillId="0" borderId="78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4" fillId="2" borderId="1" xfId="6" applyFont="1" applyFill="1" applyBorder="1"/>
    <xf numFmtId="0" fontId="4" fillId="2" borderId="1" xfId="6" applyFont="1" applyFill="1" applyBorder="1" applyAlignment="1">
      <alignment horizontal="left" vertical="center"/>
    </xf>
    <xf numFmtId="0" fontId="26" fillId="3" borderId="14" xfId="0" applyFont="1" applyFill="1" applyBorder="1" applyAlignment="1">
      <alignment horizontal="right" vertical="center"/>
    </xf>
    <xf numFmtId="0" fontId="26" fillId="2" borderId="3" xfId="0" applyFont="1" applyFill="1" applyBorder="1" applyAlignment="1">
      <alignment wrapText="1"/>
    </xf>
    <xf numFmtId="0" fontId="17" fillId="2" borderId="3" xfId="6" applyFont="1" applyFill="1" applyBorder="1" applyAlignment="1">
      <alignment horizontal="right" vertical="center" wrapText="1"/>
    </xf>
    <xf numFmtId="0" fontId="4" fillId="2" borderId="11" xfId="6" applyFont="1" applyFill="1" applyBorder="1"/>
    <xf numFmtId="0" fontId="13" fillId="2" borderId="4" xfId="6" applyFont="1" applyFill="1" applyBorder="1"/>
    <xf numFmtId="0" fontId="4" fillId="2" borderId="6" xfId="6" applyFont="1" applyFill="1" applyBorder="1"/>
    <xf numFmtId="0" fontId="17" fillId="2" borderId="28" xfId="6" applyFont="1" applyFill="1" applyBorder="1"/>
    <xf numFmtId="0" fontId="26" fillId="2" borderId="4" xfId="0" applyFont="1" applyFill="1" applyBorder="1"/>
    <xf numFmtId="0" fontId="6" fillId="2" borderId="1" xfId="0" applyFont="1" applyFill="1" applyBorder="1" applyAlignment="1">
      <alignment wrapText="1"/>
    </xf>
    <xf numFmtId="0" fontId="26" fillId="2" borderId="28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17" fillId="0" borderId="38" xfId="0" applyFont="1" applyBorder="1" applyAlignment="1">
      <alignment wrapText="1"/>
    </xf>
    <xf numFmtId="2" fontId="29" fillId="2" borderId="3" xfId="6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wrapText="1"/>
    </xf>
    <xf numFmtId="0" fontId="17" fillId="2" borderId="26" xfId="0" applyFont="1" applyFill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26" fillId="0" borderId="48" xfId="0" applyFont="1" applyBorder="1" applyAlignment="1">
      <alignment horizontal="center" wrapText="1"/>
    </xf>
    <xf numFmtId="0" fontId="15" fillId="2" borderId="25" xfId="0" applyFont="1" applyFill="1" applyBorder="1" applyAlignment="1">
      <alignment horizontal="center" wrapText="1"/>
    </xf>
    <xf numFmtId="0" fontId="17" fillId="2" borderId="79" xfId="0" applyFont="1" applyFill="1" applyBorder="1" applyAlignment="1">
      <alignment horizontal="center" wrapText="1"/>
    </xf>
    <xf numFmtId="0" fontId="17" fillId="0" borderId="68" xfId="0" applyFont="1" applyBorder="1" applyAlignment="1">
      <alignment horizontal="center" wrapText="1"/>
    </xf>
    <xf numFmtId="0" fontId="26" fillId="0" borderId="69" xfId="0" applyFont="1" applyBorder="1" applyAlignment="1">
      <alignment horizontal="center" wrapText="1"/>
    </xf>
    <xf numFmtId="0" fontId="15" fillId="2" borderId="22" xfId="0" applyFont="1" applyFill="1" applyBorder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0" fontId="26" fillId="0" borderId="63" xfId="0" applyFont="1" applyBorder="1" applyAlignment="1">
      <alignment wrapText="1"/>
    </xf>
    <xf numFmtId="0" fontId="29" fillId="0" borderId="20" xfId="1" applyFont="1" applyFill="1" applyBorder="1" applyAlignment="1">
      <alignment horizontal="center"/>
    </xf>
    <xf numFmtId="0" fontId="17" fillId="2" borderId="67" xfId="6" applyFont="1" applyFill="1" applyBorder="1" applyAlignment="1">
      <alignment horizontal="center" vertical="center" wrapText="1"/>
    </xf>
    <xf numFmtId="0" fontId="29" fillId="0" borderId="78" xfId="1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2" borderId="2" xfId="6" applyFont="1" applyFill="1" applyBorder="1" applyAlignment="1" applyProtection="1">
      <alignment horizontal="left" vertical="top" wrapText="1"/>
      <protection locked="0"/>
    </xf>
    <xf numFmtId="0" fontId="3" fillId="0" borderId="63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15" fillId="2" borderId="48" xfId="0" applyFont="1" applyFill="1" applyBorder="1" applyAlignment="1">
      <alignment horizontal="center" wrapText="1"/>
    </xf>
    <xf numFmtId="0" fontId="15" fillId="2" borderId="69" xfId="0" applyFont="1" applyFill="1" applyBorder="1" applyAlignment="1">
      <alignment horizontal="center" wrapText="1"/>
    </xf>
    <xf numFmtId="0" fontId="3" fillId="0" borderId="3" xfId="6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6" applyFont="1" applyFill="1" applyBorder="1" applyAlignment="1" applyProtection="1">
      <alignment horizontal="left" vertical="top" wrapText="1"/>
      <protection locked="0"/>
    </xf>
    <xf numFmtId="0" fontId="15" fillId="0" borderId="3" xfId="6" applyFont="1" applyBorder="1" applyAlignment="1">
      <alignment horizontal="left"/>
    </xf>
    <xf numFmtId="0" fontId="15" fillId="2" borderId="63" xfId="0" applyFont="1" applyFill="1" applyBorder="1" applyAlignment="1">
      <alignment wrapText="1"/>
    </xf>
    <xf numFmtId="2" fontId="26" fillId="0" borderId="3" xfId="0" applyNumberFormat="1" applyFont="1" applyBorder="1" applyAlignment="1">
      <alignment horizontal="center" wrapText="1"/>
    </xf>
    <xf numFmtId="0" fontId="26" fillId="0" borderId="66" xfId="0" applyFont="1" applyBorder="1" applyAlignment="1">
      <alignment horizontal="center" wrapText="1"/>
    </xf>
    <xf numFmtId="1" fontId="17" fillId="0" borderId="73" xfId="6" applyNumberFormat="1" applyFont="1" applyBorder="1" applyAlignment="1">
      <alignment horizontal="right"/>
    </xf>
    <xf numFmtId="0" fontId="17" fillId="0" borderId="1" xfId="0" applyFont="1" applyBorder="1" applyAlignment="1">
      <alignment wrapText="1"/>
    </xf>
    <xf numFmtId="0" fontId="15" fillId="2" borderId="1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 applyProtection="1">
      <alignment horizontal="left" vertical="top" wrapText="1"/>
      <protection locked="0"/>
    </xf>
    <xf numFmtId="0" fontId="15" fillId="2" borderId="1" xfId="6" applyFont="1" applyFill="1" applyBorder="1" applyAlignment="1" applyProtection="1">
      <alignment horizontal="center" vertical="top" wrapText="1"/>
      <protection locked="0"/>
    </xf>
    <xf numFmtId="0" fontId="17" fillId="2" borderId="60" xfId="0" applyFont="1" applyFill="1" applyBorder="1" applyAlignment="1">
      <alignment horizontal="right" wrapText="1"/>
    </xf>
    <xf numFmtId="2" fontId="17" fillId="2" borderId="3" xfId="0" applyNumberFormat="1" applyFont="1" applyFill="1" applyBorder="1" applyAlignment="1">
      <alignment horizontal="right" wrapText="1"/>
    </xf>
    <xf numFmtId="0" fontId="17" fillId="2" borderId="48" xfId="0" applyFont="1" applyFill="1" applyBorder="1" applyAlignment="1">
      <alignment horizontal="right" wrapText="1"/>
    </xf>
    <xf numFmtId="0" fontId="15" fillId="2" borderId="40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15" fillId="2" borderId="60" xfId="0" applyFont="1" applyFill="1" applyBorder="1" applyAlignment="1">
      <alignment wrapText="1"/>
    </xf>
    <xf numFmtId="2" fontId="15" fillId="2" borderId="3" xfId="0" applyNumberFormat="1" applyFont="1" applyFill="1" applyBorder="1" applyAlignment="1">
      <alignment wrapText="1"/>
    </xf>
    <xf numFmtId="0" fontId="15" fillId="2" borderId="3" xfId="0" applyFont="1" applyFill="1" applyBorder="1" applyAlignment="1">
      <alignment wrapText="1"/>
    </xf>
    <xf numFmtId="0" fontId="15" fillId="2" borderId="48" xfId="0" applyFont="1" applyFill="1" applyBorder="1" applyAlignment="1">
      <alignment wrapText="1"/>
    </xf>
    <xf numFmtId="0" fontId="15" fillId="2" borderId="69" xfId="0" applyFont="1" applyFill="1" applyBorder="1" applyAlignment="1">
      <alignment wrapText="1"/>
    </xf>
    <xf numFmtId="0" fontId="21" fillId="0" borderId="1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wrapText="1"/>
    </xf>
    <xf numFmtId="2" fontId="29" fillId="2" borderId="82" xfId="6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2" fontId="29" fillId="2" borderId="26" xfId="6" applyNumberFormat="1" applyFont="1" applyFill="1" applyBorder="1" applyAlignment="1">
      <alignment horizontal="right" vertical="center"/>
    </xf>
    <xf numFmtId="0" fontId="2" fillId="2" borderId="4" xfId="6" applyFont="1" applyFill="1" applyBorder="1" applyAlignment="1" applyProtection="1">
      <alignment horizontal="left" vertical="top" wrapText="1"/>
      <protection locked="0"/>
    </xf>
    <xf numFmtId="0" fontId="17" fillId="2" borderId="4" xfId="1" applyFont="1" applyFill="1" applyBorder="1" applyAlignment="1" applyProtection="1">
      <alignment horizontal="center" vertical="top"/>
      <protection locked="0"/>
    </xf>
    <xf numFmtId="2" fontId="29" fillId="4" borderId="83" xfId="1" applyNumberFormat="1" applyFont="1" applyFill="1" applyBorder="1" applyAlignment="1">
      <alignment horizontal="right" vertical="center"/>
    </xf>
    <xf numFmtId="1" fontId="25" fillId="0" borderId="84" xfId="17" applyNumberFormat="1" applyBorder="1" applyAlignment="1">
      <alignment horizontal="right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/>
    </xf>
    <xf numFmtId="0" fontId="31" fillId="0" borderId="33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/>
    </xf>
    <xf numFmtId="0" fontId="33" fillId="0" borderId="0" xfId="0" applyFont="1" applyBorder="1" applyAlignment="1">
      <alignment horizontal="right" vertical="top" wrapText="1"/>
    </xf>
    <xf numFmtId="0" fontId="18" fillId="0" borderId="0" xfId="6" applyFont="1" applyBorder="1" applyAlignment="1"/>
    <xf numFmtId="0" fontId="31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7" fillId="2" borderId="1" xfId="6" applyFont="1" applyFill="1" applyBorder="1"/>
    <xf numFmtId="2" fontId="17" fillId="2" borderId="12" xfId="6" applyNumberFormat="1" applyFont="1" applyFill="1" applyBorder="1" applyAlignment="1">
      <alignment vertical="center"/>
    </xf>
    <xf numFmtId="0" fontId="1" fillId="2" borderId="1" xfId="6" applyFont="1" applyFill="1" applyBorder="1"/>
    <xf numFmtId="0" fontId="1" fillId="2" borderId="6" xfId="6" applyFont="1" applyFill="1" applyBorder="1"/>
    <xf numFmtId="0" fontId="1" fillId="2" borderId="11" xfId="6" applyFont="1" applyFill="1" applyBorder="1"/>
    <xf numFmtId="0" fontId="17" fillId="2" borderId="3" xfId="6" applyFont="1" applyFill="1" applyBorder="1"/>
    <xf numFmtId="0" fontId="10" fillId="2" borderId="4" xfId="6" applyFont="1" applyFill="1" applyBorder="1"/>
    <xf numFmtId="0" fontId="17" fillId="2" borderId="6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7" fillId="2" borderId="11" xfId="6" applyFont="1" applyFill="1" applyBorder="1" applyAlignment="1">
      <alignment vertical="center" wrapText="1"/>
    </xf>
    <xf numFmtId="0" fontId="34" fillId="0" borderId="0" xfId="6" applyFont="1"/>
    <xf numFmtId="1" fontId="20" fillId="0" borderId="0" xfId="6" applyNumberFormat="1" applyBorder="1"/>
    <xf numFmtId="0" fontId="13" fillId="2" borderId="6" xfId="6" applyFont="1" applyFill="1" applyBorder="1"/>
    <xf numFmtId="0" fontId="3" fillId="2" borderId="11" xfId="0" applyFont="1" applyFill="1" applyBorder="1" applyAlignment="1">
      <alignment wrapText="1"/>
    </xf>
    <xf numFmtId="0" fontId="37" fillId="0" borderId="85" xfId="0" applyFont="1" applyBorder="1" applyAlignment="1">
      <alignment horizontal="center" vertical="center" wrapText="1"/>
    </xf>
    <xf numFmtId="1" fontId="17" fillId="2" borderId="7" xfId="6" applyNumberFormat="1" applyFont="1" applyFill="1" applyBorder="1" applyAlignment="1">
      <alignment horizontal="center"/>
    </xf>
    <xf numFmtId="1" fontId="17" fillId="2" borderId="12" xfId="6" applyNumberFormat="1" applyFont="1" applyFill="1" applyBorder="1" applyAlignment="1">
      <alignment horizontal="center"/>
    </xf>
    <xf numFmtId="1" fontId="17" fillId="2" borderId="17" xfId="6" applyNumberFormat="1" applyFont="1" applyFill="1" applyBorder="1" applyAlignment="1">
      <alignment horizontal="center"/>
    </xf>
    <xf numFmtId="1" fontId="17" fillId="2" borderId="19" xfId="6" applyNumberFormat="1" applyFont="1" applyFill="1" applyBorder="1" applyAlignment="1">
      <alignment horizontal="center"/>
    </xf>
    <xf numFmtId="1" fontId="17" fillId="2" borderId="33" xfId="6" applyNumberFormat="1" applyFont="1" applyFill="1" applyBorder="1" applyAlignment="1">
      <alignment horizontal="center"/>
    </xf>
    <xf numFmtId="0" fontId="37" fillId="0" borderId="13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wrapText="1"/>
    </xf>
    <xf numFmtId="0" fontId="17" fillId="2" borderId="65" xfId="0" applyFont="1" applyFill="1" applyBorder="1" applyAlignment="1">
      <alignment horizontal="center" wrapText="1"/>
    </xf>
    <xf numFmtId="0" fontId="26" fillId="0" borderId="65" xfId="0" applyFont="1" applyBorder="1" applyAlignment="1">
      <alignment horizontal="center" wrapText="1"/>
    </xf>
    <xf numFmtId="0" fontId="26" fillId="0" borderId="67" xfId="0" applyFont="1" applyBorder="1" applyAlignment="1">
      <alignment horizontal="center" wrapText="1"/>
    </xf>
    <xf numFmtId="0" fontId="17" fillId="2" borderId="51" xfId="0" applyFont="1" applyFill="1" applyBorder="1" applyAlignment="1">
      <alignment horizontal="center" wrapText="1"/>
    </xf>
    <xf numFmtId="0" fontId="17" fillId="0" borderId="32" xfId="0" applyFont="1" applyBorder="1" applyAlignment="1">
      <alignment horizontal="center" wrapText="1"/>
    </xf>
    <xf numFmtId="0" fontId="15" fillId="2" borderId="65" xfId="6" applyFont="1" applyFill="1" applyBorder="1" applyAlignment="1" applyProtection="1">
      <alignment horizontal="center" vertical="top" wrapText="1"/>
      <protection locked="0"/>
    </xf>
    <xf numFmtId="0" fontId="17" fillId="0" borderId="51" xfId="0" applyFont="1" applyBorder="1" applyAlignment="1">
      <alignment horizontal="center" wrapText="1"/>
    </xf>
    <xf numFmtId="0" fontId="26" fillId="2" borderId="65" xfId="0" applyFont="1" applyFill="1" applyBorder="1" applyAlignment="1">
      <alignment horizontal="center" wrapText="1"/>
    </xf>
    <xf numFmtId="0" fontId="29" fillId="0" borderId="65" xfId="1" applyFont="1" applyFill="1" applyBorder="1" applyAlignment="1">
      <alignment horizontal="center"/>
    </xf>
    <xf numFmtId="0" fontId="15" fillId="2" borderId="65" xfId="0" applyFont="1" applyFill="1" applyBorder="1" applyAlignment="1">
      <alignment horizontal="center" wrapText="1"/>
    </xf>
    <xf numFmtId="0" fontId="17" fillId="2" borderId="65" xfId="6" applyFont="1" applyFill="1" applyBorder="1" applyAlignment="1" applyProtection="1">
      <alignment horizontal="center" vertical="top" wrapText="1"/>
      <protection locked="0"/>
    </xf>
    <xf numFmtId="0" fontId="17" fillId="0" borderId="67" xfId="0" applyFont="1" applyBorder="1" applyAlignment="1">
      <alignment horizontal="center" wrapText="1"/>
    </xf>
    <xf numFmtId="0" fontId="17" fillId="2" borderId="66" xfId="0" applyFont="1" applyFill="1" applyBorder="1" applyAlignment="1">
      <alignment horizontal="center" wrapText="1"/>
    </xf>
    <xf numFmtId="0" fontId="17" fillId="0" borderId="64" xfId="0" applyFont="1" applyBorder="1" applyAlignment="1">
      <alignment horizontal="center" wrapText="1"/>
    </xf>
    <xf numFmtId="0" fontId="15" fillId="2" borderId="66" xfId="0" applyFont="1" applyFill="1" applyBorder="1" applyAlignment="1">
      <alignment horizontal="center" wrapText="1"/>
    </xf>
    <xf numFmtId="0" fontId="15" fillId="2" borderId="66" xfId="0" applyFont="1" applyFill="1" applyBorder="1" applyAlignment="1">
      <alignment horizontal="center" vertical="center" wrapText="1"/>
    </xf>
    <xf numFmtId="1" fontId="37" fillId="0" borderId="10" xfId="0" applyNumberFormat="1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wrapText="1"/>
    </xf>
    <xf numFmtId="1" fontId="17" fillId="2" borderId="8" xfId="0" applyNumberFormat="1" applyFont="1" applyFill="1" applyBorder="1" applyAlignment="1">
      <alignment horizontal="center" wrapText="1"/>
    </xf>
    <xf numFmtId="1" fontId="26" fillId="0" borderId="8" xfId="0" applyNumberFormat="1" applyFont="1" applyBorder="1" applyAlignment="1">
      <alignment horizontal="center" wrapText="1"/>
    </xf>
    <xf numFmtId="1" fontId="26" fillId="0" borderId="10" xfId="0" applyNumberFormat="1" applyFont="1" applyBorder="1" applyAlignment="1">
      <alignment horizontal="center" wrapText="1"/>
    </xf>
    <xf numFmtId="1" fontId="17" fillId="2" borderId="18" xfId="0" applyNumberFormat="1" applyFont="1" applyFill="1" applyBorder="1" applyAlignment="1">
      <alignment horizontal="center" wrapText="1"/>
    </xf>
    <xf numFmtId="1" fontId="17" fillId="0" borderId="8" xfId="0" applyNumberFormat="1" applyFont="1" applyBorder="1" applyAlignment="1">
      <alignment horizontal="center" wrapText="1"/>
    </xf>
    <xf numFmtId="1" fontId="17" fillId="0" borderId="5" xfId="0" applyNumberFormat="1" applyFont="1" applyBorder="1" applyAlignment="1">
      <alignment horizontal="center" wrapText="1"/>
    </xf>
    <xf numFmtId="1" fontId="17" fillId="0" borderId="14" xfId="0" applyNumberFormat="1" applyFont="1" applyBorder="1" applyAlignment="1">
      <alignment horizontal="center" wrapText="1"/>
    </xf>
    <xf numFmtId="1" fontId="15" fillId="2" borderId="8" xfId="6" applyNumberFormat="1" applyFont="1" applyFill="1" applyBorder="1" applyAlignment="1" applyProtection="1">
      <alignment horizontal="center" vertical="top" wrapText="1"/>
      <protection locked="0"/>
    </xf>
    <xf numFmtId="1" fontId="17" fillId="0" borderId="18" xfId="0" applyNumberFormat="1" applyFont="1" applyBorder="1" applyAlignment="1">
      <alignment horizontal="center" wrapText="1"/>
    </xf>
    <xf numFmtId="1" fontId="26" fillId="2" borderId="8" xfId="0" applyNumberFormat="1" applyFont="1" applyFill="1" applyBorder="1" applyAlignment="1">
      <alignment horizontal="center" wrapText="1"/>
    </xf>
    <xf numFmtId="1" fontId="29" fillId="0" borderId="8" xfId="1" applyNumberFormat="1" applyFont="1" applyFill="1" applyBorder="1" applyAlignment="1">
      <alignment horizontal="center"/>
    </xf>
    <xf numFmtId="1" fontId="15" fillId="2" borderId="8" xfId="0" applyNumberFormat="1" applyFont="1" applyFill="1" applyBorder="1" applyAlignment="1">
      <alignment horizontal="center" wrapText="1"/>
    </xf>
    <xf numFmtId="1" fontId="17" fillId="2" borderId="8" xfId="6" applyNumberFormat="1" applyFont="1" applyFill="1" applyBorder="1" applyAlignment="1" applyProtection="1">
      <alignment horizontal="center" vertical="top" wrapText="1"/>
      <protection locked="0"/>
    </xf>
    <xf numFmtId="1" fontId="17" fillId="0" borderId="10" xfId="0" applyNumberFormat="1" applyFont="1" applyBorder="1" applyAlignment="1">
      <alignment horizontal="center" wrapText="1"/>
    </xf>
    <xf numFmtId="1" fontId="26" fillId="0" borderId="14" xfId="0" applyNumberFormat="1" applyFont="1" applyBorder="1" applyAlignment="1">
      <alignment horizontal="center" wrapText="1"/>
    </xf>
    <xf numFmtId="1" fontId="17" fillId="2" borderId="14" xfId="0" applyNumberFormat="1" applyFont="1" applyFill="1" applyBorder="1" applyAlignment="1">
      <alignment horizontal="center" wrapText="1"/>
    </xf>
    <xf numFmtId="1" fontId="17" fillId="0" borderId="30" xfId="0" applyNumberFormat="1" applyFont="1" applyBorder="1" applyAlignment="1">
      <alignment horizontal="center" wrapText="1"/>
    </xf>
    <xf numFmtId="1" fontId="15" fillId="2" borderId="14" xfId="0" applyNumberFormat="1" applyFont="1" applyFill="1" applyBorder="1" applyAlignment="1">
      <alignment horizontal="center" wrapText="1"/>
    </xf>
    <xf numFmtId="1" fontId="15" fillId="2" borderId="14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wrapText="1"/>
    </xf>
    <xf numFmtId="0" fontId="15" fillId="2" borderId="8" xfId="6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wrapText="1"/>
    </xf>
    <xf numFmtId="0" fontId="17" fillId="2" borderId="70" xfId="0" applyFont="1" applyFill="1" applyBorder="1" applyAlignment="1">
      <alignment horizontal="center" wrapText="1"/>
    </xf>
    <xf numFmtId="1" fontId="17" fillId="2" borderId="10" xfId="0" applyNumberFormat="1" applyFont="1" applyFill="1" applyBorder="1" applyAlignment="1">
      <alignment horizontal="center" wrapText="1"/>
    </xf>
    <xf numFmtId="1" fontId="26" fillId="0" borderId="18" xfId="0" applyNumberFormat="1" applyFont="1" applyBorder="1" applyAlignment="1">
      <alignment horizontal="center" wrapText="1"/>
    </xf>
    <xf numFmtId="0" fontId="17" fillId="2" borderId="67" xfId="0" applyFont="1" applyFill="1" applyBorder="1" applyAlignment="1">
      <alignment horizontal="center" wrapText="1"/>
    </xf>
    <xf numFmtId="0" fontId="26" fillId="0" borderId="51" xfId="0" applyFont="1" applyBorder="1" applyAlignment="1">
      <alignment horizontal="center" wrapText="1"/>
    </xf>
    <xf numFmtId="2" fontId="26" fillId="2" borderId="1" xfId="0" applyNumberFormat="1" applyFont="1" applyFill="1" applyBorder="1" applyAlignment="1">
      <alignment horizontal="center" wrapText="1"/>
    </xf>
    <xf numFmtId="0" fontId="26" fillId="0" borderId="26" xfId="0" applyFont="1" applyBorder="1" applyAlignment="1">
      <alignment horizontal="center" wrapText="1"/>
    </xf>
    <xf numFmtId="0" fontId="26" fillId="0" borderId="79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11" xfId="6" applyFont="1" applyFill="1" applyBorder="1"/>
    <xf numFmtId="0" fontId="12" fillId="2" borderId="4" xfId="0" applyFont="1" applyFill="1" applyBorder="1" applyAlignment="1">
      <alignment wrapText="1"/>
    </xf>
    <xf numFmtId="0" fontId="20" fillId="0" borderId="28" xfId="6" applyBorder="1"/>
    <xf numFmtId="2" fontId="26" fillId="3" borderId="65" xfId="0" applyNumberFormat="1" applyFont="1" applyFill="1" applyBorder="1" applyAlignment="1">
      <alignment horizontal="center"/>
    </xf>
    <xf numFmtId="0" fontId="26" fillId="3" borderId="20" xfId="0" applyFont="1" applyFill="1" applyBorder="1" applyAlignment="1">
      <alignment horizontal="center"/>
    </xf>
    <xf numFmtId="0" fontId="20" fillId="0" borderId="35" xfId="6" applyBorder="1"/>
    <xf numFmtId="0" fontId="20" fillId="0" borderId="51" xfId="6" applyBorder="1"/>
    <xf numFmtId="0" fontId="20" fillId="0" borderId="65" xfId="6" applyBorder="1"/>
    <xf numFmtId="2" fontId="26" fillId="3" borderId="66" xfId="0" applyNumberFormat="1" applyFont="1" applyFill="1" applyBorder="1" applyAlignment="1">
      <alignment horizontal="center"/>
    </xf>
    <xf numFmtId="0" fontId="26" fillId="3" borderId="48" xfId="0" applyFont="1" applyFill="1" applyBorder="1" applyAlignment="1">
      <alignment horizontal="center"/>
    </xf>
    <xf numFmtId="0" fontId="20" fillId="0" borderId="14" xfId="6" applyBorder="1"/>
    <xf numFmtId="2" fontId="26" fillId="3" borderId="1" xfId="0" applyNumberFormat="1" applyFont="1" applyFill="1" applyBorder="1" applyAlignment="1">
      <alignment horizontal="center"/>
    </xf>
    <xf numFmtId="0" fontId="1" fillId="0" borderId="1" xfId="6" applyFont="1" applyBorder="1" applyAlignment="1">
      <alignment horizontal="left"/>
    </xf>
    <xf numFmtId="2" fontId="15" fillId="2" borderId="1" xfId="0" applyNumberFormat="1" applyFont="1" applyFill="1" applyBorder="1" applyAlignment="1">
      <alignment horizontal="center" wrapText="1"/>
    </xf>
    <xf numFmtId="2" fontId="17" fillId="2" borderId="28" xfId="6" applyNumberFormat="1" applyFont="1" applyFill="1" applyBorder="1" applyAlignment="1">
      <alignment horizontal="center" vertical="center"/>
    </xf>
    <xf numFmtId="2" fontId="29" fillId="2" borderId="4" xfId="6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wrapText="1"/>
    </xf>
    <xf numFmtId="0" fontId="15" fillId="2" borderId="32" xfId="0" applyFont="1" applyFill="1" applyBorder="1" applyAlignment="1">
      <alignment horizontal="center" wrapText="1"/>
    </xf>
    <xf numFmtId="0" fontId="1" fillId="0" borderId="11" xfId="6" applyFont="1" applyBorder="1" applyAlignment="1">
      <alignment horizontal="left"/>
    </xf>
    <xf numFmtId="1" fontId="17" fillId="0" borderId="75" xfId="6" applyNumberFormat="1" applyFont="1" applyBorder="1" applyAlignment="1">
      <alignment horizontal="right"/>
    </xf>
    <xf numFmtId="0" fontId="1" fillId="2" borderId="2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</cellXfs>
  <cellStyles count="31">
    <cellStyle name="Excel Built-in Normal" xfId="1"/>
    <cellStyle name="Excel Built-in Normal 1" xfId="7"/>
    <cellStyle name="Excel Built-in Normal 2" xfId="2"/>
    <cellStyle name="TableStyleLight1" xfId="5"/>
    <cellStyle name="Денежный 2" xfId="26"/>
    <cellStyle name="Обычный" xfId="0" builtinId="0"/>
    <cellStyle name="Обычный 2" xfId="6"/>
    <cellStyle name="Обычный 2 2" xfId="9"/>
    <cellStyle name="Обычный 2 2 2" xfId="20"/>
    <cellStyle name="Обычный 2 2 3" xfId="23"/>
    <cellStyle name="Обычный 2 2 4" xfId="15"/>
    <cellStyle name="Обычный 2 3" xfId="10"/>
    <cellStyle name="Обычный 2 3 2" xfId="24"/>
    <cellStyle name="Обычный 2 3 3" xfId="19"/>
    <cellStyle name="Обычный 2 4" xfId="13"/>
    <cellStyle name="Обычный 3" xfId="4"/>
    <cellStyle name="Обычный 3 2" xfId="21"/>
    <cellStyle name="Обычный 3 2 2" xfId="27"/>
    <cellStyle name="Обычный 3 3" xfId="25"/>
    <cellStyle name="Обычный 3 4" xfId="14"/>
    <cellStyle name="Обычный 4" xfId="3"/>
    <cellStyle name="Обычный 4 2" xfId="8"/>
    <cellStyle name="Обычный 4 2 2" xfId="29"/>
    <cellStyle name="Обычный 4 3" xfId="28"/>
    <cellStyle name="Обычный 4 4" xfId="16"/>
    <cellStyle name="Обычный 5" xfId="11"/>
    <cellStyle name="Обычный 5 2" xfId="30"/>
    <cellStyle name="Обычный 5 3" xfId="17"/>
    <cellStyle name="Обычный 6" xfId="12"/>
    <cellStyle name="Обычный 6 2" xfId="18"/>
    <cellStyle name="Обычный 7" xfId="22"/>
  </cellStyles>
  <dxfs count="123"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993366"/>
      <color rgb="FFFF33CC"/>
      <color rgb="FFCCFF99"/>
      <color rgb="FFCCECFF"/>
      <color rgb="FF66FF33"/>
      <color rgb="FFFFCCCC"/>
      <color rgb="FFFFFF66"/>
      <color rgb="FFFF0066"/>
      <color rgb="FFA0A0A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Литература </a:t>
            </a:r>
            <a:r>
              <a:rPr lang="ru-RU" baseline="0"/>
              <a:t> ОГЭ  2022</a:t>
            </a:r>
            <a:r>
              <a:rPr lang="en-US" baseline="0"/>
              <a:t>-202</a:t>
            </a:r>
            <a:r>
              <a:rPr lang="ru-RU" baseline="0"/>
              <a:t>5</a:t>
            </a:r>
            <a:endParaRPr lang="ru-RU"/>
          </a:p>
        </c:rich>
      </c:tx>
      <c:layout>
        <c:manualLayout>
          <c:xMode val="edge"/>
          <c:yMode val="edge"/>
          <c:x val="3.272645768060016E-2"/>
          <c:y val="1.19015510504214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4539567872641489E-2"/>
          <c:y val="7.8383625141282776E-2"/>
          <c:w val="0.96819149105446223"/>
          <c:h val="0.60004054511095206"/>
        </c:manualLayout>
      </c:layout>
      <c:lineChart>
        <c:grouping val="standard"/>
        <c:varyColors val="0"/>
        <c:ser>
          <c:idx val="4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'Литерат-9 диаграмма по районам'!$B$5:$B$112</c:f>
              <c:strCache>
                <c:ptCount val="10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Гимназия № 4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МБОУ СШ № 79</c:v>
                </c:pt>
                <c:pt idx="32">
                  <c:v>МАОУ СШ № 89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ОКТЯБРЬСКИЙ РАЙОН</c:v>
                </c:pt>
                <c:pt idx="36">
                  <c:v>МАОУ "КУГ № 1 - Универс"</c:v>
                </c:pt>
                <c:pt idx="37">
                  <c:v>МБОУ Гимназия № 3</c:v>
                </c:pt>
                <c:pt idx="38">
                  <c:v>МАОУ Гимназия № 13 "Академ"</c:v>
                </c:pt>
                <c:pt idx="39">
                  <c:v>МАОУ Лицей № 1</c:v>
                </c:pt>
                <c:pt idx="40">
                  <c:v>МБОУ Лицей № 8</c:v>
                </c:pt>
                <c:pt idx="41">
                  <c:v>МБОУ Лицей № 10</c:v>
                </c:pt>
                <c:pt idx="42">
                  <c:v>МАОУ СШ № 3</c:v>
                </c:pt>
                <c:pt idx="43">
                  <c:v>МБОУ СШ № 21</c:v>
                </c:pt>
                <c:pt idx="44">
                  <c:v>МБОУ СШ № 36</c:v>
                </c:pt>
                <c:pt idx="45">
                  <c:v>МБОУ СШ № 39</c:v>
                </c:pt>
                <c:pt idx="46">
                  <c:v>МАОУ СШ № 72 </c:v>
                </c:pt>
                <c:pt idx="47">
                  <c:v>МБОУ СШ № 73</c:v>
                </c:pt>
                <c:pt idx="48">
                  <c:v>МАОУ СШ № 82 </c:v>
                </c:pt>
                <c:pt idx="49">
                  <c:v>МБОУ СШ № 84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 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137</c:v>
                </c:pt>
                <c:pt idx="67">
                  <c:v>МАОУ СШ № 158 "Грани"</c:v>
                </c:pt>
                <c:pt idx="68">
                  <c:v>СОВЕТСКИЙ РАЙОН</c:v>
                </c:pt>
                <c:pt idx="69">
                  <c:v>МАОУ СШ № 1</c:v>
                </c:pt>
                <c:pt idx="70">
                  <c:v>МАОУ СШ № 5</c:v>
                </c:pt>
                <c:pt idx="71">
                  <c:v>МАОУ СШ № 7</c:v>
                </c:pt>
                <c:pt idx="72">
                  <c:v>МАОУ СШ № 18</c:v>
                </c:pt>
                <c:pt idx="73">
                  <c:v>МАОУ СШ № 24</c:v>
                </c:pt>
                <c:pt idx="74">
                  <c:v>МБОУ СШ № 56</c:v>
                </c:pt>
                <c:pt idx="75">
                  <c:v>МАОУ СШ № 66</c:v>
                </c:pt>
                <c:pt idx="76">
                  <c:v>МАОУ СШ № 69</c:v>
                </c:pt>
                <c:pt idx="77">
                  <c:v>МАОУ СШ № 85</c:v>
                </c:pt>
                <c:pt idx="78">
                  <c:v>МАОУ СШ № 91</c:v>
                </c:pt>
                <c:pt idx="79">
                  <c:v>МАОУ СШ № 98</c:v>
                </c:pt>
                <c:pt idx="80">
                  <c:v>МАОУ СШ № 108</c:v>
                </c:pt>
                <c:pt idx="81">
                  <c:v>МАОУ СШ № 115</c:v>
                </c:pt>
                <c:pt idx="82">
                  <c:v>МАОУ СШ № 121</c:v>
                </c:pt>
                <c:pt idx="83">
                  <c:v>МАОУ СШ № 129</c:v>
                </c:pt>
                <c:pt idx="84">
                  <c:v>МАОУ СШ № 134</c:v>
                </c:pt>
                <c:pt idx="85">
                  <c:v>МАОУ СШ № 139</c:v>
                </c:pt>
                <c:pt idx="86">
                  <c:v>МАОУ СШ № 141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'Литерат-9 диаграмма по районам'!$E$5:$E$112</c:f>
              <c:numCache>
                <c:formatCode>General</c:formatCode>
                <c:ptCount val="108"/>
                <c:pt idx="0">
                  <c:v>4.0599999999999996</c:v>
                </c:pt>
                <c:pt idx="1">
                  <c:v>4.0599999999999996</c:v>
                </c:pt>
                <c:pt idx="2">
                  <c:v>4.0599999999999996</c:v>
                </c:pt>
                <c:pt idx="3">
                  <c:v>4.0599999999999996</c:v>
                </c:pt>
                <c:pt idx="4">
                  <c:v>4.0599999999999996</c:v>
                </c:pt>
                <c:pt idx="5">
                  <c:v>4.0599999999999996</c:v>
                </c:pt>
                <c:pt idx="6">
                  <c:v>4.0599999999999996</c:v>
                </c:pt>
                <c:pt idx="7">
                  <c:v>4.0599999999999996</c:v>
                </c:pt>
                <c:pt idx="8">
                  <c:v>4.0599999999999996</c:v>
                </c:pt>
                <c:pt idx="9">
                  <c:v>4.0599999999999996</c:v>
                </c:pt>
                <c:pt idx="10">
                  <c:v>4.0599999999999996</c:v>
                </c:pt>
                <c:pt idx="11">
                  <c:v>4.0599999999999996</c:v>
                </c:pt>
                <c:pt idx="12">
                  <c:v>4.0599999999999996</c:v>
                </c:pt>
                <c:pt idx="13">
                  <c:v>4.0599999999999996</c:v>
                </c:pt>
                <c:pt idx="14">
                  <c:v>4.0599999999999996</c:v>
                </c:pt>
                <c:pt idx="15">
                  <c:v>4.0599999999999996</c:v>
                </c:pt>
                <c:pt idx="16">
                  <c:v>4.0599999999999996</c:v>
                </c:pt>
                <c:pt idx="17">
                  <c:v>4.0599999999999996</c:v>
                </c:pt>
                <c:pt idx="18">
                  <c:v>4.0599999999999996</c:v>
                </c:pt>
                <c:pt idx="19">
                  <c:v>4.0599999999999996</c:v>
                </c:pt>
                <c:pt idx="20">
                  <c:v>4.0599999999999996</c:v>
                </c:pt>
                <c:pt idx="21">
                  <c:v>4.0599999999999996</c:v>
                </c:pt>
                <c:pt idx="22">
                  <c:v>4.0599999999999996</c:v>
                </c:pt>
                <c:pt idx="23">
                  <c:v>4.0599999999999996</c:v>
                </c:pt>
                <c:pt idx="24">
                  <c:v>4.0599999999999996</c:v>
                </c:pt>
                <c:pt idx="25">
                  <c:v>4.0599999999999996</c:v>
                </c:pt>
                <c:pt idx="26">
                  <c:v>4.0599999999999996</c:v>
                </c:pt>
                <c:pt idx="27">
                  <c:v>4.0599999999999996</c:v>
                </c:pt>
                <c:pt idx="28">
                  <c:v>4.0599999999999996</c:v>
                </c:pt>
                <c:pt idx="29">
                  <c:v>4.0599999999999996</c:v>
                </c:pt>
                <c:pt idx="30">
                  <c:v>4.0599999999999996</c:v>
                </c:pt>
                <c:pt idx="31">
                  <c:v>4.0599999999999996</c:v>
                </c:pt>
                <c:pt idx="32">
                  <c:v>4.0599999999999996</c:v>
                </c:pt>
                <c:pt idx="33">
                  <c:v>4.0599999999999996</c:v>
                </c:pt>
                <c:pt idx="34">
                  <c:v>4.0599999999999996</c:v>
                </c:pt>
                <c:pt idx="35">
                  <c:v>4.0599999999999996</c:v>
                </c:pt>
                <c:pt idx="36">
                  <c:v>4.0599999999999996</c:v>
                </c:pt>
                <c:pt idx="37">
                  <c:v>4.0599999999999996</c:v>
                </c:pt>
                <c:pt idx="38">
                  <c:v>4.0599999999999996</c:v>
                </c:pt>
                <c:pt idx="39">
                  <c:v>4.0599999999999996</c:v>
                </c:pt>
                <c:pt idx="40">
                  <c:v>4.0599999999999996</c:v>
                </c:pt>
                <c:pt idx="41">
                  <c:v>4.0599999999999996</c:v>
                </c:pt>
                <c:pt idx="42">
                  <c:v>4.0599999999999996</c:v>
                </c:pt>
                <c:pt idx="43">
                  <c:v>4.0599999999999996</c:v>
                </c:pt>
                <c:pt idx="44">
                  <c:v>4.0599999999999996</c:v>
                </c:pt>
                <c:pt idx="45">
                  <c:v>4.0599999999999996</c:v>
                </c:pt>
                <c:pt idx="46">
                  <c:v>4.0599999999999996</c:v>
                </c:pt>
                <c:pt idx="47">
                  <c:v>4.0599999999999996</c:v>
                </c:pt>
                <c:pt idx="48">
                  <c:v>4.0599999999999996</c:v>
                </c:pt>
                <c:pt idx="49">
                  <c:v>4.0599999999999996</c:v>
                </c:pt>
                <c:pt idx="50">
                  <c:v>4.0599999999999996</c:v>
                </c:pt>
                <c:pt idx="51">
                  <c:v>4.0599999999999996</c:v>
                </c:pt>
                <c:pt idx="52">
                  <c:v>4.0599999999999996</c:v>
                </c:pt>
                <c:pt idx="53">
                  <c:v>4.0599999999999996</c:v>
                </c:pt>
                <c:pt idx="54">
                  <c:v>4.0599999999999996</c:v>
                </c:pt>
                <c:pt idx="55">
                  <c:v>4.0599999999999996</c:v>
                </c:pt>
                <c:pt idx="56">
                  <c:v>4.0599999999999996</c:v>
                </c:pt>
                <c:pt idx="57">
                  <c:v>4.0599999999999996</c:v>
                </c:pt>
                <c:pt idx="58">
                  <c:v>4.0599999999999996</c:v>
                </c:pt>
                <c:pt idx="59">
                  <c:v>4.0599999999999996</c:v>
                </c:pt>
                <c:pt idx="60">
                  <c:v>4.0599999999999996</c:v>
                </c:pt>
                <c:pt idx="61">
                  <c:v>4.0599999999999996</c:v>
                </c:pt>
                <c:pt idx="62">
                  <c:v>4.0599999999999996</c:v>
                </c:pt>
                <c:pt idx="63">
                  <c:v>4.0599999999999996</c:v>
                </c:pt>
                <c:pt idx="64">
                  <c:v>4.0599999999999996</c:v>
                </c:pt>
                <c:pt idx="65">
                  <c:v>4.0599999999999996</c:v>
                </c:pt>
                <c:pt idx="66">
                  <c:v>4.0599999999999996</c:v>
                </c:pt>
                <c:pt idx="67">
                  <c:v>4.0599999999999996</c:v>
                </c:pt>
                <c:pt idx="68">
                  <c:v>4.0599999999999996</c:v>
                </c:pt>
                <c:pt idx="69">
                  <c:v>4.0599999999999996</c:v>
                </c:pt>
                <c:pt idx="70">
                  <c:v>4.0599999999999996</c:v>
                </c:pt>
                <c:pt idx="71">
                  <c:v>4.0599999999999996</c:v>
                </c:pt>
                <c:pt idx="72">
                  <c:v>4.0599999999999996</c:v>
                </c:pt>
                <c:pt idx="73">
                  <c:v>4.0599999999999996</c:v>
                </c:pt>
                <c:pt idx="74">
                  <c:v>4.0599999999999996</c:v>
                </c:pt>
                <c:pt idx="75">
                  <c:v>4.0599999999999996</c:v>
                </c:pt>
                <c:pt idx="76">
                  <c:v>4.0599999999999996</c:v>
                </c:pt>
                <c:pt idx="77">
                  <c:v>4.0599999999999996</c:v>
                </c:pt>
                <c:pt idx="78">
                  <c:v>4.0599999999999996</c:v>
                </c:pt>
                <c:pt idx="79">
                  <c:v>4.0599999999999996</c:v>
                </c:pt>
                <c:pt idx="80">
                  <c:v>4.0599999999999996</c:v>
                </c:pt>
                <c:pt idx="81">
                  <c:v>4.0599999999999996</c:v>
                </c:pt>
                <c:pt idx="82">
                  <c:v>4.0599999999999996</c:v>
                </c:pt>
                <c:pt idx="83">
                  <c:v>4.0599999999999996</c:v>
                </c:pt>
                <c:pt idx="84">
                  <c:v>4.0599999999999996</c:v>
                </c:pt>
                <c:pt idx="85">
                  <c:v>4.0599999999999996</c:v>
                </c:pt>
                <c:pt idx="86">
                  <c:v>4.0599999999999996</c:v>
                </c:pt>
                <c:pt idx="87">
                  <c:v>4.0599999999999996</c:v>
                </c:pt>
                <c:pt idx="88">
                  <c:v>4.0599999999999996</c:v>
                </c:pt>
                <c:pt idx="89">
                  <c:v>4.0599999999999996</c:v>
                </c:pt>
                <c:pt idx="90">
                  <c:v>4.0599999999999996</c:v>
                </c:pt>
                <c:pt idx="91">
                  <c:v>4.0599999999999996</c:v>
                </c:pt>
                <c:pt idx="92">
                  <c:v>4.0599999999999996</c:v>
                </c:pt>
                <c:pt idx="93">
                  <c:v>4.0599999999999996</c:v>
                </c:pt>
                <c:pt idx="94">
                  <c:v>4.0599999999999996</c:v>
                </c:pt>
                <c:pt idx="95">
                  <c:v>4.0599999999999996</c:v>
                </c:pt>
                <c:pt idx="96">
                  <c:v>4.0599999999999996</c:v>
                </c:pt>
                <c:pt idx="97">
                  <c:v>4.0599999999999996</c:v>
                </c:pt>
                <c:pt idx="98">
                  <c:v>4.0599999999999996</c:v>
                </c:pt>
                <c:pt idx="99">
                  <c:v>4.0599999999999996</c:v>
                </c:pt>
                <c:pt idx="100">
                  <c:v>4.0599999999999996</c:v>
                </c:pt>
                <c:pt idx="101">
                  <c:v>4.0599999999999996</c:v>
                </c:pt>
                <c:pt idx="102">
                  <c:v>4.0599999999999996</c:v>
                </c:pt>
                <c:pt idx="103">
                  <c:v>4.0599999999999996</c:v>
                </c:pt>
                <c:pt idx="104">
                  <c:v>4.0599999999999996</c:v>
                </c:pt>
                <c:pt idx="105">
                  <c:v>4.0599999999999996</c:v>
                </c:pt>
                <c:pt idx="106">
                  <c:v>4.0599999999999996</c:v>
                </c:pt>
                <c:pt idx="107">
                  <c:v>4.0599999999999996</c:v>
                </c:pt>
              </c:numCache>
            </c:numRef>
          </c:val>
          <c:smooth val="0"/>
        </c:ser>
        <c:ser>
          <c:idx val="5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val>
            <c:numRef>
              <c:f>'Литерат-9 диаграмма по районам'!$D$5:$D$112</c:f>
              <c:numCache>
                <c:formatCode>0.00</c:formatCode>
                <c:ptCount val="108"/>
                <c:pt idx="0">
                  <c:v>4.2333333333333334</c:v>
                </c:pt>
                <c:pt idx="1">
                  <c:v>4</c:v>
                </c:pt>
                <c:pt idx="2">
                  <c:v>4.166666666666667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3.75</c:v>
                </c:pt>
                <c:pt idx="8">
                  <c:v>4.1791666666666663</c:v>
                </c:pt>
                <c:pt idx="9">
                  <c:v>3.6666666666666665</c:v>
                </c:pt>
                <c:pt idx="10">
                  <c:v>4.5</c:v>
                </c:pt>
                <c:pt idx="11">
                  <c:v>4.5</c:v>
                </c:pt>
                <c:pt idx="12">
                  <c:v>4.333333333333333</c:v>
                </c:pt>
                <c:pt idx="13">
                  <c:v>4</c:v>
                </c:pt>
                <c:pt idx="15">
                  <c:v>4.333333333333333</c:v>
                </c:pt>
                <c:pt idx="16">
                  <c:v>3.5</c:v>
                </c:pt>
                <c:pt idx="19">
                  <c:v>4.5999999999999996</c:v>
                </c:pt>
                <c:pt idx="21">
                  <c:v>3.8133333333333335</c:v>
                </c:pt>
                <c:pt idx="22">
                  <c:v>4</c:v>
                </c:pt>
                <c:pt idx="23">
                  <c:v>4</c:v>
                </c:pt>
                <c:pt idx="26">
                  <c:v>4.333333333333333</c:v>
                </c:pt>
                <c:pt idx="27">
                  <c:v>4</c:v>
                </c:pt>
                <c:pt idx="28">
                  <c:v>5</c:v>
                </c:pt>
                <c:pt idx="29">
                  <c:v>3.5</c:v>
                </c:pt>
                <c:pt idx="30">
                  <c:v>3.5</c:v>
                </c:pt>
                <c:pt idx="32">
                  <c:v>3.6666666666666665</c:v>
                </c:pt>
                <c:pt idx="33">
                  <c:v>3.8</c:v>
                </c:pt>
                <c:pt idx="34">
                  <c:v>2.3333333333333335</c:v>
                </c:pt>
                <c:pt idx="35">
                  <c:v>4.3520833333333329</c:v>
                </c:pt>
                <c:pt idx="36">
                  <c:v>4.1428571428571432</c:v>
                </c:pt>
                <c:pt idx="37">
                  <c:v>4.5</c:v>
                </c:pt>
                <c:pt idx="38">
                  <c:v>3.8571428571428572</c:v>
                </c:pt>
                <c:pt idx="39">
                  <c:v>4.5</c:v>
                </c:pt>
                <c:pt idx="40">
                  <c:v>4</c:v>
                </c:pt>
                <c:pt idx="41">
                  <c:v>4</c:v>
                </c:pt>
                <c:pt idx="42">
                  <c:v>4.8</c:v>
                </c:pt>
                <c:pt idx="43">
                  <c:v>5</c:v>
                </c:pt>
                <c:pt idx="45">
                  <c:v>5</c:v>
                </c:pt>
                <c:pt idx="46">
                  <c:v>4</c:v>
                </c:pt>
                <c:pt idx="47">
                  <c:v>4.5</c:v>
                </c:pt>
                <c:pt idx="48">
                  <c:v>4</c:v>
                </c:pt>
                <c:pt idx="49">
                  <c:v>3.5</c:v>
                </c:pt>
                <c:pt idx="51">
                  <c:v>5</c:v>
                </c:pt>
                <c:pt idx="52">
                  <c:v>4.5</c:v>
                </c:pt>
                <c:pt idx="53">
                  <c:v>4.333333333333333</c:v>
                </c:pt>
                <c:pt idx="54">
                  <c:v>4.2037037037037033</c:v>
                </c:pt>
                <c:pt idx="55">
                  <c:v>3.6666666666666665</c:v>
                </c:pt>
                <c:pt idx="56">
                  <c:v>4</c:v>
                </c:pt>
                <c:pt idx="58">
                  <c:v>5</c:v>
                </c:pt>
                <c:pt idx="60">
                  <c:v>5</c:v>
                </c:pt>
                <c:pt idx="61">
                  <c:v>4</c:v>
                </c:pt>
                <c:pt idx="62">
                  <c:v>4.166666666666667</c:v>
                </c:pt>
                <c:pt idx="63">
                  <c:v>4</c:v>
                </c:pt>
                <c:pt idx="65">
                  <c:v>4</c:v>
                </c:pt>
                <c:pt idx="67">
                  <c:v>4</c:v>
                </c:pt>
                <c:pt idx="68">
                  <c:v>3.9010416666666665</c:v>
                </c:pt>
                <c:pt idx="69">
                  <c:v>4</c:v>
                </c:pt>
                <c:pt idx="70">
                  <c:v>3</c:v>
                </c:pt>
                <c:pt idx="71">
                  <c:v>4</c:v>
                </c:pt>
                <c:pt idx="72">
                  <c:v>4.666666666666667</c:v>
                </c:pt>
                <c:pt idx="73">
                  <c:v>3.625</c:v>
                </c:pt>
                <c:pt idx="75">
                  <c:v>3</c:v>
                </c:pt>
                <c:pt idx="77">
                  <c:v>3.5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4">
                  <c:v>3</c:v>
                </c:pt>
                <c:pt idx="85">
                  <c:v>4.5</c:v>
                </c:pt>
                <c:pt idx="86">
                  <c:v>4</c:v>
                </c:pt>
                <c:pt idx="87">
                  <c:v>4</c:v>
                </c:pt>
                <c:pt idx="88">
                  <c:v>4.75</c:v>
                </c:pt>
                <c:pt idx="89">
                  <c:v>3.5</c:v>
                </c:pt>
                <c:pt idx="90">
                  <c:v>4</c:v>
                </c:pt>
                <c:pt idx="91">
                  <c:v>4</c:v>
                </c:pt>
                <c:pt idx="92">
                  <c:v>5</c:v>
                </c:pt>
                <c:pt idx="93">
                  <c:v>3.5</c:v>
                </c:pt>
                <c:pt idx="94">
                  <c:v>3.8333333333333335</c:v>
                </c:pt>
                <c:pt idx="95">
                  <c:v>4</c:v>
                </c:pt>
                <c:pt idx="96">
                  <c:v>3</c:v>
                </c:pt>
                <c:pt idx="97">
                  <c:v>4.75</c:v>
                </c:pt>
                <c:pt idx="98">
                  <c:v>3.8085034013605443</c:v>
                </c:pt>
                <c:pt idx="99">
                  <c:v>4</c:v>
                </c:pt>
                <c:pt idx="100">
                  <c:v>3.6</c:v>
                </c:pt>
                <c:pt idx="103">
                  <c:v>4.75</c:v>
                </c:pt>
                <c:pt idx="104">
                  <c:v>4</c:v>
                </c:pt>
                <c:pt idx="105">
                  <c:v>2</c:v>
                </c:pt>
                <c:pt idx="106">
                  <c:v>4.166666666666667</c:v>
                </c:pt>
                <c:pt idx="107">
                  <c:v>4.1428571428571432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'Литерат-9 диаграмма по районам'!$B$5:$B$112</c:f>
              <c:strCache>
                <c:ptCount val="10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Гимназия № 4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МБОУ СШ № 79</c:v>
                </c:pt>
                <c:pt idx="32">
                  <c:v>МАОУ СШ № 89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ОКТЯБРЬСКИЙ РАЙОН</c:v>
                </c:pt>
                <c:pt idx="36">
                  <c:v>МАОУ "КУГ № 1 - Универс"</c:v>
                </c:pt>
                <c:pt idx="37">
                  <c:v>МБОУ Гимназия № 3</c:v>
                </c:pt>
                <c:pt idx="38">
                  <c:v>МАОУ Гимназия № 13 "Академ"</c:v>
                </c:pt>
                <c:pt idx="39">
                  <c:v>МАОУ Лицей № 1</c:v>
                </c:pt>
                <c:pt idx="40">
                  <c:v>МБОУ Лицей № 8</c:v>
                </c:pt>
                <c:pt idx="41">
                  <c:v>МБОУ Лицей № 10</c:v>
                </c:pt>
                <c:pt idx="42">
                  <c:v>МАОУ СШ № 3</c:v>
                </c:pt>
                <c:pt idx="43">
                  <c:v>МБОУ СШ № 21</c:v>
                </c:pt>
                <c:pt idx="44">
                  <c:v>МБОУ СШ № 36</c:v>
                </c:pt>
                <c:pt idx="45">
                  <c:v>МБОУ СШ № 39</c:v>
                </c:pt>
                <c:pt idx="46">
                  <c:v>МАОУ СШ № 72 </c:v>
                </c:pt>
                <c:pt idx="47">
                  <c:v>МБОУ СШ № 73</c:v>
                </c:pt>
                <c:pt idx="48">
                  <c:v>МАОУ СШ № 82 </c:v>
                </c:pt>
                <c:pt idx="49">
                  <c:v>МБОУ СШ № 84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 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137</c:v>
                </c:pt>
                <c:pt idx="67">
                  <c:v>МАОУ СШ № 158 "Грани"</c:v>
                </c:pt>
                <c:pt idx="68">
                  <c:v>СОВЕТСКИЙ РАЙОН</c:v>
                </c:pt>
                <c:pt idx="69">
                  <c:v>МАОУ СШ № 1</c:v>
                </c:pt>
                <c:pt idx="70">
                  <c:v>МАОУ СШ № 5</c:v>
                </c:pt>
                <c:pt idx="71">
                  <c:v>МАОУ СШ № 7</c:v>
                </c:pt>
                <c:pt idx="72">
                  <c:v>МАОУ СШ № 18</c:v>
                </c:pt>
                <c:pt idx="73">
                  <c:v>МАОУ СШ № 24</c:v>
                </c:pt>
                <c:pt idx="74">
                  <c:v>МБОУ СШ № 56</c:v>
                </c:pt>
                <c:pt idx="75">
                  <c:v>МАОУ СШ № 66</c:v>
                </c:pt>
                <c:pt idx="76">
                  <c:v>МАОУ СШ № 69</c:v>
                </c:pt>
                <c:pt idx="77">
                  <c:v>МАОУ СШ № 85</c:v>
                </c:pt>
                <c:pt idx="78">
                  <c:v>МАОУ СШ № 91</c:v>
                </c:pt>
                <c:pt idx="79">
                  <c:v>МАОУ СШ № 98</c:v>
                </c:pt>
                <c:pt idx="80">
                  <c:v>МАОУ СШ № 108</c:v>
                </c:pt>
                <c:pt idx="81">
                  <c:v>МАОУ СШ № 115</c:v>
                </c:pt>
                <c:pt idx="82">
                  <c:v>МАОУ СШ № 121</c:v>
                </c:pt>
                <c:pt idx="83">
                  <c:v>МАОУ СШ № 129</c:v>
                </c:pt>
                <c:pt idx="84">
                  <c:v>МАОУ СШ № 134</c:v>
                </c:pt>
                <c:pt idx="85">
                  <c:v>МАОУ СШ № 139</c:v>
                </c:pt>
                <c:pt idx="86">
                  <c:v>МАОУ СШ № 141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'Литерат-9 диаграмма по районам'!$I$5:$I$112</c:f>
              <c:numCache>
                <c:formatCode>General</c:formatCode>
                <c:ptCount val="108"/>
                <c:pt idx="0">
                  <c:v>3.88</c:v>
                </c:pt>
                <c:pt idx="1">
                  <c:v>3.88</c:v>
                </c:pt>
                <c:pt idx="2">
                  <c:v>3.88</c:v>
                </c:pt>
                <c:pt idx="3">
                  <c:v>3.88</c:v>
                </c:pt>
                <c:pt idx="4">
                  <c:v>3.88</c:v>
                </c:pt>
                <c:pt idx="5">
                  <c:v>3.88</c:v>
                </c:pt>
                <c:pt idx="6">
                  <c:v>3.88</c:v>
                </c:pt>
                <c:pt idx="7">
                  <c:v>3.88</c:v>
                </c:pt>
                <c:pt idx="8">
                  <c:v>3.88</c:v>
                </c:pt>
                <c:pt idx="9">
                  <c:v>3.88</c:v>
                </c:pt>
                <c:pt idx="10">
                  <c:v>3.88</c:v>
                </c:pt>
                <c:pt idx="11">
                  <c:v>3.88</c:v>
                </c:pt>
                <c:pt idx="12">
                  <c:v>3.88</c:v>
                </c:pt>
                <c:pt idx="13">
                  <c:v>3.88</c:v>
                </c:pt>
                <c:pt idx="14">
                  <c:v>3.88</c:v>
                </c:pt>
                <c:pt idx="15">
                  <c:v>3.88</c:v>
                </c:pt>
                <c:pt idx="16">
                  <c:v>3.88</c:v>
                </c:pt>
                <c:pt idx="17">
                  <c:v>3.88</c:v>
                </c:pt>
                <c:pt idx="18">
                  <c:v>3.88</c:v>
                </c:pt>
                <c:pt idx="19">
                  <c:v>3.88</c:v>
                </c:pt>
                <c:pt idx="20">
                  <c:v>3.88</c:v>
                </c:pt>
                <c:pt idx="21">
                  <c:v>3.88</c:v>
                </c:pt>
                <c:pt idx="22">
                  <c:v>3.88</c:v>
                </c:pt>
                <c:pt idx="23">
                  <c:v>3.88</c:v>
                </c:pt>
                <c:pt idx="24">
                  <c:v>3.88</c:v>
                </c:pt>
                <c:pt idx="25">
                  <c:v>3.88</c:v>
                </c:pt>
                <c:pt idx="26">
                  <c:v>3.88</c:v>
                </c:pt>
                <c:pt idx="27">
                  <c:v>3.88</c:v>
                </c:pt>
                <c:pt idx="28">
                  <c:v>3.88</c:v>
                </c:pt>
                <c:pt idx="29">
                  <c:v>3.88</c:v>
                </c:pt>
                <c:pt idx="30">
                  <c:v>3.88</c:v>
                </c:pt>
                <c:pt idx="31">
                  <c:v>3.88</c:v>
                </c:pt>
                <c:pt idx="32">
                  <c:v>3.88</c:v>
                </c:pt>
                <c:pt idx="33">
                  <c:v>3.88</c:v>
                </c:pt>
                <c:pt idx="34">
                  <c:v>3.88</c:v>
                </c:pt>
                <c:pt idx="35">
                  <c:v>3.88</c:v>
                </c:pt>
                <c:pt idx="36">
                  <c:v>3.88</c:v>
                </c:pt>
                <c:pt idx="37">
                  <c:v>3.88</c:v>
                </c:pt>
                <c:pt idx="38">
                  <c:v>3.88</c:v>
                </c:pt>
                <c:pt idx="39">
                  <c:v>3.88</c:v>
                </c:pt>
                <c:pt idx="40">
                  <c:v>3.88</c:v>
                </c:pt>
                <c:pt idx="41">
                  <c:v>3.88</c:v>
                </c:pt>
                <c:pt idx="42">
                  <c:v>3.88</c:v>
                </c:pt>
                <c:pt idx="43">
                  <c:v>3.88</c:v>
                </c:pt>
                <c:pt idx="44">
                  <c:v>3.88</c:v>
                </c:pt>
                <c:pt idx="45">
                  <c:v>3.88</c:v>
                </c:pt>
                <c:pt idx="46">
                  <c:v>3.88</c:v>
                </c:pt>
                <c:pt idx="47">
                  <c:v>3.88</c:v>
                </c:pt>
                <c:pt idx="48">
                  <c:v>3.88</c:v>
                </c:pt>
                <c:pt idx="49">
                  <c:v>3.88</c:v>
                </c:pt>
                <c:pt idx="50">
                  <c:v>3.88</c:v>
                </c:pt>
                <c:pt idx="51">
                  <c:v>3.88</c:v>
                </c:pt>
                <c:pt idx="52">
                  <c:v>3.88</c:v>
                </c:pt>
                <c:pt idx="53">
                  <c:v>3.88</c:v>
                </c:pt>
                <c:pt idx="54">
                  <c:v>3.88</c:v>
                </c:pt>
                <c:pt idx="55">
                  <c:v>3.88</c:v>
                </c:pt>
                <c:pt idx="56">
                  <c:v>3.88</c:v>
                </c:pt>
                <c:pt idx="57">
                  <c:v>3.88</c:v>
                </c:pt>
                <c:pt idx="58">
                  <c:v>3.88</c:v>
                </c:pt>
                <c:pt idx="59">
                  <c:v>3.88</c:v>
                </c:pt>
                <c:pt idx="60">
                  <c:v>3.88</c:v>
                </c:pt>
                <c:pt idx="61">
                  <c:v>3.88</c:v>
                </c:pt>
                <c:pt idx="62">
                  <c:v>3.88</c:v>
                </c:pt>
                <c:pt idx="63">
                  <c:v>3.88</c:v>
                </c:pt>
                <c:pt idx="64">
                  <c:v>3.88</c:v>
                </c:pt>
                <c:pt idx="65">
                  <c:v>3.88</c:v>
                </c:pt>
                <c:pt idx="66">
                  <c:v>3.88</c:v>
                </c:pt>
                <c:pt idx="67">
                  <c:v>3.88</c:v>
                </c:pt>
                <c:pt idx="68">
                  <c:v>3.88</c:v>
                </c:pt>
                <c:pt idx="69">
                  <c:v>3.88</c:v>
                </c:pt>
                <c:pt idx="70">
                  <c:v>3.88</c:v>
                </c:pt>
                <c:pt idx="71">
                  <c:v>3.88</c:v>
                </c:pt>
                <c:pt idx="72">
                  <c:v>3.88</c:v>
                </c:pt>
                <c:pt idx="73">
                  <c:v>3.88</c:v>
                </c:pt>
                <c:pt idx="74">
                  <c:v>3.88</c:v>
                </c:pt>
                <c:pt idx="75">
                  <c:v>3.88</c:v>
                </c:pt>
                <c:pt idx="76">
                  <c:v>3.88</c:v>
                </c:pt>
                <c:pt idx="77">
                  <c:v>3.88</c:v>
                </c:pt>
                <c:pt idx="78">
                  <c:v>3.88</c:v>
                </c:pt>
                <c:pt idx="79">
                  <c:v>3.88</c:v>
                </c:pt>
                <c:pt idx="80">
                  <c:v>3.88</c:v>
                </c:pt>
                <c:pt idx="81">
                  <c:v>3.88</c:v>
                </c:pt>
                <c:pt idx="82">
                  <c:v>3.88</c:v>
                </c:pt>
                <c:pt idx="83">
                  <c:v>3.88</c:v>
                </c:pt>
                <c:pt idx="84">
                  <c:v>3.88</c:v>
                </c:pt>
                <c:pt idx="85">
                  <c:v>3.88</c:v>
                </c:pt>
                <c:pt idx="86">
                  <c:v>3.88</c:v>
                </c:pt>
                <c:pt idx="87">
                  <c:v>3.88</c:v>
                </c:pt>
                <c:pt idx="88">
                  <c:v>3.88</c:v>
                </c:pt>
                <c:pt idx="89">
                  <c:v>3.88</c:v>
                </c:pt>
                <c:pt idx="90">
                  <c:v>3.88</c:v>
                </c:pt>
                <c:pt idx="91">
                  <c:v>3.88</c:v>
                </c:pt>
                <c:pt idx="92">
                  <c:v>3.88</c:v>
                </c:pt>
                <c:pt idx="93">
                  <c:v>3.88</c:v>
                </c:pt>
                <c:pt idx="94">
                  <c:v>3.88</c:v>
                </c:pt>
                <c:pt idx="95">
                  <c:v>3.88</c:v>
                </c:pt>
                <c:pt idx="96">
                  <c:v>3.88</c:v>
                </c:pt>
                <c:pt idx="97">
                  <c:v>3.88</c:v>
                </c:pt>
                <c:pt idx="98">
                  <c:v>3.88</c:v>
                </c:pt>
                <c:pt idx="99">
                  <c:v>3.88</c:v>
                </c:pt>
                <c:pt idx="100">
                  <c:v>3.88</c:v>
                </c:pt>
                <c:pt idx="101">
                  <c:v>3.88</c:v>
                </c:pt>
                <c:pt idx="102">
                  <c:v>3.88</c:v>
                </c:pt>
                <c:pt idx="103">
                  <c:v>3.88</c:v>
                </c:pt>
                <c:pt idx="104">
                  <c:v>3.88</c:v>
                </c:pt>
                <c:pt idx="105">
                  <c:v>3.88</c:v>
                </c:pt>
                <c:pt idx="106">
                  <c:v>3.88</c:v>
                </c:pt>
                <c:pt idx="107">
                  <c:v>3.88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'Литерат-9 диаграмма по районам'!$B$5:$B$112</c:f>
              <c:strCache>
                <c:ptCount val="10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Гимназия № 4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МБОУ СШ № 79</c:v>
                </c:pt>
                <c:pt idx="32">
                  <c:v>МАОУ СШ № 89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ОКТЯБРЬСКИЙ РАЙОН</c:v>
                </c:pt>
                <c:pt idx="36">
                  <c:v>МАОУ "КУГ № 1 - Универс"</c:v>
                </c:pt>
                <c:pt idx="37">
                  <c:v>МБОУ Гимназия № 3</c:v>
                </c:pt>
                <c:pt idx="38">
                  <c:v>МАОУ Гимназия № 13 "Академ"</c:v>
                </c:pt>
                <c:pt idx="39">
                  <c:v>МАОУ Лицей № 1</c:v>
                </c:pt>
                <c:pt idx="40">
                  <c:v>МБОУ Лицей № 8</c:v>
                </c:pt>
                <c:pt idx="41">
                  <c:v>МБОУ Лицей № 10</c:v>
                </c:pt>
                <c:pt idx="42">
                  <c:v>МАОУ СШ № 3</c:v>
                </c:pt>
                <c:pt idx="43">
                  <c:v>МБОУ СШ № 21</c:v>
                </c:pt>
                <c:pt idx="44">
                  <c:v>МБОУ СШ № 36</c:v>
                </c:pt>
                <c:pt idx="45">
                  <c:v>МБОУ СШ № 39</c:v>
                </c:pt>
                <c:pt idx="46">
                  <c:v>МАОУ СШ № 72 </c:v>
                </c:pt>
                <c:pt idx="47">
                  <c:v>МБОУ СШ № 73</c:v>
                </c:pt>
                <c:pt idx="48">
                  <c:v>МАОУ СШ № 82 </c:v>
                </c:pt>
                <c:pt idx="49">
                  <c:v>МБОУ СШ № 84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 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137</c:v>
                </c:pt>
                <c:pt idx="67">
                  <c:v>МАОУ СШ № 158 "Грани"</c:v>
                </c:pt>
                <c:pt idx="68">
                  <c:v>СОВЕТСКИЙ РАЙОН</c:v>
                </c:pt>
                <c:pt idx="69">
                  <c:v>МАОУ СШ № 1</c:v>
                </c:pt>
                <c:pt idx="70">
                  <c:v>МАОУ СШ № 5</c:v>
                </c:pt>
                <c:pt idx="71">
                  <c:v>МАОУ СШ № 7</c:v>
                </c:pt>
                <c:pt idx="72">
                  <c:v>МАОУ СШ № 18</c:v>
                </c:pt>
                <c:pt idx="73">
                  <c:v>МАОУ СШ № 24</c:v>
                </c:pt>
                <c:pt idx="74">
                  <c:v>МБОУ СШ № 56</c:v>
                </c:pt>
                <c:pt idx="75">
                  <c:v>МАОУ СШ № 66</c:v>
                </c:pt>
                <c:pt idx="76">
                  <c:v>МАОУ СШ № 69</c:v>
                </c:pt>
                <c:pt idx="77">
                  <c:v>МАОУ СШ № 85</c:v>
                </c:pt>
                <c:pt idx="78">
                  <c:v>МАОУ СШ № 91</c:v>
                </c:pt>
                <c:pt idx="79">
                  <c:v>МАОУ СШ № 98</c:v>
                </c:pt>
                <c:pt idx="80">
                  <c:v>МАОУ СШ № 108</c:v>
                </c:pt>
                <c:pt idx="81">
                  <c:v>МАОУ СШ № 115</c:v>
                </c:pt>
                <c:pt idx="82">
                  <c:v>МАОУ СШ № 121</c:v>
                </c:pt>
                <c:pt idx="83">
                  <c:v>МАОУ СШ № 129</c:v>
                </c:pt>
                <c:pt idx="84">
                  <c:v>МАОУ СШ № 134</c:v>
                </c:pt>
                <c:pt idx="85">
                  <c:v>МАОУ СШ № 139</c:v>
                </c:pt>
                <c:pt idx="86">
                  <c:v>МАОУ СШ № 141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'Литерат-9 диаграмма по районам'!$H$5:$H$112</c:f>
              <c:numCache>
                <c:formatCode>0.00</c:formatCode>
                <c:ptCount val="108"/>
                <c:pt idx="0">
                  <c:v>3.6177777777777775</c:v>
                </c:pt>
                <c:pt idx="1">
                  <c:v>3</c:v>
                </c:pt>
                <c:pt idx="2">
                  <c:v>3.2222222222222223</c:v>
                </c:pt>
                <c:pt idx="3">
                  <c:v>4.2</c:v>
                </c:pt>
                <c:pt idx="4">
                  <c:v>3.6666666666666665</c:v>
                </c:pt>
                <c:pt idx="5">
                  <c:v>4</c:v>
                </c:pt>
                <c:pt idx="6">
                  <c:v>3.3333333333333335</c:v>
                </c:pt>
                <c:pt idx="7">
                  <c:v>3</c:v>
                </c:pt>
                <c:pt idx="8">
                  <c:v>3.6830357142857144</c:v>
                </c:pt>
                <c:pt idx="9">
                  <c:v>4</c:v>
                </c:pt>
                <c:pt idx="10">
                  <c:v>4</c:v>
                </c:pt>
                <c:pt idx="11">
                  <c:v>3.75</c:v>
                </c:pt>
                <c:pt idx="12">
                  <c:v>3</c:v>
                </c:pt>
                <c:pt idx="13">
                  <c:v>3.7142857142857144</c:v>
                </c:pt>
                <c:pt idx="15">
                  <c:v>4</c:v>
                </c:pt>
                <c:pt idx="17">
                  <c:v>3</c:v>
                </c:pt>
                <c:pt idx="19">
                  <c:v>4</c:v>
                </c:pt>
                <c:pt idx="21">
                  <c:v>3.9249999999999998</c:v>
                </c:pt>
                <c:pt idx="22">
                  <c:v>3.25</c:v>
                </c:pt>
                <c:pt idx="24">
                  <c:v>4</c:v>
                </c:pt>
                <c:pt idx="25">
                  <c:v>4.666666666666667</c:v>
                </c:pt>
                <c:pt idx="26">
                  <c:v>4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3">
                  <c:v>4.333333333333333</c:v>
                </c:pt>
                <c:pt idx="34">
                  <c:v>4</c:v>
                </c:pt>
                <c:pt idx="35">
                  <c:v>3.9568181818181816</c:v>
                </c:pt>
                <c:pt idx="36">
                  <c:v>4.25</c:v>
                </c:pt>
                <c:pt idx="37">
                  <c:v>4</c:v>
                </c:pt>
                <c:pt idx="38">
                  <c:v>3.875</c:v>
                </c:pt>
                <c:pt idx="39">
                  <c:v>4.4000000000000004</c:v>
                </c:pt>
                <c:pt idx="40">
                  <c:v>5</c:v>
                </c:pt>
                <c:pt idx="41">
                  <c:v>4</c:v>
                </c:pt>
                <c:pt idx="44">
                  <c:v>3</c:v>
                </c:pt>
                <c:pt idx="45">
                  <c:v>5</c:v>
                </c:pt>
                <c:pt idx="46">
                  <c:v>4</c:v>
                </c:pt>
                <c:pt idx="49">
                  <c:v>3</c:v>
                </c:pt>
                <c:pt idx="50">
                  <c:v>3</c:v>
                </c:pt>
                <c:pt idx="54">
                  <c:v>4.0601851851851851</c:v>
                </c:pt>
                <c:pt idx="55">
                  <c:v>4.5</c:v>
                </c:pt>
                <c:pt idx="56">
                  <c:v>4</c:v>
                </c:pt>
                <c:pt idx="59">
                  <c:v>4</c:v>
                </c:pt>
                <c:pt idx="61">
                  <c:v>5</c:v>
                </c:pt>
                <c:pt idx="62">
                  <c:v>4.5</c:v>
                </c:pt>
                <c:pt idx="64">
                  <c:v>3.375</c:v>
                </c:pt>
                <c:pt idx="65">
                  <c:v>3.5</c:v>
                </c:pt>
                <c:pt idx="66">
                  <c:v>4</c:v>
                </c:pt>
                <c:pt idx="67">
                  <c:v>3.6666666666666665</c:v>
                </c:pt>
                <c:pt idx="68">
                  <c:v>3.9181705620324543</c:v>
                </c:pt>
                <c:pt idx="69">
                  <c:v>3.75</c:v>
                </c:pt>
                <c:pt idx="70">
                  <c:v>3.3333333333333335</c:v>
                </c:pt>
                <c:pt idx="71">
                  <c:v>3.6666666666666665</c:v>
                </c:pt>
                <c:pt idx="72">
                  <c:v>5</c:v>
                </c:pt>
                <c:pt idx="73">
                  <c:v>3.7272727272727271</c:v>
                </c:pt>
                <c:pt idx="76">
                  <c:v>3.6666666666666665</c:v>
                </c:pt>
                <c:pt idx="78">
                  <c:v>3.5</c:v>
                </c:pt>
                <c:pt idx="79">
                  <c:v>4.666666666666667</c:v>
                </c:pt>
                <c:pt idx="80">
                  <c:v>3.25</c:v>
                </c:pt>
                <c:pt idx="82">
                  <c:v>3</c:v>
                </c:pt>
                <c:pt idx="84">
                  <c:v>4</c:v>
                </c:pt>
                <c:pt idx="85">
                  <c:v>3</c:v>
                </c:pt>
                <c:pt idx="86">
                  <c:v>5</c:v>
                </c:pt>
                <c:pt idx="87">
                  <c:v>3.5</c:v>
                </c:pt>
                <c:pt idx="88">
                  <c:v>4</c:v>
                </c:pt>
                <c:pt idx="89">
                  <c:v>4.166666666666667</c:v>
                </c:pt>
                <c:pt idx="91">
                  <c:v>3.8823529411764706</c:v>
                </c:pt>
                <c:pt idx="92">
                  <c:v>4.1111111111111107</c:v>
                </c:pt>
                <c:pt idx="93">
                  <c:v>4.5714285714285712</c:v>
                </c:pt>
                <c:pt idx="94">
                  <c:v>3.9090909090909092</c:v>
                </c:pt>
                <c:pt idx="95">
                  <c:v>4.5</c:v>
                </c:pt>
                <c:pt idx="96">
                  <c:v>3.8333333333333335</c:v>
                </c:pt>
                <c:pt idx="97">
                  <c:v>4.083333333333333</c:v>
                </c:pt>
                <c:pt idx="98">
                  <c:v>3.8789115646258501</c:v>
                </c:pt>
                <c:pt idx="100">
                  <c:v>4</c:v>
                </c:pt>
                <c:pt idx="101">
                  <c:v>4.2</c:v>
                </c:pt>
                <c:pt idx="102">
                  <c:v>3.5</c:v>
                </c:pt>
                <c:pt idx="103">
                  <c:v>4.333333333333333</c:v>
                </c:pt>
                <c:pt idx="104">
                  <c:v>3.2857142857142856</c:v>
                </c:pt>
                <c:pt idx="106">
                  <c:v>3.6666666666666665</c:v>
                </c:pt>
                <c:pt idx="107">
                  <c:v>4.166666666666667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66FF33"/>
              </a:solidFill>
            </a:ln>
          </c:spPr>
          <c:marker>
            <c:symbol val="none"/>
          </c:marker>
          <c:cat>
            <c:strRef>
              <c:f>'Литерат-9 диаграмма по районам'!$B$5:$B$112</c:f>
              <c:strCache>
                <c:ptCount val="10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Гимназия № 4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МБОУ СШ № 79</c:v>
                </c:pt>
                <c:pt idx="32">
                  <c:v>МАОУ СШ № 89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ОКТЯБРЬСКИЙ РАЙОН</c:v>
                </c:pt>
                <c:pt idx="36">
                  <c:v>МАОУ "КУГ № 1 - Универс"</c:v>
                </c:pt>
                <c:pt idx="37">
                  <c:v>МБОУ Гимназия № 3</c:v>
                </c:pt>
                <c:pt idx="38">
                  <c:v>МАОУ Гимназия № 13 "Академ"</c:v>
                </c:pt>
                <c:pt idx="39">
                  <c:v>МАОУ Лицей № 1</c:v>
                </c:pt>
                <c:pt idx="40">
                  <c:v>МБОУ Лицей № 8</c:v>
                </c:pt>
                <c:pt idx="41">
                  <c:v>МБОУ Лицей № 10</c:v>
                </c:pt>
                <c:pt idx="42">
                  <c:v>МАОУ СШ № 3</c:v>
                </c:pt>
                <c:pt idx="43">
                  <c:v>МБОУ СШ № 21</c:v>
                </c:pt>
                <c:pt idx="44">
                  <c:v>МБОУ СШ № 36</c:v>
                </c:pt>
                <c:pt idx="45">
                  <c:v>МБОУ СШ № 39</c:v>
                </c:pt>
                <c:pt idx="46">
                  <c:v>МАОУ СШ № 72 </c:v>
                </c:pt>
                <c:pt idx="47">
                  <c:v>МБОУ СШ № 73</c:v>
                </c:pt>
                <c:pt idx="48">
                  <c:v>МАОУ СШ № 82 </c:v>
                </c:pt>
                <c:pt idx="49">
                  <c:v>МБОУ СШ № 84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 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137</c:v>
                </c:pt>
                <c:pt idx="67">
                  <c:v>МАОУ СШ № 158 "Грани"</c:v>
                </c:pt>
                <c:pt idx="68">
                  <c:v>СОВЕТСКИЙ РАЙОН</c:v>
                </c:pt>
                <c:pt idx="69">
                  <c:v>МАОУ СШ № 1</c:v>
                </c:pt>
                <c:pt idx="70">
                  <c:v>МАОУ СШ № 5</c:v>
                </c:pt>
                <c:pt idx="71">
                  <c:v>МАОУ СШ № 7</c:v>
                </c:pt>
                <c:pt idx="72">
                  <c:v>МАОУ СШ № 18</c:v>
                </c:pt>
                <c:pt idx="73">
                  <c:v>МАОУ СШ № 24</c:v>
                </c:pt>
                <c:pt idx="74">
                  <c:v>МБОУ СШ № 56</c:v>
                </c:pt>
                <c:pt idx="75">
                  <c:v>МАОУ СШ № 66</c:v>
                </c:pt>
                <c:pt idx="76">
                  <c:v>МАОУ СШ № 69</c:v>
                </c:pt>
                <c:pt idx="77">
                  <c:v>МАОУ СШ № 85</c:v>
                </c:pt>
                <c:pt idx="78">
                  <c:v>МАОУ СШ № 91</c:v>
                </c:pt>
                <c:pt idx="79">
                  <c:v>МАОУ СШ № 98</c:v>
                </c:pt>
                <c:pt idx="80">
                  <c:v>МАОУ СШ № 108</c:v>
                </c:pt>
                <c:pt idx="81">
                  <c:v>МАОУ СШ № 115</c:v>
                </c:pt>
                <c:pt idx="82">
                  <c:v>МАОУ СШ № 121</c:v>
                </c:pt>
                <c:pt idx="83">
                  <c:v>МАОУ СШ № 129</c:v>
                </c:pt>
                <c:pt idx="84">
                  <c:v>МАОУ СШ № 134</c:v>
                </c:pt>
                <c:pt idx="85">
                  <c:v>МАОУ СШ № 139</c:v>
                </c:pt>
                <c:pt idx="86">
                  <c:v>МАОУ СШ № 141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'Литерат-9 диаграмма по районам'!$M$5:$M$112</c:f>
              <c:numCache>
                <c:formatCode>General</c:formatCode>
                <c:ptCount val="108"/>
                <c:pt idx="0">
                  <c:v>4.12</c:v>
                </c:pt>
                <c:pt idx="1">
                  <c:v>4.12</c:v>
                </c:pt>
                <c:pt idx="2">
                  <c:v>4.12</c:v>
                </c:pt>
                <c:pt idx="3">
                  <c:v>4.12</c:v>
                </c:pt>
                <c:pt idx="4">
                  <c:v>4.12</c:v>
                </c:pt>
                <c:pt idx="5">
                  <c:v>4.12</c:v>
                </c:pt>
                <c:pt idx="6">
                  <c:v>4.12</c:v>
                </c:pt>
                <c:pt idx="7">
                  <c:v>4.12</c:v>
                </c:pt>
                <c:pt idx="8">
                  <c:v>4.12</c:v>
                </c:pt>
                <c:pt idx="9">
                  <c:v>4.12</c:v>
                </c:pt>
                <c:pt idx="10">
                  <c:v>4.12</c:v>
                </c:pt>
                <c:pt idx="11">
                  <c:v>4.12</c:v>
                </c:pt>
                <c:pt idx="12">
                  <c:v>4.12</c:v>
                </c:pt>
                <c:pt idx="13">
                  <c:v>4.12</c:v>
                </c:pt>
                <c:pt idx="14">
                  <c:v>4.12</c:v>
                </c:pt>
                <c:pt idx="15">
                  <c:v>4.12</c:v>
                </c:pt>
                <c:pt idx="16">
                  <c:v>4.12</c:v>
                </c:pt>
                <c:pt idx="17">
                  <c:v>4.12</c:v>
                </c:pt>
                <c:pt idx="18">
                  <c:v>4.12</c:v>
                </c:pt>
                <c:pt idx="19">
                  <c:v>4.12</c:v>
                </c:pt>
                <c:pt idx="20">
                  <c:v>4.12</c:v>
                </c:pt>
                <c:pt idx="21">
                  <c:v>4.12</c:v>
                </c:pt>
                <c:pt idx="22">
                  <c:v>4.12</c:v>
                </c:pt>
                <c:pt idx="23">
                  <c:v>4.12</c:v>
                </c:pt>
                <c:pt idx="24">
                  <c:v>4.12</c:v>
                </c:pt>
                <c:pt idx="25">
                  <c:v>4.12</c:v>
                </c:pt>
                <c:pt idx="26">
                  <c:v>4.12</c:v>
                </c:pt>
                <c:pt idx="27">
                  <c:v>4.12</c:v>
                </c:pt>
                <c:pt idx="28">
                  <c:v>4.12</c:v>
                </c:pt>
                <c:pt idx="29">
                  <c:v>4.12</c:v>
                </c:pt>
                <c:pt idx="30">
                  <c:v>4.12</c:v>
                </c:pt>
                <c:pt idx="31">
                  <c:v>4.12</c:v>
                </c:pt>
                <c:pt idx="32">
                  <c:v>4.12</c:v>
                </c:pt>
                <c:pt idx="33">
                  <c:v>4.12</c:v>
                </c:pt>
                <c:pt idx="34">
                  <c:v>4.12</c:v>
                </c:pt>
                <c:pt idx="35">
                  <c:v>4.12</c:v>
                </c:pt>
                <c:pt idx="36">
                  <c:v>4.12</c:v>
                </c:pt>
                <c:pt idx="37">
                  <c:v>4.12</c:v>
                </c:pt>
                <c:pt idx="38">
                  <c:v>4.12</c:v>
                </c:pt>
                <c:pt idx="39">
                  <c:v>4.12</c:v>
                </c:pt>
                <c:pt idx="40">
                  <c:v>4.12</c:v>
                </c:pt>
                <c:pt idx="41">
                  <c:v>4.12</c:v>
                </c:pt>
                <c:pt idx="42">
                  <c:v>4.12</c:v>
                </c:pt>
                <c:pt idx="43">
                  <c:v>4.12</c:v>
                </c:pt>
                <c:pt idx="44">
                  <c:v>4.12</c:v>
                </c:pt>
                <c:pt idx="45">
                  <c:v>4.12</c:v>
                </c:pt>
                <c:pt idx="46">
                  <c:v>4.12</c:v>
                </c:pt>
                <c:pt idx="47">
                  <c:v>4.12</c:v>
                </c:pt>
                <c:pt idx="48">
                  <c:v>4.12</c:v>
                </c:pt>
                <c:pt idx="49">
                  <c:v>4.12</c:v>
                </c:pt>
                <c:pt idx="50">
                  <c:v>4.12</c:v>
                </c:pt>
                <c:pt idx="51">
                  <c:v>4.12</c:v>
                </c:pt>
                <c:pt idx="52">
                  <c:v>4.12</c:v>
                </c:pt>
                <c:pt idx="53">
                  <c:v>4.12</c:v>
                </c:pt>
                <c:pt idx="54">
                  <c:v>4.12</c:v>
                </c:pt>
                <c:pt idx="55">
                  <c:v>4.12</c:v>
                </c:pt>
                <c:pt idx="56">
                  <c:v>4.12</c:v>
                </c:pt>
                <c:pt idx="57">
                  <c:v>4.12</c:v>
                </c:pt>
                <c:pt idx="58">
                  <c:v>4.12</c:v>
                </c:pt>
                <c:pt idx="59">
                  <c:v>4.12</c:v>
                </c:pt>
                <c:pt idx="60">
                  <c:v>4.12</c:v>
                </c:pt>
                <c:pt idx="61">
                  <c:v>4.12</c:v>
                </c:pt>
                <c:pt idx="62">
                  <c:v>4.12</c:v>
                </c:pt>
                <c:pt idx="63">
                  <c:v>4.12</c:v>
                </c:pt>
                <c:pt idx="64">
                  <c:v>4.12</c:v>
                </c:pt>
                <c:pt idx="65">
                  <c:v>4.12</c:v>
                </c:pt>
                <c:pt idx="66">
                  <c:v>4.12</c:v>
                </c:pt>
                <c:pt idx="67">
                  <c:v>4.12</c:v>
                </c:pt>
                <c:pt idx="68">
                  <c:v>4.12</c:v>
                </c:pt>
                <c:pt idx="69">
                  <c:v>4.12</c:v>
                </c:pt>
                <c:pt idx="70">
                  <c:v>4.12</c:v>
                </c:pt>
                <c:pt idx="71">
                  <c:v>4.12</c:v>
                </c:pt>
                <c:pt idx="72">
                  <c:v>4.12</c:v>
                </c:pt>
                <c:pt idx="73">
                  <c:v>4.12</c:v>
                </c:pt>
                <c:pt idx="74">
                  <c:v>4.12</c:v>
                </c:pt>
                <c:pt idx="75">
                  <c:v>4.12</c:v>
                </c:pt>
                <c:pt idx="76">
                  <c:v>4.12</c:v>
                </c:pt>
                <c:pt idx="77">
                  <c:v>4.12</c:v>
                </c:pt>
                <c:pt idx="78">
                  <c:v>4.12</c:v>
                </c:pt>
                <c:pt idx="79">
                  <c:v>4.12</c:v>
                </c:pt>
                <c:pt idx="80">
                  <c:v>4.12</c:v>
                </c:pt>
                <c:pt idx="81">
                  <c:v>4.12</c:v>
                </c:pt>
                <c:pt idx="82">
                  <c:v>4.12</c:v>
                </c:pt>
                <c:pt idx="83">
                  <c:v>4.12</c:v>
                </c:pt>
                <c:pt idx="84">
                  <c:v>4.12</c:v>
                </c:pt>
                <c:pt idx="85">
                  <c:v>4.12</c:v>
                </c:pt>
                <c:pt idx="86">
                  <c:v>4.12</c:v>
                </c:pt>
                <c:pt idx="87">
                  <c:v>4.12</c:v>
                </c:pt>
                <c:pt idx="88">
                  <c:v>4.12</c:v>
                </c:pt>
                <c:pt idx="89">
                  <c:v>4.12</c:v>
                </c:pt>
                <c:pt idx="90">
                  <c:v>4.12</c:v>
                </c:pt>
                <c:pt idx="91">
                  <c:v>4.12</c:v>
                </c:pt>
                <c:pt idx="92">
                  <c:v>4.12</c:v>
                </c:pt>
                <c:pt idx="93">
                  <c:v>4.12</c:v>
                </c:pt>
                <c:pt idx="94">
                  <c:v>4.12</c:v>
                </c:pt>
                <c:pt idx="95">
                  <c:v>4.12</c:v>
                </c:pt>
                <c:pt idx="96">
                  <c:v>4.12</c:v>
                </c:pt>
                <c:pt idx="97">
                  <c:v>4.12</c:v>
                </c:pt>
                <c:pt idx="98">
                  <c:v>4.12</c:v>
                </c:pt>
                <c:pt idx="99">
                  <c:v>4.12</c:v>
                </c:pt>
                <c:pt idx="100">
                  <c:v>4.12</c:v>
                </c:pt>
                <c:pt idx="101">
                  <c:v>4.12</c:v>
                </c:pt>
                <c:pt idx="102">
                  <c:v>4.12</c:v>
                </c:pt>
                <c:pt idx="103">
                  <c:v>4.12</c:v>
                </c:pt>
                <c:pt idx="104">
                  <c:v>4.12</c:v>
                </c:pt>
                <c:pt idx="105">
                  <c:v>4.12</c:v>
                </c:pt>
                <c:pt idx="106">
                  <c:v>4.12</c:v>
                </c:pt>
                <c:pt idx="107">
                  <c:v>4.12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'Литерат-9 диаграмма по районам'!$B$5:$B$112</c:f>
              <c:strCache>
                <c:ptCount val="10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Гимназия № 4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МБОУ СШ № 79</c:v>
                </c:pt>
                <c:pt idx="32">
                  <c:v>МАОУ СШ № 89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ОКТЯБРЬСКИЙ РАЙОН</c:v>
                </c:pt>
                <c:pt idx="36">
                  <c:v>МАОУ "КУГ № 1 - Универс"</c:v>
                </c:pt>
                <c:pt idx="37">
                  <c:v>МБОУ Гимназия № 3</c:v>
                </c:pt>
                <c:pt idx="38">
                  <c:v>МАОУ Гимназия № 13 "Академ"</c:v>
                </c:pt>
                <c:pt idx="39">
                  <c:v>МАОУ Лицей № 1</c:v>
                </c:pt>
                <c:pt idx="40">
                  <c:v>МБОУ Лицей № 8</c:v>
                </c:pt>
                <c:pt idx="41">
                  <c:v>МБОУ Лицей № 10</c:v>
                </c:pt>
                <c:pt idx="42">
                  <c:v>МАОУ СШ № 3</c:v>
                </c:pt>
                <c:pt idx="43">
                  <c:v>МБОУ СШ № 21</c:v>
                </c:pt>
                <c:pt idx="44">
                  <c:v>МБОУ СШ № 36</c:v>
                </c:pt>
                <c:pt idx="45">
                  <c:v>МБОУ СШ № 39</c:v>
                </c:pt>
                <c:pt idx="46">
                  <c:v>МАОУ СШ № 72 </c:v>
                </c:pt>
                <c:pt idx="47">
                  <c:v>МБОУ СШ № 73</c:v>
                </c:pt>
                <c:pt idx="48">
                  <c:v>МАОУ СШ № 82 </c:v>
                </c:pt>
                <c:pt idx="49">
                  <c:v>МБОУ СШ № 84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 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137</c:v>
                </c:pt>
                <c:pt idx="67">
                  <c:v>МАОУ СШ № 158 "Грани"</c:v>
                </c:pt>
                <c:pt idx="68">
                  <c:v>СОВЕТСКИЙ РАЙОН</c:v>
                </c:pt>
                <c:pt idx="69">
                  <c:v>МАОУ СШ № 1</c:v>
                </c:pt>
                <c:pt idx="70">
                  <c:v>МАОУ СШ № 5</c:v>
                </c:pt>
                <c:pt idx="71">
                  <c:v>МАОУ СШ № 7</c:v>
                </c:pt>
                <c:pt idx="72">
                  <c:v>МАОУ СШ № 18</c:v>
                </c:pt>
                <c:pt idx="73">
                  <c:v>МАОУ СШ № 24</c:v>
                </c:pt>
                <c:pt idx="74">
                  <c:v>МБОУ СШ № 56</c:v>
                </c:pt>
                <c:pt idx="75">
                  <c:v>МАОУ СШ № 66</c:v>
                </c:pt>
                <c:pt idx="76">
                  <c:v>МАОУ СШ № 69</c:v>
                </c:pt>
                <c:pt idx="77">
                  <c:v>МАОУ СШ № 85</c:v>
                </c:pt>
                <c:pt idx="78">
                  <c:v>МАОУ СШ № 91</c:v>
                </c:pt>
                <c:pt idx="79">
                  <c:v>МАОУ СШ № 98</c:v>
                </c:pt>
                <c:pt idx="80">
                  <c:v>МАОУ СШ № 108</c:v>
                </c:pt>
                <c:pt idx="81">
                  <c:v>МАОУ СШ № 115</c:v>
                </c:pt>
                <c:pt idx="82">
                  <c:v>МАОУ СШ № 121</c:v>
                </c:pt>
                <c:pt idx="83">
                  <c:v>МАОУ СШ № 129</c:v>
                </c:pt>
                <c:pt idx="84">
                  <c:v>МАОУ СШ № 134</c:v>
                </c:pt>
                <c:pt idx="85">
                  <c:v>МАОУ СШ № 139</c:v>
                </c:pt>
                <c:pt idx="86">
                  <c:v>МАОУ СШ № 141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'Литерат-9 диаграмма по районам'!$L$5:$L$112</c:f>
              <c:numCache>
                <c:formatCode>0.00</c:formatCode>
                <c:ptCount val="108"/>
                <c:pt idx="0">
                  <c:v>4</c:v>
                </c:pt>
                <c:pt idx="2">
                  <c:v>4</c:v>
                </c:pt>
                <c:pt idx="3">
                  <c:v>3</c:v>
                </c:pt>
                <c:pt idx="5">
                  <c:v>5</c:v>
                </c:pt>
                <c:pt idx="6">
                  <c:v>4.5</c:v>
                </c:pt>
                <c:pt idx="7">
                  <c:v>4</c:v>
                </c:pt>
                <c:pt idx="8">
                  <c:v>4.1600529100529098</c:v>
                </c:pt>
                <c:pt idx="9">
                  <c:v>4</c:v>
                </c:pt>
                <c:pt idx="10">
                  <c:v>5</c:v>
                </c:pt>
                <c:pt idx="11">
                  <c:v>4.5</c:v>
                </c:pt>
                <c:pt idx="12">
                  <c:v>3.8571428571428572</c:v>
                </c:pt>
                <c:pt idx="13">
                  <c:v>3.3333333333333335</c:v>
                </c:pt>
                <c:pt idx="16">
                  <c:v>3.5</c:v>
                </c:pt>
                <c:pt idx="18">
                  <c:v>4</c:v>
                </c:pt>
                <c:pt idx="19">
                  <c:v>4.25</c:v>
                </c:pt>
                <c:pt idx="20">
                  <c:v>5</c:v>
                </c:pt>
                <c:pt idx="21">
                  <c:v>4.4285714285714288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33">
                  <c:v>4</c:v>
                </c:pt>
                <c:pt idx="35">
                  <c:v>4.3097222222222227</c:v>
                </c:pt>
                <c:pt idx="36">
                  <c:v>4.3</c:v>
                </c:pt>
                <c:pt idx="37">
                  <c:v>4.5</c:v>
                </c:pt>
                <c:pt idx="38">
                  <c:v>4.5</c:v>
                </c:pt>
                <c:pt idx="39">
                  <c:v>3</c:v>
                </c:pt>
                <c:pt idx="40">
                  <c:v>4.5</c:v>
                </c:pt>
                <c:pt idx="41">
                  <c:v>5</c:v>
                </c:pt>
                <c:pt idx="42">
                  <c:v>4.75</c:v>
                </c:pt>
                <c:pt idx="45">
                  <c:v>4</c:v>
                </c:pt>
                <c:pt idx="46">
                  <c:v>4</c:v>
                </c:pt>
                <c:pt idx="48">
                  <c:v>4.333333333333333</c:v>
                </c:pt>
                <c:pt idx="50">
                  <c:v>4.333333333333333</c:v>
                </c:pt>
                <c:pt idx="51">
                  <c:v>4.5</c:v>
                </c:pt>
                <c:pt idx="54">
                  <c:v>4.2731481481481479</c:v>
                </c:pt>
                <c:pt idx="55">
                  <c:v>5</c:v>
                </c:pt>
                <c:pt idx="56">
                  <c:v>4.125</c:v>
                </c:pt>
                <c:pt idx="57">
                  <c:v>3.5</c:v>
                </c:pt>
                <c:pt idx="59">
                  <c:v>4.5</c:v>
                </c:pt>
                <c:pt idx="61">
                  <c:v>4</c:v>
                </c:pt>
                <c:pt idx="62">
                  <c:v>4</c:v>
                </c:pt>
                <c:pt idx="64">
                  <c:v>4.333333333333333</c:v>
                </c:pt>
                <c:pt idx="66">
                  <c:v>5</c:v>
                </c:pt>
                <c:pt idx="67">
                  <c:v>4</c:v>
                </c:pt>
                <c:pt idx="68">
                  <c:v>3.9460648148148159</c:v>
                </c:pt>
                <c:pt idx="69">
                  <c:v>4</c:v>
                </c:pt>
                <c:pt idx="70">
                  <c:v>3</c:v>
                </c:pt>
                <c:pt idx="71">
                  <c:v>5</c:v>
                </c:pt>
                <c:pt idx="72">
                  <c:v>4</c:v>
                </c:pt>
                <c:pt idx="73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4.333333333333333</c:v>
                </c:pt>
                <c:pt idx="79">
                  <c:v>4</c:v>
                </c:pt>
                <c:pt idx="81">
                  <c:v>4</c:v>
                </c:pt>
                <c:pt idx="82">
                  <c:v>3.5</c:v>
                </c:pt>
                <c:pt idx="83">
                  <c:v>4</c:v>
                </c:pt>
                <c:pt idx="84">
                  <c:v>4</c:v>
                </c:pt>
                <c:pt idx="85">
                  <c:v>3</c:v>
                </c:pt>
                <c:pt idx="87">
                  <c:v>4</c:v>
                </c:pt>
                <c:pt idx="89">
                  <c:v>4</c:v>
                </c:pt>
                <c:pt idx="90">
                  <c:v>3</c:v>
                </c:pt>
                <c:pt idx="91">
                  <c:v>3.9</c:v>
                </c:pt>
                <c:pt idx="92">
                  <c:v>4</c:v>
                </c:pt>
                <c:pt idx="93">
                  <c:v>3.75</c:v>
                </c:pt>
                <c:pt idx="94">
                  <c:v>4.2222222222222223</c:v>
                </c:pt>
                <c:pt idx="95">
                  <c:v>5</c:v>
                </c:pt>
                <c:pt idx="96">
                  <c:v>4</c:v>
                </c:pt>
                <c:pt idx="97">
                  <c:v>4</c:v>
                </c:pt>
                <c:pt idx="98">
                  <c:v>4.0972222222222223</c:v>
                </c:pt>
                <c:pt idx="100">
                  <c:v>5</c:v>
                </c:pt>
                <c:pt idx="101">
                  <c:v>4</c:v>
                </c:pt>
                <c:pt idx="103">
                  <c:v>4.333333333333333</c:v>
                </c:pt>
                <c:pt idx="104">
                  <c:v>3.75</c:v>
                </c:pt>
                <c:pt idx="106">
                  <c:v>3.75</c:v>
                </c:pt>
                <c:pt idx="107">
                  <c:v>3.75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'Литерат-9 диаграмма по районам'!$B$5:$B$112</c:f>
              <c:strCache>
                <c:ptCount val="10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Гимназия № 4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МБОУ СШ № 79</c:v>
                </c:pt>
                <c:pt idx="32">
                  <c:v>МАОУ СШ № 89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ОКТЯБРЬСКИЙ РАЙОН</c:v>
                </c:pt>
                <c:pt idx="36">
                  <c:v>МАОУ "КУГ № 1 - Универс"</c:v>
                </c:pt>
                <c:pt idx="37">
                  <c:v>МБОУ Гимназия № 3</c:v>
                </c:pt>
                <c:pt idx="38">
                  <c:v>МАОУ Гимназия № 13 "Академ"</c:v>
                </c:pt>
                <c:pt idx="39">
                  <c:v>МАОУ Лицей № 1</c:v>
                </c:pt>
                <c:pt idx="40">
                  <c:v>МБОУ Лицей № 8</c:v>
                </c:pt>
                <c:pt idx="41">
                  <c:v>МБОУ Лицей № 10</c:v>
                </c:pt>
                <c:pt idx="42">
                  <c:v>МАОУ СШ № 3</c:v>
                </c:pt>
                <c:pt idx="43">
                  <c:v>МБОУ СШ № 21</c:v>
                </c:pt>
                <c:pt idx="44">
                  <c:v>МБОУ СШ № 36</c:v>
                </c:pt>
                <c:pt idx="45">
                  <c:v>МБОУ СШ № 39</c:v>
                </c:pt>
                <c:pt idx="46">
                  <c:v>МАОУ СШ № 72 </c:v>
                </c:pt>
                <c:pt idx="47">
                  <c:v>МБОУ СШ № 73</c:v>
                </c:pt>
                <c:pt idx="48">
                  <c:v>МАОУ СШ № 82 </c:v>
                </c:pt>
                <c:pt idx="49">
                  <c:v>МБОУ СШ № 84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 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137</c:v>
                </c:pt>
                <c:pt idx="67">
                  <c:v>МАОУ СШ № 158 "Грани"</c:v>
                </c:pt>
                <c:pt idx="68">
                  <c:v>СОВЕТСКИЙ РАЙОН</c:v>
                </c:pt>
                <c:pt idx="69">
                  <c:v>МАОУ СШ № 1</c:v>
                </c:pt>
                <c:pt idx="70">
                  <c:v>МАОУ СШ № 5</c:v>
                </c:pt>
                <c:pt idx="71">
                  <c:v>МАОУ СШ № 7</c:v>
                </c:pt>
                <c:pt idx="72">
                  <c:v>МАОУ СШ № 18</c:v>
                </c:pt>
                <c:pt idx="73">
                  <c:v>МАОУ СШ № 24</c:v>
                </c:pt>
                <c:pt idx="74">
                  <c:v>МБОУ СШ № 56</c:v>
                </c:pt>
                <c:pt idx="75">
                  <c:v>МАОУ СШ № 66</c:v>
                </c:pt>
                <c:pt idx="76">
                  <c:v>МАОУ СШ № 69</c:v>
                </c:pt>
                <c:pt idx="77">
                  <c:v>МАОУ СШ № 85</c:v>
                </c:pt>
                <c:pt idx="78">
                  <c:v>МАОУ СШ № 91</c:v>
                </c:pt>
                <c:pt idx="79">
                  <c:v>МАОУ СШ № 98</c:v>
                </c:pt>
                <c:pt idx="80">
                  <c:v>МАОУ СШ № 108</c:v>
                </c:pt>
                <c:pt idx="81">
                  <c:v>МАОУ СШ № 115</c:v>
                </c:pt>
                <c:pt idx="82">
                  <c:v>МАОУ СШ № 121</c:v>
                </c:pt>
                <c:pt idx="83">
                  <c:v>МАОУ СШ № 129</c:v>
                </c:pt>
                <c:pt idx="84">
                  <c:v>МАОУ СШ № 134</c:v>
                </c:pt>
                <c:pt idx="85">
                  <c:v>МАОУ СШ № 139</c:v>
                </c:pt>
                <c:pt idx="86">
                  <c:v>МАОУ СШ № 141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'Литерат-9 диаграмма по районам'!$Q$5:$Q$112</c:f>
              <c:numCache>
                <c:formatCode>General</c:formatCode>
                <c:ptCount val="108"/>
                <c:pt idx="0">
                  <c:v>3.95</c:v>
                </c:pt>
                <c:pt idx="1">
                  <c:v>3.95</c:v>
                </c:pt>
                <c:pt idx="2">
                  <c:v>3.95</c:v>
                </c:pt>
                <c:pt idx="3">
                  <c:v>3.95</c:v>
                </c:pt>
                <c:pt idx="4">
                  <c:v>3.95</c:v>
                </c:pt>
                <c:pt idx="5">
                  <c:v>3.95</c:v>
                </c:pt>
                <c:pt idx="6">
                  <c:v>3.95</c:v>
                </c:pt>
                <c:pt idx="7">
                  <c:v>3.95</c:v>
                </c:pt>
                <c:pt idx="8">
                  <c:v>3.95</c:v>
                </c:pt>
                <c:pt idx="9">
                  <c:v>3.95</c:v>
                </c:pt>
                <c:pt idx="10">
                  <c:v>3.95</c:v>
                </c:pt>
                <c:pt idx="11">
                  <c:v>3.95</c:v>
                </c:pt>
                <c:pt idx="12">
                  <c:v>3.95</c:v>
                </c:pt>
                <c:pt idx="13">
                  <c:v>3.95</c:v>
                </c:pt>
                <c:pt idx="14">
                  <c:v>3.95</c:v>
                </c:pt>
                <c:pt idx="15">
                  <c:v>3.95</c:v>
                </c:pt>
                <c:pt idx="16">
                  <c:v>3.95</c:v>
                </c:pt>
                <c:pt idx="17">
                  <c:v>3.95</c:v>
                </c:pt>
                <c:pt idx="18">
                  <c:v>3.95</c:v>
                </c:pt>
                <c:pt idx="19">
                  <c:v>3.95</c:v>
                </c:pt>
                <c:pt idx="20">
                  <c:v>3.95</c:v>
                </c:pt>
                <c:pt idx="21">
                  <c:v>3.95</c:v>
                </c:pt>
                <c:pt idx="22">
                  <c:v>3.95</c:v>
                </c:pt>
                <c:pt idx="23">
                  <c:v>3.95</c:v>
                </c:pt>
                <c:pt idx="24">
                  <c:v>3.95</c:v>
                </c:pt>
                <c:pt idx="25">
                  <c:v>3.95</c:v>
                </c:pt>
                <c:pt idx="26">
                  <c:v>3.95</c:v>
                </c:pt>
                <c:pt idx="27">
                  <c:v>3.95</c:v>
                </c:pt>
                <c:pt idx="28">
                  <c:v>3.95</c:v>
                </c:pt>
                <c:pt idx="29">
                  <c:v>3.95</c:v>
                </c:pt>
                <c:pt idx="30">
                  <c:v>3.95</c:v>
                </c:pt>
                <c:pt idx="31">
                  <c:v>3.95</c:v>
                </c:pt>
                <c:pt idx="32">
                  <c:v>3.95</c:v>
                </c:pt>
                <c:pt idx="33">
                  <c:v>3.95</c:v>
                </c:pt>
                <c:pt idx="34">
                  <c:v>3.95</c:v>
                </c:pt>
                <c:pt idx="35">
                  <c:v>3.95</c:v>
                </c:pt>
                <c:pt idx="36">
                  <c:v>3.95</c:v>
                </c:pt>
                <c:pt idx="37">
                  <c:v>3.95</c:v>
                </c:pt>
                <c:pt idx="38">
                  <c:v>3.95</c:v>
                </c:pt>
                <c:pt idx="39">
                  <c:v>3.95</c:v>
                </c:pt>
                <c:pt idx="40">
                  <c:v>3.95</c:v>
                </c:pt>
                <c:pt idx="41">
                  <c:v>3.95</c:v>
                </c:pt>
                <c:pt idx="42">
                  <c:v>3.95</c:v>
                </c:pt>
                <c:pt idx="43">
                  <c:v>3.95</c:v>
                </c:pt>
                <c:pt idx="44">
                  <c:v>3.95</c:v>
                </c:pt>
                <c:pt idx="45">
                  <c:v>3.95</c:v>
                </c:pt>
                <c:pt idx="46">
                  <c:v>3.95</c:v>
                </c:pt>
                <c:pt idx="47">
                  <c:v>3.95</c:v>
                </c:pt>
                <c:pt idx="48">
                  <c:v>3.95</c:v>
                </c:pt>
                <c:pt idx="49">
                  <c:v>3.95</c:v>
                </c:pt>
                <c:pt idx="50">
                  <c:v>3.95</c:v>
                </c:pt>
                <c:pt idx="51">
                  <c:v>3.95</c:v>
                </c:pt>
                <c:pt idx="52">
                  <c:v>3.95</c:v>
                </c:pt>
                <c:pt idx="53">
                  <c:v>3.95</c:v>
                </c:pt>
                <c:pt idx="54">
                  <c:v>3.95</c:v>
                </c:pt>
                <c:pt idx="55">
                  <c:v>3.95</c:v>
                </c:pt>
                <c:pt idx="56">
                  <c:v>3.95</c:v>
                </c:pt>
                <c:pt idx="57">
                  <c:v>3.95</c:v>
                </c:pt>
                <c:pt idx="58">
                  <c:v>3.95</c:v>
                </c:pt>
                <c:pt idx="59">
                  <c:v>3.95</c:v>
                </c:pt>
                <c:pt idx="60">
                  <c:v>3.95</c:v>
                </c:pt>
                <c:pt idx="61">
                  <c:v>3.95</c:v>
                </c:pt>
                <c:pt idx="62">
                  <c:v>3.95</c:v>
                </c:pt>
                <c:pt idx="63">
                  <c:v>3.95</c:v>
                </c:pt>
                <c:pt idx="64">
                  <c:v>3.95</c:v>
                </c:pt>
                <c:pt idx="65">
                  <c:v>3.95</c:v>
                </c:pt>
                <c:pt idx="66">
                  <c:v>3.95</c:v>
                </c:pt>
                <c:pt idx="67">
                  <c:v>3.95</c:v>
                </c:pt>
                <c:pt idx="68">
                  <c:v>3.95</c:v>
                </c:pt>
                <c:pt idx="69">
                  <c:v>3.95</c:v>
                </c:pt>
                <c:pt idx="70">
                  <c:v>3.95</c:v>
                </c:pt>
                <c:pt idx="71">
                  <c:v>3.95</c:v>
                </c:pt>
                <c:pt idx="72">
                  <c:v>3.95</c:v>
                </c:pt>
                <c:pt idx="73">
                  <c:v>3.95</c:v>
                </c:pt>
                <c:pt idx="74">
                  <c:v>3.95</c:v>
                </c:pt>
                <c:pt idx="75">
                  <c:v>3.95</c:v>
                </c:pt>
                <c:pt idx="76">
                  <c:v>3.95</c:v>
                </c:pt>
                <c:pt idx="77">
                  <c:v>3.95</c:v>
                </c:pt>
                <c:pt idx="78">
                  <c:v>3.95</c:v>
                </c:pt>
                <c:pt idx="79">
                  <c:v>3.95</c:v>
                </c:pt>
                <c:pt idx="80">
                  <c:v>3.95</c:v>
                </c:pt>
                <c:pt idx="81">
                  <c:v>3.95</c:v>
                </c:pt>
                <c:pt idx="82">
                  <c:v>3.95</c:v>
                </c:pt>
                <c:pt idx="83">
                  <c:v>3.95</c:v>
                </c:pt>
                <c:pt idx="84">
                  <c:v>3.95</c:v>
                </c:pt>
                <c:pt idx="85">
                  <c:v>3.95</c:v>
                </c:pt>
                <c:pt idx="86">
                  <c:v>3.95</c:v>
                </c:pt>
                <c:pt idx="87">
                  <c:v>3.95</c:v>
                </c:pt>
                <c:pt idx="88">
                  <c:v>3.95</c:v>
                </c:pt>
                <c:pt idx="89">
                  <c:v>3.95</c:v>
                </c:pt>
                <c:pt idx="90">
                  <c:v>3.95</c:v>
                </c:pt>
                <c:pt idx="91">
                  <c:v>3.95</c:v>
                </c:pt>
                <c:pt idx="92">
                  <c:v>3.95</c:v>
                </c:pt>
                <c:pt idx="93">
                  <c:v>3.95</c:v>
                </c:pt>
                <c:pt idx="94">
                  <c:v>3.95</c:v>
                </c:pt>
                <c:pt idx="95">
                  <c:v>3.95</c:v>
                </c:pt>
                <c:pt idx="96">
                  <c:v>3.95</c:v>
                </c:pt>
                <c:pt idx="97">
                  <c:v>3.95</c:v>
                </c:pt>
                <c:pt idx="98">
                  <c:v>3.95</c:v>
                </c:pt>
                <c:pt idx="99">
                  <c:v>3.95</c:v>
                </c:pt>
                <c:pt idx="100">
                  <c:v>3.95</c:v>
                </c:pt>
                <c:pt idx="101">
                  <c:v>3.95</c:v>
                </c:pt>
                <c:pt idx="102">
                  <c:v>3.95</c:v>
                </c:pt>
                <c:pt idx="103">
                  <c:v>3.95</c:v>
                </c:pt>
                <c:pt idx="104">
                  <c:v>3.95</c:v>
                </c:pt>
                <c:pt idx="105">
                  <c:v>3.95</c:v>
                </c:pt>
                <c:pt idx="106">
                  <c:v>3.95</c:v>
                </c:pt>
                <c:pt idx="107">
                  <c:v>3.95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'Литерат-9 диаграмма по районам'!$B$5:$B$112</c:f>
              <c:strCache>
                <c:ptCount val="10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Гимназия № 4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МБОУ СШ № 79</c:v>
                </c:pt>
                <c:pt idx="32">
                  <c:v>МАОУ СШ № 89</c:v>
                </c:pt>
                <c:pt idx="33">
                  <c:v>МБОУ СШ № 94</c:v>
                </c:pt>
                <c:pt idx="34">
                  <c:v>МАОУ СШ № 148</c:v>
                </c:pt>
                <c:pt idx="35">
                  <c:v>ОКТЯБРЬСКИЙ РАЙОН</c:v>
                </c:pt>
                <c:pt idx="36">
                  <c:v>МАОУ "КУГ № 1 - Универс"</c:v>
                </c:pt>
                <c:pt idx="37">
                  <c:v>МБОУ Гимназия № 3</c:v>
                </c:pt>
                <c:pt idx="38">
                  <c:v>МАОУ Гимназия № 13 "Академ"</c:v>
                </c:pt>
                <c:pt idx="39">
                  <c:v>МАОУ Лицей № 1</c:v>
                </c:pt>
                <c:pt idx="40">
                  <c:v>МБОУ Лицей № 8</c:v>
                </c:pt>
                <c:pt idx="41">
                  <c:v>МБОУ Лицей № 10</c:v>
                </c:pt>
                <c:pt idx="42">
                  <c:v>МАОУ СШ № 3</c:v>
                </c:pt>
                <c:pt idx="43">
                  <c:v>МБОУ СШ № 21</c:v>
                </c:pt>
                <c:pt idx="44">
                  <c:v>МБОУ СШ № 36</c:v>
                </c:pt>
                <c:pt idx="45">
                  <c:v>МБОУ СШ № 39</c:v>
                </c:pt>
                <c:pt idx="46">
                  <c:v>МАОУ СШ № 72 </c:v>
                </c:pt>
                <c:pt idx="47">
                  <c:v>МБОУ СШ № 73</c:v>
                </c:pt>
                <c:pt idx="48">
                  <c:v>МАОУ СШ № 82 </c:v>
                </c:pt>
                <c:pt idx="49">
                  <c:v>МБОУ СШ № 84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 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137</c:v>
                </c:pt>
                <c:pt idx="67">
                  <c:v>МАОУ СШ № 158 "Грани"</c:v>
                </c:pt>
                <c:pt idx="68">
                  <c:v>СОВЕТСКИЙ РАЙОН</c:v>
                </c:pt>
                <c:pt idx="69">
                  <c:v>МАОУ СШ № 1</c:v>
                </c:pt>
                <c:pt idx="70">
                  <c:v>МАОУ СШ № 5</c:v>
                </c:pt>
                <c:pt idx="71">
                  <c:v>МАОУ СШ № 7</c:v>
                </c:pt>
                <c:pt idx="72">
                  <c:v>МАОУ СШ № 18</c:v>
                </c:pt>
                <c:pt idx="73">
                  <c:v>МАОУ СШ № 24</c:v>
                </c:pt>
                <c:pt idx="74">
                  <c:v>МБОУ СШ № 56</c:v>
                </c:pt>
                <c:pt idx="75">
                  <c:v>МАОУ СШ № 66</c:v>
                </c:pt>
                <c:pt idx="76">
                  <c:v>МАОУ СШ № 69</c:v>
                </c:pt>
                <c:pt idx="77">
                  <c:v>МАОУ СШ № 85</c:v>
                </c:pt>
                <c:pt idx="78">
                  <c:v>МАОУ СШ № 91</c:v>
                </c:pt>
                <c:pt idx="79">
                  <c:v>МАОУ СШ № 98</c:v>
                </c:pt>
                <c:pt idx="80">
                  <c:v>МАОУ СШ № 108</c:v>
                </c:pt>
                <c:pt idx="81">
                  <c:v>МАОУ СШ № 115</c:v>
                </c:pt>
                <c:pt idx="82">
                  <c:v>МАОУ СШ № 121</c:v>
                </c:pt>
                <c:pt idx="83">
                  <c:v>МАОУ СШ № 129</c:v>
                </c:pt>
                <c:pt idx="84">
                  <c:v>МАОУ СШ № 134</c:v>
                </c:pt>
                <c:pt idx="85">
                  <c:v>МАОУ СШ № 139</c:v>
                </c:pt>
                <c:pt idx="86">
                  <c:v>МАОУ СШ № 141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'Литерат-9 диаграмма по районам'!$P$5:$P$112</c:f>
              <c:numCache>
                <c:formatCode>0.00</c:formatCode>
                <c:ptCount val="108"/>
                <c:pt idx="0">
                  <c:v>3.8666666666666671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3.3333333333333335</c:v>
                </c:pt>
                <c:pt idx="5">
                  <c:v>5</c:v>
                </c:pt>
                <c:pt idx="6">
                  <c:v>4</c:v>
                </c:pt>
                <c:pt idx="8">
                  <c:v>3.6830357142857144</c:v>
                </c:pt>
                <c:pt idx="9">
                  <c:v>4.7142857142857144</c:v>
                </c:pt>
                <c:pt idx="10">
                  <c:v>3</c:v>
                </c:pt>
                <c:pt idx="11">
                  <c:v>4</c:v>
                </c:pt>
                <c:pt idx="12">
                  <c:v>3.5</c:v>
                </c:pt>
                <c:pt idx="13">
                  <c:v>4.25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21">
                  <c:v>3.3</c:v>
                </c:pt>
                <c:pt idx="22">
                  <c:v>4.2</c:v>
                </c:pt>
                <c:pt idx="23">
                  <c:v>4</c:v>
                </c:pt>
                <c:pt idx="25">
                  <c:v>0</c:v>
                </c:pt>
                <c:pt idx="26">
                  <c:v>4</c:v>
                </c:pt>
                <c:pt idx="28">
                  <c:v>4</c:v>
                </c:pt>
                <c:pt idx="32">
                  <c:v>4</c:v>
                </c:pt>
                <c:pt idx="33">
                  <c:v>3.2</c:v>
                </c:pt>
                <c:pt idx="34">
                  <c:v>3</c:v>
                </c:pt>
                <c:pt idx="35">
                  <c:v>3.7521645021645025</c:v>
                </c:pt>
                <c:pt idx="36">
                  <c:v>4</c:v>
                </c:pt>
                <c:pt idx="37">
                  <c:v>4</c:v>
                </c:pt>
                <c:pt idx="38">
                  <c:v>3.8571428571428572</c:v>
                </c:pt>
                <c:pt idx="39">
                  <c:v>4</c:v>
                </c:pt>
                <c:pt idx="40">
                  <c:v>3.25</c:v>
                </c:pt>
                <c:pt idx="41">
                  <c:v>3.6666666666666665</c:v>
                </c:pt>
                <c:pt idx="42">
                  <c:v>4</c:v>
                </c:pt>
                <c:pt idx="44">
                  <c:v>3</c:v>
                </c:pt>
                <c:pt idx="46">
                  <c:v>3</c:v>
                </c:pt>
                <c:pt idx="51">
                  <c:v>5</c:v>
                </c:pt>
                <c:pt idx="52">
                  <c:v>3.5</c:v>
                </c:pt>
                <c:pt idx="54">
                  <c:v>3.9574074074074073</c:v>
                </c:pt>
                <c:pt idx="56">
                  <c:v>3.75</c:v>
                </c:pt>
                <c:pt idx="57">
                  <c:v>4</c:v>
                </c:pt>
                <c:pt idx="59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4.333333333333333</c:v>
                </c:pt>
                <c:pt idx="65">
                  <c:v>3</c:v>
                </c:pt>
                <c:pt idx="66">
                  <c:v>4.333333333333333</c:v>
                </c:pt>
                <c:pt idx="67">
                  <c:v>4.2</c:v>
                </c:pt>
                <c:pt idx="68">
                  <c:v>4.0884768009768004</c:v>
                </c:pt>
                <c:pt idx="69">
                  <c:v>4</c:v>
                </c:pt>
                <c:pt idx="70">
                  <c:v>3.6</c:v>
                </c:pt>
                <c:pt idx="71">
                  <c:v>4</c:v>
                </c:pt>
                <c:pt idx="72">
                  <c:v>4.25</c:v>
                </c:pt>
                <c:pt idx="73">
                  <c:v>4.5</c:v>
                </c:pt>
                <c:pt idx="74">
                  <c:v>4.333333333333333</c:v>
                </c:pt>
                <c:pt idx="75">
                  <c:v>5</c:v>
                </c:pt>
                <c:pt idx="77">
                  <c:v>5</c:v>
                </c:pt>
                <c:pt idx="78">
                  <c:v>4</c:v>
                </c:pt>
                <c:pt idx="80">
                  <c:v>4</c:v>
                </c:pt>
                <c:pt idx="81">
                  <c:v>3.5</c:v>
                </c:pt>
                <c:pt idx="82">
                  <c:v>4</c:v>
                </c:pt>
                <c:pt idx="84">
                  <c:v>3.5</c:v>
                </c:pt>
                <c:pt idx="85">
                  <c:v>4</c:v>
                </c:pt>
                <c:pt idx="86">
                  <c:v>4</c:v>
                </c:pt>
                <c:pt idx="87">
                  <c:v>4.5</c:v>
                </c:pt>
                <c:pt idx="88">
                  <c:v>5</c:v>
                </c:pt>
                <c:pt idx="89">
                  <c:v>3.8333333333333335</c:v>
                </c:pt>
                <c:pt idx="90">
                  <c:v>4</c:v>
                </c:pt>
                <c:pt idx="91">
                  <c:v>3.625</c:v>
                </c:pt>
                <c:pt idx="92">
                  <c:v>3.7777777777777777</c:v>
                </c:pt>
                <c:pt idx="93">
                  <c:v>3.7142857142857144</c:v>
                </c:pt>
                <c:pt idx="94">
                  <c:v>4</c:v>
                </c:pt>
                <c:pt idx="95">
                  <c:v>4.333333333333333</c:v>
                </c:pt>
                <c:pt idx="96">
                  <c:v>3.3333333333333335</c:v>
                </c:pt>
                <c:pt idx="97">
                  <c:v>4.5</c:v>
                </c:pt>
                <c:pt idx="98">
                  <c:v>4.140625</c:v>
                </c:pt>
                <c:pt idx="99">
                  <c:v>4.5</c:v>
                </c:pt>
                <c:pt idx="100">
                  <c:v>3.875</c:v>
                </c:pt>
                <c:pt idx="101">
                  <c:v>4.833333333333333</c:v>
                </c:pt>
                <c:pt idx="103">
                  <c:v>4</c:v>
                </c:pt>
                <c:pt idx="104">
                  <c:v>3.25</c:v>
                </c:pt>
                <c:pt idx="105">
                  <c:v>4</c:v>
                </c:pt>
                <c:pt idx="106">
                  <c:v>4</c:v>
                </c:pt>
                <c:pt idx="107">
                  <c:v>4.666666666666667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1456"/>
        <c:axId val="47732992"/>
      </c:lineChart>
      <c:catAx>
        <c:axId val="47731456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732992"/>
        <c:crosses val="autoZero"/>
        <c:auto val="1"/>
        <c:lblAlgn val="ctr"/>
        <c:lblOffset val="100"/>
        <c:noMultiLvlLbl val="0"/>
      </c:catAx>
      <c:valAx>
        <c:axId val="47732992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73145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65125657931826"/>
          <c:y val="1.0739791864836215E-2"/>
          <c:w val="0.70438980883328473"/>
          <c:h val="4.3016756973207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Литература </a:t>
            </a:r>
            <a:r>
              <a:rPr lang="ru-RU" baseline="0"/>
              <a:t>ОГЭ 2022-2025</a:t>
            </a:r>
            <a:endParaRPr lang="ru-RU"/>
          </a:p>
        </c:rich>
      </c:tx>
      <c:layout>
        <c:manualLayout>
          <c:xMode val="edge"/>
          <c:yMode val="edge"/>
          <c:x val="2.7282565939079191E-2"/>
          <c:y val="1.19015510504214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450620794965998E-2"/>
          <c:y val="6.3161587326801771E-2"/>
          <c:w val="0.97590044568407108"/>
          <c:h val="0.58485493590439541"/>
        </c:manualLayout>
      </c:layout>
      <c:lineChart>
        <c:grouping val="standard"/>
        <c:varyColors val="0"/>
        <c:ser>
          <c:idx val="4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'Литература-9 диаграмма'!$B$5:$B$112</c:f>
              <c:strCache>
                <c:ptCount val="10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Гимназия № 9</c:v>
                </c:pt>
                <c:pt idx="3">
                  <c:v>МАОУ Гимназия № 8</c:v>
                </c:pt>
                <c:pt idx="4">
                  <c:v>МАОУ Лицей № 7 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СШ № 90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МБОУ СШ № 44</c:v>
                </c:pt>
                <c:pt idx="23">
                  <c:v>МАОУ Лицей № 12</c:v>
                </c:pt>
                <c:pt idx="24">
                  <c:v>МАОУ Гимназия № 11</c:v>
                </c:pt>
                <c:pt idx="25">
                  <c:v>МБОУ Гимназия № 7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МАОУ СШ № 89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15</c:v>
                </c:pt>
                <c:pt idx="33">
                  <c:v>МАОУ Лицей № 3</c:v>
                </c:pt>
                <c:pt idx="34">
                  <c:v>МБОУ СШ № 79</c:v>
                </c:pt>
                <c:pt idx="35">
                  <c:v>ОКТЯБРЬСКИЙ РАЙОН</c:v>
                </c:pt>
                <c:pt idx="36">
                  <c:v>МБОУ СШ № 21</c:v>
                </c:pt>
                <c:pt idx="37">
                  <c:v>МБОУ СШ № 39</c:v>
                </c:pt>
                <c:pt idx="38">
                  <c:v>МБОУ СШ № 99</c:v>
                </c:pt>
                <c:pt idx="39">
                  <c:v>МАОУ СШ № 3</c:v>
                </c:pt>
                <c:pt idx="40">
                  <c:v>МАОУ Лицей № 1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МБОУ СШ № 73</c:v>
                </c:pt>
                <c:pt idx="44">
                  <c:v>МБОУ СШ № 159</c:v>
                </c:pt>
                <c:pt idx="45">
                  <c:v>МАОУ "КУГ № 1 - Универс"</c:v>
                </c:pt>
                <c:pt idx="46">
                  <c:v>МАОУ СШ № 72 </c:v>
                </c:pt>
                <c:pt idx="47">
                  <c:v>МАОУ СШ № 82 </c:v>
                </c:pt>
                <c:pt idx="48">
                  <c:v>МБОУ Лицей № 10</c:v>
                </c:pt>
                <c:pt idx="49">
                  <c:v>МБОУ Лицей № 8</c:v>
                </c:pt>
                <c:pt idx="50">
                  <c:v>МАОУ Гимназия № 13 "Академ"</c:v>
                </c:pt>
                <c:pt idx="51">
                  <c:v>МБОУ СШ № 84</c:v>
                </c:pt>
                <c:pt idx="52">
                  <c:v>МБОУ СШ № 36</c:v>
                </c:pt>
                <c:pt idx="53">
                  <c:v>МБОУ СШ № 95</c:v>
                </c:pt>
                <c:pt idx="54">
                  <c:v>СВЕРДЛОВСКИЙ РАЙОН</c:v>
                </c:pt>
                <c:pt idx="55">
                  <c:v>МАОУ СШ № 17</c:v>
                </c:pt>
                <c:pt idx="56">
                  <c:v>МАОУ СШ № 34</c:v>
                </c:pt>
                <c:pt idx="57">
                  <c:v>МАОУ СШ № 45</c:v>
                </c:pt>
                <c:pt idx="58">
                  <c:v>МАОУ Лицей № 9 "Лидер"</c:v>
                </c:pt>
                <c:pt idx="59">
                  <c:v>МАОУ СШ № 158 "Грани"</c:v>
                </c:pt>
                <c:pt idx="60">
                  <c:v>МАОУ СШ № 42</c:v>
                </c:pt>
                <c:pt idx="61">
                  <c:v>МАОУ СШ № 78</c:v>
                </c:pt>
                <c:pt idx="62">
                  <c:v>МБОУ СШ № 62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23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СОВЕТСКИЙ РАЙОН</c:v>
                </c:pt>
                <c:pt idx="69">
                  <c:v>МАОУ СШ № 150</c:v>
                </c:pt>
                <c:pt idx="70">
                  <c:v>МАОУ СШ № 144</c:v>
                </c:pt>
                <c:pt idx="71">
                  <c:v>МАОУ СШ № 157</c:v>
                </c:pt>
                <c:pt idx="72">
                  <c:v>МАОУ СШ № 18</c:v>
                </c:pt>
                <c:pt idx="73">
                  <c:v>МАОУ СШ № 139</c:v>
                </c:pt>
                <c:pt idx="74">
                  <c:v>МАОУ СШ № 1</c:v>
                </c:pt>
                <c:pt idx="75">
                  <c:v>МАОУ СШ № 108</c:v>
                </c:pt>
                <c:pt idx="76">
                  <c:v>МАОУ СШ № 115</c:v>
                </c:pt>
                <c:pt idx="77">
                  <c:v>МАОУ СШ № 121</c:v>
                </c:pt>
                <c:pt idx="78">
                  <c:v>МАОУ СШ № 141</c:v>
                </c:pt>
                <c:pt idx="79">
                  <c:v>МАОУ СШ № 143</c:v>
                </c:pt>
                <c:pt idx="80">
                  <c:v>МАОУ СШ № 147</c:v>
                </c:pt>
                <c:pt idx="81">
                  <c:v>МАОУ СШ № 149</c:v>
                </c:pt>
                <c:pt idx="82">
                  <c:v>МАОУ СШ № 154</c:v>
                </c:pt>
                <c:pt idx="83">
                  <c:v>МАОУ СШ № 7</c:v>
                </c:pt>
                <c:pt idx="84">
                  <c:v>МАОУ СШ № 152</c:v>
                </c:pt>
                <c:pt idx="85">
                  <c:v>МАОУ СШ № 24</c:v>
                </c:pt>
                <c:pt idx="86">
                  <c:v>МАОУ СШ № 145</c:v>
                </c:pt>
                <c:pt idx="87">
                  <c:v>МАОУ СШ № 151</c:v>
                </c:pt>
                <c:pt idx="88">
                  <c:v>МАОУ СШ № 85</c:v>
                </c:pt>
                <c:pt idx="89">
                  <c:v>МАОУ СШ № 134</c:v>
                </c:pt>
                <c:pt idx="90">
                  <c:v>МАОУ СШ № 156</c:v>
                </c:pt>
                <c:pt idx="91">
                  <c:v>МАОУ СШ № 5</c:v>
                </c:pt>
                <c:pt idx="92">
                  <c:v>МАОУ СШ № 66</c:v>
                </c:pt>
                <c:pt idx="93">
                  <c:v>МАОУ СШ № 129</c:v>
                </c:pt>
                <c:pt idx="94">
                  <c:v>МАОУ СШ № 69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56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МАОУ СШ "Комплекс Покровский"</c:v>
                </c:pt>
                <c:pt idx="101">
                  <c:v>МАОУ СШ № 155</c:v>
                </c:pt>
                <c:pt idx="102">
                  <c:v>МАОУ Гимназия № 2</c:v>
                </c:pt>
                <c:pt idx="103">
                  <c:v>МБОУ СШ № 27</c:v>
                </c:pt>
                <c:pt idx="104">
                  <c:v>МБОУ Гимназия  № 16</c:v>
                </c:pt>
                <c:pt idx="105">
                  <c:v>МБОУ СШ № 51</c:v>
                </c:pt>
                <c:pt idx="106">
                  <c:v>МБОУ Лицей № 2</c:v>
                </c:pt>
                <c:pt idx="107">
                  <c:v>МБОУ СШ № 4</c:v>
                </c:pt>
              </c:strCache>
            </c:strRef>
          </c:cat>
          <c:val>
            <c:numRef>
              <c:f>'Литература-9 диаграмма'!$E$5:$E$112</c:f>
              <c:numCache>
                <c:formatCode>0.00</c:formatCode>
                <c:ptCount val="108"/>
                <c:pt idx="0">
                  <c:v>4.0599999999999996</c:v>
                </c:pt>
                <c:pt idx="1">
                  <c:v>4.0599999999999996</c:v>
                </c:pt>
                <c:pt idx="2">
                  <c:v>4.0599999999999996</c:v>
                </c:pt>
                <c:pt idx="3">
                  <c:v>4.0599999999999996</c:v>
                </c:pt>
                <c:pt idx="4">
                  <c:v>4.0599999999999996</c:v>
                </c:pt>
                <c:pt idx="5">
                  <c:v>4.0599999999999996</c:v>
                </c:pt>
                <c:pt idx="6">
                  <c:v>4.0599999999999996</c:v>
                </c:pt>
                <c:pt idx="7">
                  <c:v>4.0599999999999996</c:v>
                </c:pt>
                <c:pt idx="8">
                  <c:v>4.0599999999999996</c:v>
                </c:pt>
                <c:pt idx="9">
                  <c:v>4.0599999999999996</c:v>
                </c:pt>
                <c:pt idx="10">
                  <c:v>4.0599999999999996</c:v>
                </c:pt>
                <c:pt idx="11">
                  <c:v>4.0599999999999996</c:v>
                </c:pt>
                <c:pt idx="12">
                  <c:v>4.0599999999999996</c:v>
                </c:pt>
                <c:pt idx="13">
                  <c:v>4.0599999999999996</c:v>
                </c:pt>
                <c:pt idx="14">
                  <c:v>4.0599999999999996</c:v>
                </c:pt>
                <c:pt idx="15">
                  <c:v>4.0599999999999996</c:v>
                </c:pt>
                <c:pt idx="16">
                  <c:v>4.0599999999999996</c:v>
                </c:pt>
                <c:pt idx="17">
                  <c:v>4.0599999999999996</c:v>
                </c:pt>
                <c:pt idx="18">
                  <c:v>4.0599999999999996</c:v>
                </c:pt>
                <c:pt idx="19">
                  <c:v>4.0599999999999996</c:v>
                </c:pt>
                <c:pt idx="20">
                  <c:v>4.0599999999999996</c:v>
                </c:pt>
                <c:pt idx="21">
                  <c:v>4.0599999999999996</c:v>
                </c:pt>
                <c:pt idx="22">
                  <c:v>4.0599999999999996</c:v>
                </c:pt>
                <c:pt idx="23">
                  <c:v>4.0599999999999996</c:v>
                </c:pt>
                <c:pt idx="24">
                  <c:v>4.0599999999999996</c:v>
                </c:pt>
                <c:pt idx="25">
                  <c:v>4.0599999999999996</c:v>
                </c:pt>
                <c:pt idx="26">
                  <c:v>4.0599999999999996</c:v>
                </c:pt>
                <c:pt idx="27">
                  <c:v>4.0599999999999996</c:v>
                </c:pt>
                <c:pt idx="28">
                  <c:v>4.0599999999999996</c:v>
                </c:pt>
                <c:pt idx="29">
                  <c:v>4.0599999999999996</c:v>
                </c:pt>
                <c:pt idx="30">
                  <c:v>4.0599999999999996</c:v>
                </c:pt>
                <c:pt idx="31">
                  <c:v>4.0599999999999996</c:v>
                </c:pt>
                <c:pt idx="32">
                  <c:v>4.0599999999999996</c:v>
                </c:pt>
                <c:pt idx="33">
                  <c:v>4.0599999999999996</c:v>
                </c:pt>
                <c:pt idx="34">
                  <c:v>4.0599999999999996</c:v>
                </c:pt>
                <c:pt idx="35">
                  <c:v>4.0599999999999996</c:v>
                </c:pt>
                <c:pt idx="36">
                  <c:v>4.0599999999999996</c:v>
                </c:pt>
                <c:pt idx="37">
                  <c:v>4.0599999999999996</c:v>
                </c:pt>
                <c:pt idx="38">
                  <c:v>4.0599999999999996</c:v>
                </c:pt>
                <c:pt idx="39">
                  <c:v>4.0599999999999996</c:v>
                </c:pt>
                <c:pt idx="40">
                  <c:v>4.0599999999999996</c:v>
                </c:pt>
                <c:pt idx="41">
                  <c:v>4.0599999999999996</c:v>
                </c:pt>
                <c:pt idx="42">
                  <c:v>4.0599999999999996</c:v>
                </c:pt>
                <c:pt idx="43">
                  <c:v>4.0599999999999996</c:v>
                </c:pt>
                <c:pt idx="44">
                  <c:v>4.0599999999999996</c:v>
                </c:pt>
                <c:pt idx="45">
                  <c:v>4.0599999999999996</c:v>
                </c:pt>
                <c:pt idx="46">
                  <c:v>4.0599999999999996</c:v>
                </c:pt>
                <c:pt idx="47">
                  <c:v>4.0599999999999996</c:v>
                </c:pt>
                <c:pt idx="48">
                  <c:v>4.0599999999999996</c:v>
                </c:pt>
                <c:pt idx="49">
                  <c:v>4.0599999999999996</c:v>
                </c:pt>
                <c:pt idx="50">
                  <c:v>4.0599999999999996</c:v>
                </c:pt>
                <c:pt idx="51">
                  <c:v>4.0599999999999996</c:v>
                </c:pt>
                <c:pt idx="52">
                  <c:v>4.0599999999999996</c:v>
                </c:pt>
                <c:pt idx="53">
                  <c:v>4.0599999999999996</c:v>
                </c:pt>
                <c:pt idx="54">
                  <c:v>4.0599999999999996</c:v>
                </c:pt>
                <c:pt idx="55">
                  <c:v>4.0599999999999996</c:v>
                </c:pt>
                <c:pt idx="56">
                  <c:v>4.0599999999999996</c:v>
                </c:pt>
                <c:pt idx="57">
                  <c:v>4.0599999999999996</c:v>
                </c:pt>
                <c:pt idx="58">
                  <c:v>4.0599999999999996</c:v>
                </c:pt>
                <c:pt idx="59">
                  <c:v>4.0599999999999996</c:v>
                </c:pt>
                <c:pt idx="60">
                  <c:v>4.0599999999999996</c:v>
                </c:pt>
                <c:pt idx="61">
                  <c:v>4.0599999999999996</c:v>
                </c:pt>
                <c:pt idx="62">
                  <c:v>4.0599999999999996</c:v>
                </c:pt>
                <c:pt idx="63">
                  <c:v>4.0599999999999996</c:v>
                </c:pt>
                <c:pt idx="64">
                  <c:v>4.0599999999999996</c:v>
                </c:pt>
                <c:pt idx="65">
                  <c:v>4.0599999999999996</c:v>
                </c:pt>
                <c:pt idx="66">
                  <c:v>4.0599999999999996</c:v>
                </c:pt>
                <c:pt idx="67">
                  <c:v>4.0599999999999996</c:v>
                </c:pt>
                <c:pt idx="68">
                  <c:v>4.0599999999999996</c:v>
                </c:pt>
                <c:pt idx="69">
                  <c:v>4.0599999999999996</c:v>
                </c:pt>
                <c:pt idx="70">
                  <c:v>4.0599999999999996</c:v>
                </c:pt>
                <c:pt idx="71">
                  <c:v>4.0599999999999996</c:v>
                </c:pt>
                <c:pt idx="72">
                  <c:v>4.0599999999999996</c:v>
                </c:pt>
                <c:pt idx="73">
                  <c:v>4.0599999999999996</c:v>
                </c:pt>
                <c:pt idx="74">
                  <c:v>4.0599999999999996</c:v>
                </c:pt>
                <c:pt idx="75">
                  <c:v>4.0599999999999996</c:v>
                </c:pt>
                <c:pt idx="76">
                  <c:v>4.0599999999999996</c:v>
                </c:pt>
                <c:pt idx="77">
                  <c:v>4.0599999999999996</c:v>
                </c:pt>
                <c:pt idx="78">
                  <c:v>4.0599999999999996</c:v>
                </c:pt>
                <c:pt idx="79">
                  <c:v>4.0599999999999996</c:v>
                </c:pt>
                <c:pt idx="80">
                  <c:v>4.0599999999999996</c:v>
                </c:pt>
                <c:pt idx="81">
                  <c:v>4.0599999999999996</c:v>
                </c:pt>
                <c:pt idx="82">
                  <c:v>4.0599999999999996</c:v>
                </c:pt>
                <c:pt idx="83">
                  <c:v>4.0599999999999996</c:v>
                </c:pt>
                <c:pt idx="84">
                  <c:v>4.0599999999999996</c:v>
                </c:pt>
                <c:pt idx="85">
                  <c:v>4.0599999999999996</c:v>
                </c:pt>
                <c:pt idx="86">
                  <c:v>4.0599999999999996</c:v>
                </c:pt>
                <c:pt idx="87">
                  <c:v>4.0599999999999996</c:v>
                </c:pt>
                <c:pt idx="88">
                  <c:v>4.0599999999999996</c:v>
                </c:pt>
                <c:pt idx="89">
                  <c:v>4.0599999999999996</c:v>
                </c:pt>
                <c:pt idx="90">
                  <c:v>4.0599999999999996</c:v>
                </c:pt>
                <c:pt idx="91">
                  <c:v>4.0599999999999996</c:v>
                </c:pt>
                <c:pt idx="92">
                  <c:v>4.0599999999999996</c:v>
                </c:pt>
                <c:pt idx="93">
                  <c:v>4.0599999999999996</c:v>
                </c:pt>
                <c:pt idx="94">
                  <c:v>4.0599999999999996</c:v>
                </c:pt>
                <c:pt idx="95">
                  <c:v>4.0599999999999996</c:v>
                </c:pt>
                <c:pt idx="96">
                  <c:v>4.0599999999999996</c:v>
                </c:pt>
                <c:pt idx="97">
                  <c:v>4.0599999999999996</c:v>
                </c:pt>
                <c:pt idx="98">
                  <c:v>4.0599999999999996</c:v>
                </c:pt>
                <c:pt idx="99">
                  <c:v>4.0599999999999996</c:v>
                </c:pt>
                <c:pt idx="100">
                  <c:v>4.0599999999999996</c:v>
                </c:pt>
                <c:pt idx="101">
                  <c:v>4.0599999999999996</c:v>
                </c:pt>
                <c:pt idx="102">
                  <c:v>4.0599999999999996</c:v>
                </c:pt>
                <c:pt idx="103">
                  <c:v>4.0599999999999996</c:v>
                </c:pt>
                <c:pt idx="104">
                  <c:v>4.0599999999999996</c:v>
                </c:pt>
                <c:pt idx="105">
                  <c:v>4.0599999999999996</c:v>
                </c:pt>
                <c:pt idx="106">
                  <c:v>4.0599999999999996</c:v>
                </c:pt>
                <c:pt idx="107">
                  <c:v>4.0599999999999996</c:v>
                </c:pt>
              </c:numCache>
            </c:numRef>
          </c:val>
          <c:smooth val="0"/>
        </c:ser>
        <c:ser>
          <c:idx val="5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val>
            <c:numRef>
              <c:f>'Литература-9 диаграмма'!$D$5:$D$112</c:f>
              <c:numCache>
                <c:formatCode>0.00</c:formatCode>
                <c:ptCount val="108"/>
                <c:pt idx="0">
                  <c:v>4.1527777777777777</c:v>
                </c:pt>
                <c:pt idx="1">
                  <c:v>5</c:v>
                </c:pt>
                <c:pt idx="2">
                  <c:v>4.166666666666667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3.75</c:v>
                </c:pt>
                <c:pt idx="8">
                  <c:v>4.1791666666666671</c:v>
                </c:pt>
                <c:pt idx="9">
                  <c:v>4.5999999999999996</c:v>
                </c:pt>
                <c:pt idx="10">
                  <c:v>4.5</c:v>
                </c:pt>
                <c:pt idx="11">
                  <c:v>4.5</c:v>
                </c:pt>
                <c:pt idx="12">
                  <c:v>4.333333333333333</c:v>
                </c:pt>
                <c:pt idx="13">
                  <c:v>4.333333333333333</c:v>
                </c:pt>
                <c:pt idx="14">
                  <c:v>4</c:v>
                </c:pt>
                <c:pt idx="15">
                  <c:v>3.6666666666666665</c:v>
                </c:pt>
                <c:pt idx="16">
                  <c:v>3.5</c:v>
                </c:pt>
                <c:pt idx="21">
                  <c:v>3.8133333333333335</c:v>
                </c:pt>
                <c:pt idx="22">
                  <c:v>5</c:v>
                </c:pt>
                <c:pt idx="23">
                  <c:v>4.333333333333333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3.8</c:v>
                </c:pt>
                <c:pt idx="28">
                  <c:v>3.6666666666666665</c:v>
                </c:pt>
                <c:pt idx="29">
                  <c:v>3.5</c:v>
                </c:pt>
                <c:pt idx="30">
                  <c:v>3.5</c:v>
                </c:pt>
                <c:pt idx="31">
                  <c:v>2.3333333333333335</c:v>
                </c:pt>
                <c:pt idx="35">
                  <c:v>4.3520833333333337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4.8</c:v>
                </c:pt>
                <c:pt idx="40">
                  <c:v>4.5</c:v>
                </c:pt>
                <c:pt idx="41">
                  <c:v>4.5</c:v>
                </c:pt>
                <c:pt idx="42">
                  <c:v>4.5</c:v>
                </c:pt>
                <c:pt idx="43">
                  <c:v>4.5</c:v>
                </c:pt>
                <c:pt idx="44">
                  <c:v>4.333333333333333</c:v>
                </c:pt>
                <c:pt idx="45">
                  <c:v>4.1428571428571432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3.8571428571428572</c:v>
                </c:pt>
                <c:pt idx="51">
                  <c:v>3.5</c:v>
                </c:pt>
                <c:pt idx="54">
                  <c:v>4.2037037037037042</c:v>
                </c:pt>
                <c:pt idx="55">
                  <c:v>5</c:v>
                </c:pt>
                <c:pt idx="56">
                  <c:v>5</c:v>
                </c:pt>
                <c:pt idx="57">
                  <c:v>4.166666666666667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3.6666666666666665</c:v>
                </c:pt>
                <c:pt idx="68">
                  <c:v>3.9010416666666665</c:v>
                </c:pt>
                <c:pt idx="69">
                  <c:v>5</c:v>
                </c:pt>
                <c:pt idx="70">
                  <c:v>4.75</c:v>
                </c:pt>
                <c:pt idx="71">
                  <c:v>4.75</c:v>
                </c:pt>
                <c:pt idx="72">
                  <c:v>4.666666666666667</c:v>
                </c:pt>
                <c:pt idx="73">
                  <c:v>4.5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3.8333333333333335</c:v>
                </c:pt>
                <c:pt idx="85">
                  <c:v>3.625</c:v>
                </c:pt>
                <c:pt idx="86">
                  <c:v>3.5</c:v>
                </c:pt>
                <c:pt idx="87">
                  <c:v>3.5</c:v>
                </c:pt>
                <c:pt idx="88">
                  <c:v>3.5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8">
                  <c:v>3.8085034013605443</c:v>
                </c:pt>
                <c:pt idx="99">
                  <c:v>4.75</c:v>
                </c:pt>
                <c:pt idx="100">
                  <c:v>4.166666666666667</c:v>
                </c:pt>
                <c:pt idx="101">
                  <c:v>4.1428571428571432</c:v>
                </c:pt>
                <c:pt idx="102">
                  <c:v>4</c:v>
                </c:pt>
                <c:pt idx="103">
                  <c:v>4</c:v>
                </c:pt>
                <c:pt idx="104">
                  <c:v>3.6</c:v>
                </c:pt>
                <c:pt idx="105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'Литература-9 диаграмма'!$B$5:$B$112</c:f>
              <c:strCache>
                <c:ptCount val="10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Гимназия № 9</c:v>
                </c:pt>
                <c:pt idx="3">
                  <c:v>МАОУ Гимназия № 8</c:v>
                </c:pt>
                <c:pt idx="4">
                  <c:v>МАОУ Лицей № 7 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СШ № 90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МБОУ СШ № 44</c:v>
                </c:pt>
                <c:pt idx="23">
                  <c:v>МАОУ Лицей № 12</c:v>
                </c:pt>
                <c:pt idx="24">
                  <c:v>МАОУ Гимназия № 11</c:v>
                </c:pt>
                <c:pt idx="25">
                  <c:v>МБОУ Гимназия № 7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МАОУ СШ № 89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15</c:v>
                </c:pt>
                <c:pt idx="33">
                  <c:v>МАОУ Лицей № 3</c:v>
                </c:pt>
                <c:pt idx="34">
                  <c:v>МБОУ СШ № 79</c:v>
                </c:pt>
                <c:pt idx="35">
                  <c:v>ОКТЯБРЬСКИЙ РАЙОН</c:v>
                </c:pt>
                <c:pt idx="36">
                  <c:v>МБОУ СШ № 21</c:v>
                </c:pt>
                <c:pt idx="37">
                  <c:v>МБОУ СШ № 39</c:v>
                </c:pt>
                <c:pt idx="38">
                  <c:v>МБОУ СШ № 99</c:v>
                </c:pt>
                <c:pt idx="39">
                  <c:v>МАОУ СШ № 3</c:v>
                </c:pt>
                <c:pt idx="40">
                  <c:v>МАОУ Лицей № 1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МБОУ СШ № 73</c:v>
                </c:pt>
                <c:pt idx="44">
                  <c:v>МБОУ СШ № 159</c:v>
                </c:pt>
                <c:pt idx="45">
                  <c:v>МАОУ "КУГ № 1 - Универс"</c:v>
                </c:pt>
                <c:pt idx="46">
                  <c:v>МАОУ СШ № 72 </c:v>
                </c:pt>
                <c:pt idx="47">
                  <c:v>МАОУ СШ № 82 </c:v>
                </c:pt>
                <c:pt idx="48">
                  <c:v>МБОУ Лицей № 10</c:v>
                </c:pt>
                <c:pt idx="49">
                  <c:v>МБОУ Лицей № 8</c:v>
                </c:pt>
                <c:pt idx="50">
                  <c:v>МАОУ Гимназия № 13 "Академ"</c:v>
                </c:pt>
                <c:pt idx="51">
                  <c:v>МБОУ СШ № 84</c:v>
                </c:pt>
                <c:pt idx="52">
                  <c:v>МБОУ СШ № 36</c:v>
                </c:pt>
                <c:pt idx="53">
                  <c:v>МБОУ СШ № 95</c:v>
                </c:pt>
                <c:pt idx="54">
                  <c:v>СВЕРДЛОВСКИЙ РАЙОН</c:v>
                </c:pt>
                <c:pt idx="55">
                  <c:v>МАОУ СШ № 17</c:v>
                </c:pt>
                <c:pt idx="56">
                  <c:v>МАОУ СШ № 34</c:v>
                </c:pt>
                <c:pt idx="57">
                  <c:v>МАОУ СШ № 45</c:v>
                </c:pt>
                <c:pt idx="58">
                  <c:v>МАОУ Лицей № 9 "Лидер"</c:v>
                </c:pt>
                <c:pt idx="59">
                  <c:v>МАОУ СШ № 158 "Грани"</c:v>
                </c:pt>
                <c:pt idx="60">
                  <c:v>МАОУ СШ № 42</c:v>
                </c:pt>
                <c:pt idx="61">
                  <c:v>МАОУ СШ № 78</c:v>
                </c:pt>
                <c:pt idx="62">
                  <c:v>МБОУ СШ № 62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23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СОВЕТСКИЙ РАЙОН</c:v>
                </c:pt>
                <c:pt idx="69">
                  <c:v>МАОУ СШ № 150</c:v>
                </c:pt>
                <c:pt idx="70">
                  <c:v>МАОУ СШ № 144</c:v>
                </c:pt>
                <c:pt idx="71">
                  <c:v>МАОУ СШ № 157</c:v>
                </c:pt>
                <c:pt idx="72">
                  <c:v>МАОУ СШ № 18</c:v>
                </c:pt>
                <c:pt idx="73">
                  <c:v>МАОУ СШ № 139</c:v>
                </c:pt>
                <c:pt idx="74">
                  <c:v>МАОУ СШ № 1</c:v>
                </c:pt>
                <c:pt idx="75">
                  <c:v>МАОУ СШ № 108</c:v>
                </c:pt>
                <c:pt idx="76">
                  <c:v>МАОУ СШ № 115</c:v>
                </c:pt>
                <c:pt idx="77">
                  <c:v>МАОУ СШ № 121</c:v>
                </c:pt>
                <c:pt idx="78">
                  <c:v>МАОУ СШ № 141</c:v>
                </c:pt>
                <c:pt idx="79">
                  <c:v>МАОУ СШ № 143</c:v>
                </c:pt>
                <c:pt idx="80">
                  <c:v>МАОУ СШ № 147</c:v>
                </c:pt>
                <c:pt idx="81">
                  <c:v>МАОУ СШ № 149</c:v>
                </c:pt>
                <c:pt idx="82">
                  <c:v>МАОУ СШ № 154</c:v>
                </c:pt>
                <c:pt idx="83">
                  <c:v>МАОУ СШ № 7</c:v>
                </c:pt>
                <c:pt idx="84">
                  <c:v>МАОУ СШ № 152</c:v>
                </c:pt>
                <c:pt idx="85">
                  <c:v>МАОУ СШ № 24</c:v>
                </c:pt>
                <c:pt idx="86">
                  <c:v>МАОУ СШ № 145</c:v>
                </c:pt>
                <c:pt idx="87">
                  <c:v>МАОУ СШ № 151</c:v>
                </c:pt>
                <c:pt idx="88">
                  <c:v>МАОУ СШ № 85</c:v>
                </c:pt>
                <c:pt idx="89">
                  <c:v>МАОУ СШ № 134</c:v>
                </c:pt>
                <c:pt idx="90">
                  <c:v>МАОУ СШ № 156</c:v>
                </c:pt>
                <c:pt idx="91">
                  <c:v>МАОУ СШ № 5</c:v>
                </c:pt>
                <c:pt idx="92">
                  <c:v>МАОУ СШ № 66</c:v>
                </c:pt>
                <c:pt idx="93">
                  <c:v>МАОУ СШ № 129</c:v>
                </c:pt>
                <c:pt idx="94">
                  <c:v>МАОУ СШ № 69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56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МАОУ СШ "Комплекс Покровский"</c:v>
                </c:pt>
                <c:pt idx="101">
                  <c:v>МАОУ СШ № 155</c:v>
                </c:pt>
                <c:pt idx="102">
                  <c:v>МАОУ Гимназия № 2</c:v>
                </c:pt>
                <c:pt idx="103">
                  <c:v>МБОУ СШ № 27</c:v>
                </c:pt>
                <c:pt idx="104">
                  <c:v>МБОУ Гимназия  № 16</c:v>
                </c:pt>
                <c:pt idx="105">
                  <c:v>МБОУ СШ № 51</c:v>
                </c:pt>
                <c:pt idx="106">
                  <c:v>МБОУ Лицей № 2</c:v>
                </c:pt>
                <c:pt idx="107">
                  <c:v>МБОУ СШ № 4</c:v>
                </c:pt>
              </c:strCache>
            </c:strRef>
          </c:cat>
          <c:val>
            <c:numRef>
              <c:f>'Литература-9 диаграмма'!$I$5:$I$112</c:f>
              <c:numCache>
                <c:formatCode>0.00</c:formatCode>
                <c:ptCount val="108"/>
                <c:pt idx="0">
                  <c:v>3.88</c:v>
                </c:pt>
                <c:pt idx="1">
                  <c:v>3.88</c:v>
                </c:pt>
                <c:pt idx="2">
                  <c:v>3.88</c:v>
                </c:pt>
                <c:pt idx="3">
                  <c:v>3.88</c:v>
                </c:pt>
                <c:pt idx="4">
                  <c:v>3.88</c:v>
                </c:pt>
                <c:pt idx="5">
                  <c:v>3.88</c:v>
                </c:pt>
                <c:pt idx="6">
                  <c:v>3.88</c:v>
                </c:pt>
                <c:pt idx="7">
                  <c:v>3.88</c:v>
                </c:pt>
                <c:pt idx="8">
                  <c:v>3.88</c:v>
                </c:pt>
                <c:pt idx="9">
                  <c:v>3.88</c:v>
                </c:pt>
                <c:pt idx="10">
                  <c:v>3.88</c:v>
                </c:pt>
                <c:pt idx="11">
                  <c:v>3.88</c:v>
                </c:pt>
                <c:pt idx="12">
                  <c:v>3.88</c:v>
                </c:pt>
                <c:pt idx="13">
                  <c:v>3.88</c:v>
                </c:pt>
                <c:pt idx="14">
                  <c:v>3.88</c:v>
                </c:pt>
                <c:pt idx="15">
                  <c:v>3.88</c:v>
                </c:pt>
                <c:pt idx="16">
                  <c:v>3.88</c:v>
                </c:pt>
                <c:pt idx="17">
                  <c:v>3.88</c:v>
                </c:pt>
                <c:pt idx="18">
                  <c:v>3.88</c:v>
                </c:pt>
                <c:pt idx="19">
                  <c:v>3.88</c:v>
                </c:pt>
                <c:pt idx="20">
                  <c:v>3.88</c:v>
                </c:pt>
                <c:pt idx="21">
                  <c:v>3.88</c:v>
                </c:pt>
                <c:pt idx="22">
                  <c:v>3.88</c:v>
                </c:pt>
                <c:pt idx="23">
                  <c:v>3.88</c:v>
                </c:pt>
                <c:pt idx="24">
                  <c:v>3.88</c:v>
                </c:pt>
                <c:pt idx="25">
                  <c:v>3.88</c:v>
                </c:pt>
                <c:pt idx="26">
                  <c:v>3.88</c:v>
                </c:pt>
                <c:pt idx="27">
                  <c:v>3.88</c:v>
                </c:pt>
                <c:pt idx="28">
                  <c:v>3.88</c:v>
                </c:pt>
                <c:pt idx="29">
                  <c:v>3.88</c:v>
                </c:pt>
                <c:pt idx="30">
                  <c:v>3.88</c:v>
                </c:pt>
                <c:pt idx="31">
                  <c:v>3.88</c:v>
                </c:pt>
                <c:pt idx="32">
                  <c:v>3.88</c:v>
                </c:pt>
                <c:pt idx="33">
                  <c:v>3.88</c:v>
                </c:pt>
                <c:pt idx="34">
                  <c:v>3.88</c:v>
                </c:pt>
                <c:pt idx="35">
                  <c:v>3.88</c:v>
                </c:pt>
                <c:pt idx="36">
                  <c:v>3.88</c:v>
                </c:pt>
                <c:pt idx="37">
                  <c:v>3.88</c:v>
                </c:pt>
                <c:pt idx="38">
                  <c:v>3.88</c:v>
                </c:pt>
                <c:pt idx="39">
                  <c:v>3.88</c:v>
                </c:pt>
                <c:pt idx="40">
                  <c:v>3.88</c:v>
                </c:pt>
                <c:pt idx="41">
                  <c:v>3.88</c:v>
                </c:pt>
                <c:pt idx="42">
                  <c:v>3.88</c:v>
                </c:pt>
                <c:pt idx="43">
                  <c:v>3.88</c:v>
                </c:pt>
                <c:pt idx="44">
                  <c:v>3.88</c:v>
                </c:pt>
                <c:pt idx="45">
                  <c:v>3.88</c:v>
                </c:pt>
                <c:pt idx="46">
                  <c:v>3.88</c:v>
                </c:pt>
                <c:pt idx="47">
                  <c:v>3.88</c:v>
                </c:pt>
                <c:pt idx="48">
                  <c:v>3.88</c:v>
                </c:pt>
                <c:pt idx="49">
                  <c:v>3.88</c:v>
                </c:pt>
                <c:pt idx="50">
                  <c:v>3.88</c:v>
                </c:pt>
                <c:pt idx="51">
                  <c:v>3.88</c:v>
                </c:pt>
                <c:pt idx="52">
                  <c:v>3.88</c:v>
                </c:pt>
                <c:pt idx="53">
                  <c:v>3.88</c:v>
                </c:pt>
                <c:pt idx="54">
                  <c:v>3.88</c:v>
                </c:pt>
                <c:pt idx="55">
                  <c:v>3.88</c:v>
                </c:pt>
                <c:pt idx="56">
                  <c:v>3.88</c:v>
                </c:pt>
                <c:pt idx="57">
                  <c:v>3.88</c:v>
                </c:pt>
                <c:pt idx="58">
                  <c:v>3.88</c:v>
                </c:pt>
                <c:pt idx="59">
                  <c:v>3.88</c:v>
                </c:pt>
                <c:pt idx="60">
                  <c:v>3.88</c:v>
                </c:pt>
                <c:pt idx="61">
                  <c:v>3.88</c:v>
                </c:pt>
                <c:pt idx="62">
                  <c:v>3.88</c:v>
                </c:pt>
                <c:pt idx="63">
                  <c:v>3.88</c:v>
                </c:pt>
                <c:pt idx="64">
                  <c:v>3.88</c:v>
                </c:pt>
                <c:pt idx="65">
                  <c:v>3.88</c:v>
                </c:pt>
                <c:pt idx="66">
                  <c:v>3.88</c:v>
                </c:pt>
                <c:pt idx="67">
                  <c:v>3.88</c:v>
                </c:pt>
                <c:pt idx="68">
                  <c:v>3.88</c:v>
                </c:pt>
                <c:pt idx="69">
                  <c:v>3.88</c:v>
                </c:pt>
                <c:pt idx="70">
                  <c:v>3.88</c:v>
                </c:pt>
                <c:pt idx="71">
                  <c:v>3.88</c:v>
                </c:pt>
                <c:pt idx="72">
                  <c:v>3.88</c:v>
                </c:pt>
                <c:pt idx="73">
                  <c:v>3.88</c:v>
                </c:pt>
                <c:pt idx="74">
                  <c:v>3.88</c:v>
                </c:pt>
                <c:pt idx="75">
                  <c:v>3.88</c:v>
                </c:pt>
                <c:pt idx="76">
                  <c:v>3.88</c:v>
                </c:pt>
                <c:pt idx="77">
                  <c:v>3.88</c:v>
                </c:pt>
                <c:pt idx="78">
                  <c:v>3.88</c:v>
                </c:pt>
                <c:pt idx="79">
                  <c:v>3.88</c:v>
                </c:pt>
                <c:pt idx="80">
                  <c:v>3.88</c:v>
                </c:pt>
                <c:pt idx="81">
                  <c:v>3.88</c:v>
                </c:pt>
                <c:pt idx="82">
                  <c:v>3.88</c:v>
                </c:pt>
                <c:pt idx="83">
                  <c:v>3.88</c:v>
                </c:pt>
                <c:pt idx="84">
                  <c:v>3.88</c:v>
                </c:pt>
                <c:pt idx="85">
                  <c:v>3.88</c:v>
                </c:pt>
                <c:pt idx="86">
                  <c:v>3.88</c:v>
                </c:pt>
                <c:pt idx="87">
                  <c:v>3.88</c:v>
                </c:pt>
                <c:pt idx="88">
                  <c:v>3.88</c:v>
                </c:pt>
                <c:pt idx="89">
                  <c:v>3.88</c:v>
                </c:pt>
                <c:pt idx="90">
                  <c:v>3.88</c:v>
                </c:pt>
                <c:pt idx="91">
                  <c:v>3.88</c:v>
                </c:pt>
                <c:pt idx="92">
                  <c:v>3.88</c:v>
                </c:pt>
                <c:pt idx="93">
                  <c:v>3.88</c:v>
                </c:pt>
                <c:pt idx="94">
                  <c:v>3.88</c:v>
                </c:pt>
                <c:pt idx="95">
                  <c:v>3.88</c:v>
                </c:pt>
                <c:pt idx="96">
                  <c:v>3.88</c:v>
                </c:pt>
                <c:pt idx="97">
                  <c:v>3.88</c:v>
                </c:pt>
                <c:pt idx="98">
                  <c:v>3.88</c:v>
                </c:pt>
                <c:pt idx="99">
                  <c:v>3.88</c:v>
                </c:pt>
                <c:pt idx="100">
                  <c:v>3.88</c:v>
                </c:pt>
                <c:pt idx="101">
                  <c:v>3.88</c:v>
                </c:pt>
                <c:pt idx="102">
                  <c:v>3.88</c:v>
                </c:pt>
                <c:pt idx="103">
                  <c:v>3.88</c:v>
                </c:pt>
                <c:pt idx="104">
                  <c:v>3.88</c:v>
                </c:pt>
                <c:pt idx="105">
                  <c:v>3.88</c:v>
                </c:pt>
                <c:pt idx="106">
                  <c:v>3.88</c:v>
                </c:pt>
                <c:pt idx="107">
                  <c:v>3.88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'Литература-9 диаграмма'!$B$5:$B$112</c:f>
              <c:strCache>
                <c:ptCount val="10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Гимназия № 9</c:v>
                </c:pt>
                <c:pt idx="3">
                  <c:v>МАОУ Гимназия № 8</c:v>
                </c:pt>
                <c:pt idx="4">
                  <c:v>МАОУ Лицей № 7 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СШ № 90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МБОУ СШ № 44</c:v>
                </c:pt>
                <c:pt idx="23">
                  <c:v>МАОУ Лицей № 12</c:v>
                </c:pt>
                <c:pt idx="24">
                  <c:v>МАОУ Гимназия № 11</c:v>
                </c:pt>
                <c:pt idx="25">
                  <c:v>МБОУ Гимназия № 7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МАОУ СШ № 89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15</c:v>
                </c:pt>
                <c:pt idx="33">
                  <c:v>МАОУ Лицей № 3</c:v>
                </c:pt>
                <c:pt idx="34">
                  <c:v>МБОУ СШ № 79</c:v>
                </c:pt>
                <c:pt idx="35">
                  <c:v>ОКТЯБРЬСКИЙ РАЙОН</c:v>
                </c:pt>
                <c:pt idx="36">
                  <c:v>МБОУ СШ № 21</c:v>
                </c:pt>
                <c:pt idx="37">
                  <c:v>МБОУ СШ № 39</c:v>
                </c:pt>
                <c:pt idx="38">
                  <c:v>МБОУ СШ № 99</c:v>
                </c:pt>
                <c:pt idx="39">
                  <c:v>МАОУ СШ № 3</c:v>
                </c:pt>
                <c:pt idx="40">
                  <c:v>МАОУ Лицей № 1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МБОУ СШ № 73</c:v>
                </c:pt>
                <c:pt idx="44">
                  <c:v>МБОУ СШ № 159</c:v>
                </c:pt>
                <c:pt idx="45">
                  <c:v>МАОУ "КУГ № 1 - Универс"</c:v>
                </c:pt>
                <c:pt idx="46">
                  <c:v>МАОУ СШ № 72 </c:v>
                </c:pt>
                <c:pt idx="47">
                  <c:v>МАОУ СШ № 82 </c:v>
                </c:pt>
                <c:pt idx="48">
                  <c:v>МБОУ Лицей № 10</c:v>
                </c:pt>
                <c:pt idx="49">
                  <c:v>МБОУ Лицей № 8</c:v>
                </c:pt>
                <c:pt idx="50">
                  <c:v>МАОУ Гимназия № 13 "Академ"</c:v>
                </c:pt>
                <c:pt idx="51">
                  <c:v>МБОУ СШ № 84</c:v>
                </c:pt>
                <c:pt idx="52">
                  <c:v>МБОУ СШ № 36</c:v>
                </c:pt>
                <c:pt idx="53">
                  <c:v>МБОУ СШ № 95</c:v>
                </c:pt>
                <c:pt idx="54">
                  <c:v>СВЕРДЛОВСКИЙ РАЙОН</c:v>
                </c:pt>
                <c:pt idx="55">
                  <c:v>МАОУ СШ № 17</c:v>
                </c:pt>
                <c:pt idx="56">
                  <c:v>МАОУ СШ № 34</c:v>
                </c:pt>
                <c:pt idx="57">
                  <c:v>МАОУ СШ № 45</c:v>
                </c:pt>
                <c:pt idx="58">
                  <c:v>МАОУ Лицей № 9 "Лидер"</c:v>
                </c:pt>
                <c:pt idx="59">
                  <c:v>МАОУ СШ № 158 "Грани"</c:v>
                </c:pt>
                <c:pt idx="60">
                  <c:v>МАОУ СШ № 42</c:v>
                </c:pt>
                <c:pt idx="61">
                  <c:v>МАОУ СШ № 78</c:v>
                </c:pt>
                <c:pt idx="62">
                  <c:v>МБОУ СШ № 62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23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СОВЕТСКИЙ РАЙОН</c:v>
                </c:pt>
                <c:pt idx="69">
                  <c:v>МАОУ СШ № 150</c:v>
                </c:pt>
                <c:pt idx="70">
                  <c:v>МАОУ СШ № 144</c:v>
                </c:pt>
                <c:pt idx="71">
                  <c:v>МАОУ СШ № 157</c:v>
                </c:pt>
                <c:pt idx="72">
                  <c:v>МАОУ СШ № 18</c:v>
                </c:pt>
                <c:pt idx="73">
                  <c:v>МАОУ СШ № 139</c:v>
                </c:pt>
                <c:pt idx="74">
                  <c:v>МАОУ СШ № 1</c:v>
                </c:pt>
                <c:pt idx="75">
                  <c:v>МАОУ СШ № 108</c:v>
                </c:pt>
                <c:pt idx="76">
                  <c:v>МАОУ СШ № 115</c:v>
                </c:pt>
                <c:pt idx="77">
                  <c:v>МАОУ СШ № 121</c:v>
                </c:pt>
                <c:pt idx="78">
                  <c:v>МАОУ СШ № 141</c:v>
                </c:pt>
                <c:pt idx="79">
                  <c:v>МАОУ СШ № 143</c:v>
                </c:pt>
                <c:pt idx="80">
                  <c:v>МАОУ СШ № 147</c:v>
                </c:pt>
                <c:pt idx="81">
                  <c:v>МАОУ СШ № 149</c:v>
                </c:pt>
                <c:pt idx="82">
                  <c:v>МАОУ СШ № 154</c:v>
                </c:pt>
                <c:pt idx="83">
                  <c:v>МАОУ СШ № 7</c:v>
                </c:pt>
                <c:pt idx="84">
                  <c:v>МАОУ СШ № 152</c:v>
                </c:pt>
                <c:pt idx="85">
                  <c:v>МАОУ СШ № 24</c:v>
                </c:pt>
                <c:pt idx="86">
                  <c:v>МАОУ СШ № 145</c:v>
                </c:pt>
                <c:pt idx="87">
                  <c:v>МАОУ СШ № 151</c:v>
                </c:pt>
                <c:pt idx="88">
                  <c:v>МАОУ СШ № 85</c:v>
                </c:pt>
                <c:pt idx="89">
                  <c:v>МАОУ СШ № 134</c:v>
                </c:pt>
                <c:pt idx="90">
                  <c:v>МАОУ СШ № 156</c:v>
                </c:pt>
                <c:pt idx="91">
                  <c:v>МАОУ СШ № 5</c:v>
                </c:pt>
                <c:pt idx="92">
                  <c:v>МАОУ СШ № 66</c:v>
                </c:pt>
                <c:pt idx="93">
                  <c:v>МАОУ СШ № 129</c:v>
                </c:pt>
                <c:pt idx="94">
                  <c:v>МАОУ СШ № 69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56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МАОУ СШ "Комплекс Покровский"</c:v>
                </c:pt>
                <c:pt idx="101">
                  <c:v>МАОУ СШ № 155</c:v>
                </c:pt>
                <c:pt idx="102">
                  <c:v>МАОУ Гимназия № 2</c:v>
                </c:pt>
                <c:pt idx="103">
                  <c:v>МБОУ СШ № 27</c:v>
                </c:pt>
                <c:pt idx="104">
                  <c:v>МБОУ Гимназия  № 16</c:v>
                </c:pt>
                <c:pt idx="105">
                  <c:v>МБОУ СШ № 51</c:v>
                </c:pt>
                <c:pt idx="106">
                  <c:v>МБОУ Лицей № 2</c:v>
                </c:pt>
                <c:pt idx="107">
                  <c:v>МБОУ СШ № 4</c:v>
                </c:pt>
              </c:strCache>
            </c:strRef>
          </c:cat>
          <c:val>
            <c:numRef>
              <c:f>'Литература-9 диаграмма'!$H$5:$H$112</c:f>
              <c:numCache>
                <c:formatCode>0.00</c:formatCode>
                <c:ptCount val="108"/>
                <c:pt idx="0">
                  <c:v>3.4888888888888885</c:v>
                </c:pt>
                <c:pt idx="1">
                  <c:v>3.6666666666666665</c:v>
                </c:pt>
                <c:pt idx="2">
                  <c:v>3.2222222222222223</c:v>
                </c:pt>
                <c:pt idx="3">
                  <c:v>3</c:v>
                </c:pt>
                <c:pt idx="4">
                  <c:v>4.2</c:v>
                </c:pt>
                <c:pt idx="5">
                  <c:v>4</c:v>
                </c:pt>
                <c:pt idx="6">
                  <c:v>3.3333333333333335</c:v>
                </c:pt>
                <c:pt idx="7">
                  <c:v>3</c:v>
                </c:pt>
                <c:pt idx="8">
                  <c:v>3.6830357142857144</c:v>
                </c:pt>
                <c:pt idx="9">
                  <c:v>4</c:v>
                </c:pt>
                <c:pt idx="10">
                  <c:v>3.75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3.7142857142857144</c:v>
                </c:pt>
                <c:pt idx="15">
                  <c:v>4</c:v>
                </c:pt>
                <c:pt idx="18">
                  <c:v>3</c:v>
                </c:pt>
                <c:pt idx="21">
                  <c:v>3.9249999999999998</c:v>
                </c:pt>
                <c:pt idx="22">
                  <c:v>3</c:v>
                </c:pt>
                <c:pt idx="23">
                  <c:v>4</c:v>
                </c:pt>
                <c:pt idx="25">
                  <c:v>3.25</c:v>
                </c:pt>
                <c:pt idx="27">
                  <c:v>4.333333333333333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4.666666666666667</c:v>
                </c:pt>
                <c:pt idx="34">
                  <c:v>4</c:v>
                </c:pt>
                <c:pt idx="35">
                  <c:v>3.9568181818181816</c:v>
                </c:pt>
                <c:pt idx="37">
                  <c:v>5</c:v>
                </c:pt>
                <c:pt idx="40">
                  <c:v>4.4000000000000004</c:v>
                </c:pt>
                <c:pt idx="41">
                  <c:v>4</c:v>
                </c:pt>
                <c:pt idx="45">
                  <c:v>4.25</c:v>
                </c:pt>
                <c:pt idx="46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3.875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4.0601851851851851</c:v>
                </c:pt>
                <c:pt idx="57">
                  <c:v>4.5</c:v>
                </c:pt>
                <c:pt idx="58">
                  <c:v>4</c:v>
                </c:pt>
                <c:pt idx="59">
                  <c:v>3.6666666666666665</c:v>
                </c:pt>
                <c:pt idx="60">
                  <c:v>5</c:v>
                </c:pt>
                <c:pt idx="61">
                  <c:v>3.5</c:v>
                </c:pt>
                <c:pt idx="63">
                  <c:v>4.5</c:v>
                </c:pt>
                <c:pt idx="64">
                  <c:v>4</c:v>
                </c:pt>
                <c:pt idx="65">
                  <c:v>4</c:v>
                </c:pt>
                <c:pt idx="67">
                  <c:v>3.375</c:v>
                </c:pt>
                <c:pt idx="68">
                  <c:v>3.9181705620324543</c:v>
                </c:pt>
                <c:pt idx="69">
                  <c:v>4.1111111111111107</c:v>
                </c:pt>
                <c:pt idx="70">
                  <c:v>4</c:v>
                </c:pt>
                <c:pt idx="71">
                  <c:v>4.083333333333333</c:v>
                </c:pt>
                <c:pt idx="72">
                  <c:v>5</c:v>
                </c:pt>
                <c:pt idx="73">
                  <c:v>3</c:v>
                </c:pt>
                <c:pt idx="74">
                  <c:v>3.75</c:v>
                </c:pt>
                <c:pt idx="75">
                  <c:v>3.25</c:v>
                </c:pt>
                <c:pt idx="77">
                  <c:v>3</c:v>
                </c:pt>
                <c:pt idx="78">
                  <c:v>5</c:v>
                </c:pt>
                <c:pt idx="79">
                  <c:v>3.5</c:v>
                </c:pt>
                <c:pt idx="81">
                  <c:v>3.8823529411764706</c:v>
                </c:pt>
                <c:pt idx="82">
                  <c:v>4.5</c:v>
                </c:pt>
                <c:pt idx="83">
                  <c:v>3.6666666666666665</c:v>
                </c:pt>
                <c:pt idx="84">
                  <c:v>3.9090909090909092</c:v>
                </c:pt>
                <c:pt idx="85">
                  <c:v>3.7272727272727271</c:v>
                </c:pt>
                <c:pt idx="86">
                  <c:v>4.166666666666667</c:v>
                </c:pt>
                <c:pt idx="87">
                  <c:v>4.5714285714285712</c:v>
                </c:pt>
                <c:pt idx="89">
                  <c:v>4</c:v>
                </c:pt>
                <c:pt idx="90">
                  <c:v>3.8333333333333335</c:v>
                </c:pt>
                <c:pt idx="91">
                  <c:v>3.3333333333333335</c:v>
                </c:pt>
                <c:pt idx="94">
                  <c:v>3.6666666666666665</c:v>
                </c:pt>
                <c:pt idx="95">
                  <c:v>3.5</c:v>
                </c:pt>
                <c:pt idx="96">
                  <c:v>4.666666666666667</c:v>
                </c:pt>
                <c:pt idx="98">
                  <c:v>3.8789115646258501</c:v>
                </c:pt>
                <c:pt idx="99">
                  <c:v>4.333333333333333</c:v>
                </c:pt>
                <c:pt idx="100">
                  <c:v>3.6666666666666665</c:v>
                </c:pt>
                <c:pt idx="101">
                  <c:v>4.166666666666667</c:v>
                </c:pt>
                <c:pt idx="103">
                  <c:v>3.2857142857142856</c:v>
                </c:pt>
                <c:pt idx="104">
                  <c:v>4</c:v>
                </c:pt>
                <c:pt idx="106">
                  <c:v>4.2</c:v>
                </c:pt>
                <c:pt idx="107">
                  <c:v>3.5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66FF33"/>
              </a:solidFill>
            </a:ln>
          </c:spPr>
          <c:marker>
            <c:symbol val="none"/>
          </c:marker>
          <c:cat>
            <c:strRef>
              <c:f>'Литература-9 диаграмма'!$B$5:$B$112</c:f>
              <c:strCache>
                <c:ptCount val="10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Гимназия № 9</c:v>
                </c:pt>
                <c:pt idx="3">
                  <c:v>МАОУ Гимназия № 8</c:v>
                </c:pt>
                <c:pt idx="4">
                  <c:v>МАОУ Лицей № 7 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СШ № 90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МБОУ СШ № 44</c:v>
                </c:pt>
                <c:pt idx="23">
                  <c:v>МАОУ Лицей № 12</c:v>
                </c:pt>
                <c:pt idx="24">
                  <c:v>МАОУ Гимназия № 11</c:v>
                </c:pt>
                <c:pt idx="25">
                  <c:v>МБОУ Гимназия № 7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МАОУ СШ № 89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15</c:v>
                </c:pt>
                <c:pt idx="33">
                  <c:v>МАОУ Лицей № 3</c:v>
                </c:pt>
                <c:pt idx="34">
                  <c:v>МБОУ СШ № 79</c:v>
                </c:pt>
                <c:pt idx="35">
                  <c:v>ОКТЯБРЬСКИЙ РАЙОН</c:v>
                </c:pt>
                <c:pt idx="36">
                  <c:v>МБОУ СШ № 21</c:v>
                </c:pt>
                <c:pt idx="37">
                  <c:v>МБОУ СШ № 39</c:v>
                </c:pt>
                <c:pt idx="38">
                  <c:v>МБОУ СШ № 99</c:v>
                </c:pt>
                <c:pt idx="39">
                  <c:v>МАОУ СШ № 3</c:v>
                </c:pt>
                <c:pt idx="40">
                  <c:v>МАОУ Лицей № 1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МБОУ СШ № 73</c:v>
                </c:pt>
                <c:pt idx="44">
                  <c:v>МБОУ СШ № 159</c:v>
                </c:pt>
                <c:pt idx="45">
                  <c:v>МАОУ "КУГ № 1 - Универс"</c:v>
                </c:pt>
                <c:pt idx="46">
                  <c:v>МАОУ СШ № 72 </c:v>
                </c:pt>
                <c:pt idx="47">
                  <c:v>МАОУ СШ № 82 </c:v>
                </c:pt>
                <c:pt idx="48">
                  <c:v>МБОУ Лицей № 10</c:v>
                </c:pt>
                <c:pt idx="49">
                  <c:v>МБОУ Лицей № 8</c:v>
                </c:pt>
                <c:pt idx="50">
                  <c:v>МАОУ Гимназия № 13 "Академ"</c:v>
                </c:pt>
                <c:pt idx="51">
                  <c:v>МБОУ СШ № 84</c:v>
                </c:pt>
                <c:pt idx="52">
                  <c:v>МБОУ СШ № 36</c:v>
                </c:pt>
                <c:pt idx="53">
                  <c:v>МБОУ СШ № 95</c:v>
                </c:pt>
                <c:pt idx="54">
                  <c:v>СВЕРДЛОВСКИЙ РАЙОН</c:v>
                </c:pt>
                <c:pt idx="55">
                  <c:v>МАОУ СШ № 17</c:v>
                </c:pt>
                <c:pt idx="56">
                  <c:v>МАОУ СШ № 34</c:v>
                </c:pt>
                <c:pt idx="57">
                  <c:v>МАОУ СШ № 45</c:v>
                </c:pt>
                <c:pt idx="58">
                  <c:v>МАОУ Лицей № 9 "Лидер"</c:v>
                </c:pt>
                <c:pt idx="59">
                  <c:v>МАОУ СШ № 158 "Грани"</c:v>
                </c:pt>
                <c:pt idx="60">
                  <c:v>МАОУ СШ № 42</c:v>
                </c:pt>
                <c:pt idx="61">
                  <c:v>МАОУ СШ № 78</c:v>
                </c:pt>
                <c:pt idx="62">
                  <c:v>МБОУ СШ № 62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23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СОВЕТСКИЙ РАЙОН</c:v>
                </c:pt>
                <c:pt idx="69">
                  <c:v>МАОУ СШ № 150</c:v>
                </c:pt>
                <c:pt idx="70">
                  <c:v>МАОУ СШ № 144</c:v>
                </c:pt>
                <c:pt idx="71">
                  <c:v>МАОУ СШ № 157</c:v>
                </c:pt>
                <c:pt idx="72">
                  <c:v>МАОУ СШ № 18</c:v>
                </c:pt>
                <c:pt idx="73">
                  <c:v>МАОУ СШ № 139</c:v>
                </c:pt>
                <c:pt idx="74">
                  <c:v>МАОУ СШ № 1</c:v>
                </c:pt>
                <c:pt idx="75">
                  <c:v>МАОУ СШ № 108</c:v>
                </c:pt>
                <c:pt idx="76">
                  <c:v>МАОУ СШ № 115</c:v>
                </c:pt>
                <c:pt idx="77">
                  <c:v>МАОУ СШ № 121</c:v>
                </c:pt>
                <c:pt idx="78">
                  <c:v>МАОУ СШ № 141</c:v>
                </c:pt>
                <c:pt idx="79">
                  <c:v>МАОУ СШ № 143</c:v>
                </c:pt>
                <c:pt idx="80">
                  <c:v>МАОУ СШ № 147</c:v>
                </c:pt>
                <c:pt idx="81">
                  <c:v>МАОУ СШ № 149</c:v>
                </c:pt>
                <c:pt idx="82">
                  <c:v>МАОУ СШ № 154</c:v>
                </c:pt>
                <c:pt idx="83">
                  <c:v>МАОУ СШ № 7</c:v>
                </c:pt>
                <c:pt idx="84">
                  <c:v>МАОУ СШ № 152</c:v>
                </c:pt>
                <c:pt idx="85">
                  <c:v>МАОУ СШ № 24</c:v>
                </c:pt>
                <c:pt idx="86">
                  <c:v>МАОУ СШ № 145</c:v>
                </c:pt>
                <c:pt idx="87">
                  <c:v>МАОУ СШ № 151</c:v>
                </c:pt>
                <c:pt idx="88">
                  <c:v>МАОУ СШ № 85</c:v>
                </c:pt>
                <c:pt idx="89">
                  <c:v>МАОУ СШ № 134</c:v>
                </c:pt>
                <c:pt idx="90">
                  <c:v>МАОУ СШ № 156</c:v>
                </c:pt>
                <c:pt idx="91">
                  <c:v>МАОУ СШ № 5</c:v>
                </c:pt>
                <c:pt idx="92">
                  <c:v>МАОУ СШ № 66</c:v>
                </c:pt>
                <c:pt idx="93">
                  <c:v>МАОУ СШ № 129</c:v>
                </c:pt>
                <c:pt idx="94">
                  <c:v>МАОУ СШ № 69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56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МАОУ СШ "Комплекс Покровский"</c:v>
                </c:pt>
                <c:pt idx="101">
                  <c:v>МАОУ СШ № 155</c:v>
                </c:pt>
                <c:pt idx="102">
                  <c:v>МАОУ Гимназия № 2</c:v>
                </c:pt>
                <c:pt idx="103">
                  <c:v>МБОУ СШ № 27</c:v>
                </c:pt>
                <c:pt idx="104">
                  <c:v>МБОУ Гимназия  № 16</c:v>
                </c:pt>
                <c:pt idx="105">
                  <c:v>МБОУ СШ № 51</c:v>
                </c:pt>
                <c:pt idx="106">
                  <c:v>МБОУ Лицей № 2</c:v>
                </c:pt>
                <c:pt idx="107">
                  <c:v>МБОУ СШ № 4</c:v>
                </c:pt>
              </c:strCache>
            </c:strRef>
          </c:cat>
          <c:val>
            <c:numRef>
              <c:f>'Литература-9 диаграмма'!$M$5:$M$112</c:f>
              <c:numCache>
                <c:formatCode>0.00</c:formatCode>
                <c:ptCount val="108"/>
                <c:pt idx="0">
                  <c:v>4.12</c:v>
                </c:pt>
                <c:pt idx="1">
                  <c:v>4.12</c:v>
                </c:pt>
                <c:pt idx="2">
                  <c:v>4.12</c:v>
                </c:pt>
                <c:pt idx="3">
                  <c:v>4.12</c:v>
                </c:pt>
                <c:pt idx="4">
                  <c:v>4.12</c:v>
                </c:pt>
                <c:pt idx="5">
                  <c:v>4.12</c:v>
                </c:pt>
                <c:pt idx="6">
                  <c:v>4.12</c:v>
                </c:pt>
                <c:pt idx="7">
                  <c:v>4.12</c:v>
                </c:pt>
                <c:pt idx="8">
                  <c:v>4.12</c:v>
                </c:pt>
                <c:pt idx="9">
                  <c:v>4.12</c:v>
                </c:pt>
                <c:pt idx="10">
                  <c:v>4.12</c:v>
                </c:pt>
                <c:pt idx="11">
                  <c:v>4.12</c:v>
                </c:pt>
                <c:pt idx="12">
                  <c:v>4.12</c:v>
                </c:pt>
                <c:pt idx="13">
                  <c:v>4.12</c:v>
                </c:pt>
                <c:pt idx="14">
                  <c:v>4.12</c:v>
                </c:pt>
                <c:pt idx="15">
                  <c:v>4.12</c:v>
                </c:pt>
                <c:pt idx="16">
                  <c:v>4.12</c:v>
                </c:pt>
                <c:pt idx="17">
                  <c:v>4.12</c:v>
                </c:pt>
                <c:pt idx="18">
                  <c:v>4.12</c:v>
                </c:pt>
                <c:pt idx="19">
                  <c:v>4.12</c:v>
                </c:pt>
                <c:pt idx="20">
                  <c:v>4.12</c:v>
                </c:pt>
                <c:pt idx="21">
                  <c:v>4.12</c:v>
                </c:pt>
                <c:pt idx="22">
                  <c:v>4.12</c:v>
                </c:pt>
                <c:pt idx="23">
                  <c:v>4.12</c:v>
                </c:pt>
                <c:pt idx="24">
                  <c:v>4.12</c:v>
                </c:pt>
                <c:pt idx="25">
                  <c:v>4.12</c:v>
                </c:pt>
                <c:pt idx="26">
                  <c:v>4.12</c:v>
                </c:pt>
                <c:pt idx="27">
                  <c:v>4.12</c:v>
                </c:pt>
                <c:pt idx="28">
                  <c:v>4.12</c:v>
                </c:pt>
                <c:pt idx="29">
                  <c:v>4.12</c:v>
                </c:pt>
                <c:pt idx="30">
                  <c:v>4.12</c:v>
                </c:pt>
                <c:pt idx="31">
                  <c:v>4.12</c:v>
                </c:pt>
                <c:pt idx="32">
                  <c:v>4.12</c:v>
                </c:pt>
                <c:pt idx="33">
                  <c:v>4.12</c:v>
                </c:pt>
                <c:pt idx="34">
                  <c:v>4.12</c:v>
                </c:pt>
                <c:pt idx="35">
                  <c:v>4.12</c:v>
                </c:pt>
                <c:pt idx="36">
                  <c:v>4.12</c:v>
                </c:pt>
                <c:pt idx="37">
                  <c:v>4.12</c:v>
                </c:pt>
                <c:pt idx="38">
                  <c:v>4.12</c:v>
                </c:pt>
                <c:pt idx="39">
                  <c:v>4.12</c:v>
                </c:pt>
                <c:pt idx="40">
                  <c:v>4.12</c:v>
                </c:pt>
                <c:pt idx="41">
                  <c:v>4.12</c:v>
                </c:pt>
                <c:pt idx="42">
                  <c:v>4.12</c:v>
                </c:pt>
                <c:pt idx="43">
                  <c:v>4.12</c:v>
                </c:pt>
                <c:pt idx="44">
                  <c:v>4.12</c:v>
                </c:pt>
                <c:pt idx="45">
                  <c:v>4.12</c:v>
                </c:pt>
                <c:pt idx="46">
                  <c:v>4.12</c:v>
                </c:pt>
                <c:pt idx="47">
                  <c:v>4.12</c:v>
                </c:pt>
                <c:pt idx="48">
                  <c:v>4.12</c:v>
                </c:pt>
                <c:pt idx="49">
                  <c:v>4.12</c:v>
                </c:pt>
                <c:pt idx="50">
                  <c:v>4.12</c:v>
                </c:pt>
                <c:pt idx="51">
                  <c:v>4.12</c:v>
                </c:pt>
                <c:pt idx="52">
                  <c:v>4.12</c:v>
                </c:pt>
                <c:pt idx="53">
                  <c:v>4.12</c:v>
                </c:pt>
                <c:pt idx="54">
                  <c:v>4.12</c:v>
                </c:pt>
                <c:pt idx="55">
                  <c:v>4.12</c:v>
                </c:pt>
                <c:pt idx="56">
                  <c:v>4.12</c:v>
                </c:pt>
                <c:pt idx="57">
                  <c:v>4.12</c:v>
                </c:pt>
                <c:pt idx="58">
                  <c:v>4.12</c:v>
                </c:pt>
                <c:pt idx="59">
                  <c:v>4.12</c:v>
                </c:pt>
                <c:pt idx="60">
                  <c:v>4.12</c:v>
                </c:pt>
                <c:pt idx="61">
                  <c:v>4.12</c:v>
                </c:pt>
                <c:pt idx="62">
                  <c:v>4.12</c:v>
                </c:pt>
                <c:pt idx="63">
                  <c:v>4.12</c:v>
                </c:pt>
                <c:pt idx="64">
                  <c:v>4.12</c:v>
                </c:pt>
                <c:pt idx="65">
                  <c:v>4.12</c:v>
                </c:pt>
                <c:pt idx="66">
                  <c:v>4.12</c:v>
                </c:pt>
                <c:pt idx="67">
                  <c:v>4.12</c:v>
                </c:pt>
                <c:pt idx="68">
                  <c:v>4.12</c:v>
                </c:pt>
                <c:pt idx="69">
                  <c:v>4.12</c:v>
                </c:pt>
                <c:pt idx="70">
                  <c:v>4.12</c:v>
                </c:pt>
                <c:pt idx="71">
                  <c:v>4.12</c:v>
                </c:pt>
                <c:pt idx="72">
                  <c:v>4.12</c:v>
                </c:pt>
                <c:pt idx="73">
                  <c:v>4.12</c:v>
                </c:pt>
                <c:pt idx="74">
                  <c:v>4.12</c:v>
                </c:pt>
                <c:pt idx="75">
                  <c:v>4.12</c:v>
                </c:pt>
                <c:pt idx="76">
                  <c:v>4.12</c:v>
                </c:pt>
                <c:pt idx="77">
                  <c:v>4.12</c:v>
                </c:pt>
                <c:pt idx="78">
                  <c:v>4.12</c:v>
                </c:pt>
                <c:pt idx="79">
                  <c:v>4.12</c:v>
                </c:pt>
                <c:pt idx="80">
                  <c:v>4.12</c:v>
                </c:pt>
                <c:pt idx="81">
                  <c:v>4.12</c:v>
                </c:pt>
                <c:pt idx="82">
                  <c:v>4.12</c:v>
                </c:pt>
                <c:pt idx="83">
                  <c:v>4.12</c:v>
                </c:pt>
                <c:pt idx="84">
                  <c:v>4.12</c:v>
                </c:pt>
                <c:pt idx="85">
                  <c:v>4.12</c:v>
                </c:pt>
                <c:pt idx="86">
                  <c:v>4.12</c:v>
                </c:pt>
                <c:pt idx="87">
                  <c:v>4.12</c:v>
                </c:pt>
                <c:pt idx="88">
                  <c:v>4.12</c:v>
                </c:pt>
                <c:pt idx="89">
                  <c:v>4.12</c:v>
                </c:pt>
                <c:pt idx="90">
                  <c:v>4.12</c:v>
                </c:pt>
                <c:pt idx="91">
                  <c:v>4.12</c:v>
                </c:pt>
                <c:pt idx="92">
                  <c:v>4.12</c:v>
                </c:pt>
                <c:pt idx="93">
                  <c:v>4.12</c:v>
                </c:pt>
                <c:pt idx="94">
                  <c:v>4.12</c:v>
                </c:pt>
                <c:pt idx="95">
                  <c:v>4.12</c:v>
                </c:pt>
                <c:pt idx="96">
                  <c:v>4.12</c:v>
                </c:pt>
                <c:pt idx="97">
                  <c:v>4.12</c:v>
                </c:pt>
                <c:pt idx="98">
                  <c:v>4.12</c:v>
                </c:pt>
                <c:pt idx="99">
                  <c:v>4.12</c:v>
                </c:pt>
                <c:pt idx="100">
                  <c:v>4.12</c:v>
                </c:pt>
                <c:pt idx="101">
                  <c:v>4.12</c:v>
                </c:pt>
                <c:pt idx="102">
                  <c:v>4.12</c:v>
                </c:pt>
                <c:pt idx="103">
                  <c:v>4.12</c:v>
                </c:pt>
                <c:pt idx="104">
                  <c:v>4.12</c:v>
                </c:pt>
                <c:pt idx="105">
                  <c:v>4.12</c:v>
                </c:pt>
                <c:pt idx="106">
                  <c:v>4.12</c:v>
                </c:pt>
                <c:pt idx="107">
                  <c:v>4.12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'Литература-9 диаграмма'!$B$5:$B$112</c:f>
              <c:strCache>
                <c:ptCount val="10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Гимназия № 9</c:v>
                </c:pt>
                <c:pt idx="3">
                  <c:v>МАОУ Гимназия № 8</c:v>
                </c:pt>
                <c:pt idx="4">
                  <c:v>МАОУ Лицей № 7 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СШ № 90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МБОУ СШ № 44</c:v>
                </c:pt>
                <c:pt idx="23">
                  <c:v>МАОУ Лицей № 12</c:v>
                </c:pt>
                <c:pt idx="24">
                  <c:v>МАОУ Гимназия № 11</c:v>
                </c:pt>
                <c:pt idx="25">
                  <c:v>МБОУ Гимназия № 7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МАОУ СШ № 89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15</c:v>
                </c:pt>
                <c:pt idx="33">
                  <c:v>МАОУ Лицей № 3</c:v>
                </c:pt>
                <c:pt idx="34">
                  <c:v>МБОУ СШ № 79</c:v>
                </c:pt>
                <c:pt idx="35">
                  <c:v>ОКТЯБРЬСКИЙ РАЙОН</c:v>
                </c:pt>
                <c:pt idx="36">
                  <c:v>МБОУ СШ № 21</c:v>
                </c:pt>
                <c:pt idx="37">
                  <c:v>МБОУ СШ № 39</c:v>
                </c:pt>
                <c:pt idx="38">
                  <c:v>МБОУ СШ № 99</c:v>
                </c:pt>
                <c:pt idx="39">
                  <c:v>МАОУ СШ № 3</c:v>
                </c:pt>
                <c:pt idx="40">
                  <c:v>МАОУ Лицей № 1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МБОУ СШ № 73</c:v>
                </c:pt>
                <c:pt idx="44">
                  <c:v>МБОУ СШ № 159</c:v>
                </c:pt>
                <c:pt idx="45">
                  <c:v>МАОУ "КУГ № 1 - Универс"</c:v>
                </c:pt>
                <c:pt idx="46">
                  <c:v>МАОУ СШ № 72 </c:v>
                </c:pt>
                <c:pt idx="47">
                  <c:v>МАОУ СШ № 82 </c:v>
                </c:pt>
                <c:pt idx="48">
                  <c:v>МБОУ Лицей № 10</c:v>
                </c:pt>
                <c:pt idx="49">
                  <c:v>МБОУ Лицей № 8</c:v>
                </c:pt>
                <c:pt idx="50">
                  <c:v>МАОУ Гимназия № 13 "Академ"</c:v>
                </c:pt>
                <c:pt idx="51">
                  <c:v>МБОУ СШ № 84</c:v>
                </c:pt>
                <c:pt idx="52">
                  <c:v>МБОУ СШ № 36</c:v>
                </c:pt>
                <c:pt idx="53">
                  <c:v>МБОУ СШ № 95</c:v>
                </c:pt>
                <c:pt idx="54">
                  <c:v>СВЕРДЛОВСКИЙ РАЙОН</c:v>
                </c:pt>
                <c:pt idx="55">
                  <c:v>МАОУ СШ № 17</c:v>
                </c:pt>
                <c:pt idx="56">
                  <c:v>МАОУ СШ № 34</c:v>
                </c:pt>
                <c:pt idx="57">
                  <c:v>МАОУ СШ № 45</c:v>
                </c:pt>
                <c:pt idx="58">
                  <c:v>МАОУ Лицей № 9 "Лидер"</c:v>
                </c:pt>
                <c:pt idx="59">
                  <c:v>МАОУ СШ № 158 "Грани"</c:v>
                </c:pt>
                <c:pt idx="60">
                  <c:v>МАОУ СШ № 42</c:v>
                </c:pt>
                <c:pt idx="61">
                  <c:v>МАОУ СШ № 78</c:v>
                </c:pt>
                <c:pt idx="62">
                  <c:v>МБОУ СШ № 62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23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СОВЕТСКИЙ РАЙОН</c:v>
                </c:pt>
                <c:pt idx="69">
                  <c:v>МАОУ СШ № 150</c:v>
                </c:pt>
                <c:pt idx="70">
                  <c:v>МАОУ СШ № 144</c:v>
                </c:pt>
                <c:pt idx="71">
                  <c:v>МАОУ СШ № 157</c:v>
                </c:pt>
                <c:pt idx="72">
                  <c:v>МАОУ СШ № 18</c:v>
                </c:pt>
                <c:pt idx="73">
                  <c:v>МАОУ СШ № 139</c:v>
                </c:pt>
                <c:pt idx="74">
                  <c:v>МАОУ СШ № 1</c:v>
                </c:pt>
                <c:pt idx="75">
                  <c:v>МАОУ СШ № 108</c:v>
                </c:pt>
                <c:pt idx="76">
                  <c:v>МАОУ СШ № 115</c:v>
                </c:pt>
                <c:pt idx="77">
                  <c:v>МАОУ СШ № 121</c:v>
                </c:pt>
                <c:pt idx="78">
                  <c:v>МАОУ СШ № 141</c:v>
                </c:pt>
                <c:pt idx="79">
                  <c:v>МАОУ СШ № 143</c:v>
                </c:pt>
                <c:pt idx="80">
                  <c:v>МАОУ СШ № 147</c:v>
                </c:pt>
                <c:pt idx="81">
                  <c:v>МАОУ СШ № 149</c:v>
                </c:pt>
                <c:pt idx="82">
                  <c:v>МАОУ СШ № 154</c:v>
                </c:pt>
                <c:pt idx="83">
                  <c:v>МАОУ СШ № 7</c:v>
                </c:pt>
                <c:pt idx="84">
                  <c:v>МАОУ СШ № 152</c:v>
                </c:pt>
                <c:pt idx="85">
                  <c:v>МАОУ СШ № 24</c:v>
                </c:pt>
                <c:pt idx="86">
                  <c:v>МАОУ СШ № 145</c:v>
                </c:pt>
                <c:pt idx="87">
                  <c:v>МАОУ СШ № 151</c:v>
                </c:pt>
                <c:pt idx="88">
                  <c:v>МАОУ СШ № 85</c:v>
                </c:pt>
                <c:pt idx="89">
                  <c:v>МАОУ СШ № 134</c:v>
                </c:pt>
                <c:pt idx="90">
                  <c:v>МАОУ СШ № 156</c:v>
                </c:pt>
                <c:pt idx="91">
                  <c:v>МАОУ СШ № 5</c:v>
                </c:pt>
                <c:pt idx="92">
                  <c:v>МАОУ СШ № 66</c:v>
                </c:pt>
                <c:pt idx="93">
                  <c:v>МАОУ СШ № 129</c:v>
                </c:pt>
                <c:pt idx="94">
                  <c:v>МАОУ СШ № 69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56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МАОУ СШ "Комплекс Покровский"</c:v>
                </c:pt>
                <c:pt idx="101">
                  <c:v>МАОУ СШ № 155</c:v>
                </c:pt>
                <c:pt idx="102">
                  <c:v>МАОУ Гимназия № 2</c:v>
                </c:pt>
                <c:pt idx="103">
                  <c:v>МБОУ СШ № 27</c:v>
                </c:pt>
                <c:pt idx="104">
                  <c:v>МБОУ Гимназия  № 16</c:v>
                </c:pt>
                <c:pt idx="105">
                  <c:v>МБОУ СШ № 51</c:v>
                </c:pt>
                <c:pt idx="106">
                  <c:v>МБОУ Лицей № 2</c:v>
                </c:pt>
                <c:pt idx="107">
                  <c:v>МБОУ СШ № 4</c:v>
                </c:pt>
              </c:strCache>
            </c:strRef>
          </c:cat>
          <c:val>
            <c:numRef>
              <c:f>'Литература-9 диаграмма'!$L$5:$L$112</c:f>
              <c:numCache>
                <c:formatCode>0.00</c:formatCode>
                <c:ptCount val="108"/>
                <c:pt idx="0">
                  <c:v>4.0999999999999996</c:v>
                </c:pt>
                <c:pt idx="2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4.5</c:v>
                </c:pt>
                <c:pt idx="7">
                  <c:v>4</c:v>
                </c:pt>
                <c:pt idx="8">
                  <c:v>4.1600529100529098</c:v>
                </c:pt>
                <c:pt idx="9">
                  <c:v>4.25</c:v>
                </c:pt>
                <c:pt idx="10">
                  <c:v>4.5</c:v>
                </c:pt>
                <c:pt idx="11">
                  <c:v>5</c:v>
                </c:pt>
                <c:pt idx="12">
                  <c:v>3.8571428571428572</c:v>
                </c:pt>
                <c:pt idx="14">
                  <c:v>3.3333333333333335</c:v>
                </c:pt>
                <c:pt idx="15">
                  <c:v>4</c:v>
                </c:pt>
                <c:pt idx="16">
                  <c:v>3.5</c:v>
                </c:pt>
                <c:pt idx="17">
                  <c:v>5</c:v>
                </c:pt>
                <c:pt idx="20">
                  <c:v>4</c:v>
                </c:pt>
                <c:pt idx="21">
                  <c:v>4.4285714285714288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32">
                  <c:v>5</c:v>
                </c:pt>
                <c:pt idx="33">
                  <c:v>4</c:v>
                </c:pt>
                <c:pt idx="35">
                  <c:v>4.3097222222222227</c:v>
                </c:pt>
                <c:pt idx="37">
                  <c:v>4</c:v>
                </c:pt>
                <c:pt idx="38">
                  <c:v>4.5</c:v>
                </c:pt>
                <c:pt idx="39">
                  <c:v>4.75</c:v>
                </c:pt>
                <c:pt idx="40">
                  <c:v>3</c:v>
                </c:pt>
                <c:pt idx="41">
                  <c:v>4.5</c:v>
                </c:pt>
                <c:pt idx="45">
                  <c:v>4.3</c:v>
                </c:pt>
                <c:pt idx="46">
                  <c:v>4</c:v>
                </c:pt>
                <c:pt idx="47">
                  <c:v>4.333333333333333</c:v>
                </c:pt>
                <c:pt idx="48">
                  <c:v>5</c:v>
                </c:pt>
                <c:pt idx="49">
                  <c:v>4.5</c:v>
                </c:pt>
                <c:pt idx="50">
                  <c:v>4.5</c:v>
                </c:pt>
                <c:pt idx="53">
                  <c:v>4.333333333333333</c:v>
                </c:pt>
                <c:pt idx="54">
                  <c:v>4.2731481481481488</c:v>
                </c:pt>
                <c:pt idx="57">
                  <c:v>4</c:v>
                </c:pt>
                <c:pt idx="58">
                  <c:v>4.125</c:v>
                </c:pt>
                <c:pt idx="59">
                  <c:v>4</c:v>
                </c:pt>
                <c:pt idx="60">
                  <c:v>4</c:v>
                </c:pt>
                <c:pt idx="63">
                  <c:v>5</c:v>
                </c:pt>
                <c:pt idx="64">
                  <c:v>5</c:v>
                </c:pt>
                <c:pt idx="65">
                  <c:v>4.5</c:v>
                </c:pt>
                <c:pt idx="66">
                  <c:v>3.5</c:v>
                </c:pt>
                <c:pt idx="67">
                  <c:v>4.333333333333333</c:v>
                </c:pt>
                <c:pt idx="68">
                  <c:v>3.9460648148148145</c:v>
                </c:pt>
                <c:pt idx="69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3</c:v>
                </c:pt>
                <c:pt idx="74">
                  <c:v>4</c:v>
                </c:pt>
                <c:pt idx="76">
                  <c:v>4</c:v>
                </c:pt>
                <c:pt idx="77">
                  <c:v>3.5</c:v>
                </c:pt>
                <c:pt idx="79">
                  <c:v>4</c:v>
                </c:pt>
                <c:pt idx="80">
                  <c:v>3</c:v>
                </c:pt>
                <c:pt idx="81">
                  <c:v>3.9</c:v>
                </c:pt>
                <c:pt idx="82">
                  <c:v>5</c:v>
                </c:pt>
                <c:pt idx="83">
                  <c:v>5</c:v>
                </c:pt>
                <c:pt idx="84">
                  <c:v>4.2222222222222223</c:v>
                </c:pt>
                <c:pt idx="85">
                  <c:v>4</c:v>
                </c:pt>
                <c:pt idx="86">
                  <c:v>4</c:v>
                </c:pt>
                <c:pt idx="87">
                  <c:v>3.75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3">
                  <c:v>4</c:v>
                </c:pt>
                <c:pt idx="94">
                  <c:v>4</c:v>
                </c:pt>
                <c:pt idx="95">
                  <c:v>4.333333333333333</c:v>
                </c:pt>
                <c:pt idx="96">
                  <c:v>4</c:v>
                </c:pt>
                <c:pt idx="98">
                  <c:v>4.0972222222222223</c:v>
                </c:pt>
                <c:pt idx="99">
                  <c:v>4.333333333333333</c:v>
                </c:pt>
                <c:pt idx="100">
                  <c:v>3.75</c:v>
                </c:pt>
                <c:pt idx="101">
                  <c:v>3.75</c:v>
                </c:pt>
                <c:pt idx="103">
                  <c:v>3.75</c:v>
                </c:pt>
                <c:pt idx="104">
                  <c:v>5</c:v>
                </c:pt>
                <c:pt idx="106">
                  <c:v>4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'Литература-9 диаграмма'!$B$5:$B$112</c:f>
              <c:strCache>
                <c:ptCount val="10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Гимназия № 9</c:v>
                </c:pt>
                <c:pt idx="3">
                  <c:v>МАОУ Гимназия № 8</c:v>
                </c:pt>
                <c:pt idx="4">
                  <c:v>МАОУ Лицей № 7 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СШ № 90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МБОУ СШ № 44</c:v>
                </c:pt>
                <c:pt idx="23">
                  <c:v>МАОУ Лицей № 12</c:v>
                </c:pt>
                <c:pt idx="24">
                  <c:v>МАОУ Гимназия № 11</c:v>
                </c:pt>
                <c:pt idx="25">
                  <c:v>МБОУ Гимназия № 7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МАОУ СШ № 89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15</c:v>
                </c:pt>
                <c:pt idx="33">
                  <c:v>МАОУ Лицей № 3</c:v>
                </c:pt>
                <c:pt idx="34">
                  <c:v>МБОУ СШ № 79</c:v>
                </c:pt>
                <c:pt idx="35">
                  <c:v>ОКТЯБРЬСКИЙ РАЙОН</c:v>
                </c:pt>
                <c:pt idx="36">
                  <c:v>МБОУ СШ № 21</c:v>
                </c:pt>
                <c:pt idx="37">
                  <c:v>МБОУ СШ № 39</c:v>
                </c:pt>
                <c:pt idx="38">
                  <c:v>МБОУ СШ № 99</c:v>
                </c:pt>
                <c:pt idx="39">
                  <c:v>МАОУ СШ № 3</c:v>
                </c:pt>
                <c:pt idx="40">
                  <c:v>МАОУ Лицей № 1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МБОУ СШ № 73</c:v>
                </c:pt>
                <c:pt idx="44">
                  <c:v>МБОУ СШ № 159</c:v>
                </c:pt>
                <c:pt idx="45">
                  <c:v>МАОУ "КУГ № 1 - Универс"</c:v>
                </c:pt>
                <c:pt idx="46">
                  <c:v>МАОУ СШ № 72 </c:v>
                </c:pt>
                <c:pt idx="47">
                  <c:v>МАОУ СШ № 82 </c:v>
                </c:pt>
                <c:pt idx="48">
                  <c:v>МБОУ Лицей № 10</c:v>
                </c:pt>
                <c:pt idx="49">
                  <c:v>МБОУ Лицей № 8</c:v>
                </c:pt>
                <c:pt idx="50">
                  <c:v>МАОУ Гимназия № 13 "Академ"</c:v>
                </c:pt>
                <c:pt idx="51">
                  <c:v>МБОУ СШ № 84</c:v>
                </c:pt>
                <c:pt idx="52">
                  <c:v>МБОУ СШ № 36</c:v>
                </c:pt>
                <c:pt idx="53">
                  <c:v>МБОУ СШ № 95</c:v>
                </c:pt>
                <c:pt idx="54">
                  <c:v>СВЕРДЛОВСКИЙ РАЙОН</c:v>
                </c:pt>
                <c:pt idx="55">
                  <c:v>МАОУ СШ № 17</c:v>
                </c:pt>
                <c:pt idx="56">
                  <c:v>МАОУ СШ № 34</c:v>
                </c:pt>
                <c:pt idx="57">
                  <c:v>МАОУ СШ № 45</c:v>
                </c:pt>
                <c:pt idx="58">
                  <c:v>МАОУ Лицей № 9 "Лидер"</c:v>
                </c:pt>
                <c:pt idx="59">
                  <c:v>МАОУ СШ № 158 "Грани"</c:v>
                </c:pt>
                <c:pt idx="60">
                  <c:v>МАОУ СШ № 42</c:v>
                </c:pt>
                <c:pt idx="61">
                  <c:v>МАОУ СШ № 78</c:v>
                </c:pt>
                <c:pt idx="62">
                  <c:v>МБОУ СШ № 62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23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СОВЕТСКИЙ РАЙОН</c:v>
                </c:pt>
                <c:pt idx="69">
                  <c:v>МАОУ СШ № 150</c:v>
                </c:pt>
                <c:pt idx="70">
                  <c:v>МАОУ СШ № 144</c:v>
                </c:pt>
                <c:pt idx="71">
                  <c:v>МАОУ СШ № 157</c:v>
                </c:pt>
                <c:pt idx="72">
                  <c:v>МАОУ СШ № 18</c:v>
                </c:pt>
                <c:pt idx="73">
                  <c:v>МАОУ СШ № 139</c:v>
                </c:pt>
                <c:pt idx="74">
                  <c:v>МАОУ СШ № 1</c:v>
                </c:pt>
                <c:pt idx="75">
                  <c:v>МАОУ СШ № 108</c:v>
                </c:pt>
                <c:pt idx="76">
                  <c:v>МАОУ СШ № 115</c:v>
                </c:pt>
                <c:pt idx="77">
                  <c:v>МАОУ СШ № 121</c:v>
                </c:pt>
                <c:pt idx="78">
                  <c:v>МАОУ СШ № 141</c:v>
                </c:pt>
                <c:pt idx="79">
                  <c:v>МАОУ СШ № 143</c:v>
                </c:pt>
                <c:pt idx="80">
                  <c:v>МАОУ СШ № 147</c:v>
                </c:pt>
                <c:pt idx="81">
                  <c:v>МАОУ СШ № 149</c:v>
                </c:pt>
                <c:pt idx="82">
                  <c:v>МАОУ СШ № 154</c:v>
                </c:pt>
                <c:pt idx="83">
                  <c:v>МАОУ СШ № 7</c:v>
                </c:pt>
                <c:pt idx="84">
                  <c:v>МАОУ СШ № 152</c:v>
                </c:pt>
                <c:pt idx="85">
                  <c:v>МАОУ СШ № 24</c:v>
                </c:pt>
                <c:pt idx="86">
                  <c:v>МАОУ СШ № 145</c:v>
                </c:pt>
                <c:pt idx="87">
                  <c:v>МАОУ СШ № 151</c:v>
                </c:pt>
                <c:pt idx="88">
                  <c:v>МАОУ СШ № 85</c:v>
                </c:pt>
                <c:pt idx="89">
                  <c:v>МАОУ СШ № 134</c:v>
                </c:pt>
                <c:pt idx="90">
                  <c:v>МАОУ СШ № 156</c:v>
                </c:pt>
                <c:pt idx="91">
                  <c:v>МАОУ СШ № 5</c:v>
                </c:pt>
                <c:pt idx="92">
                  <c:v>МАОУ СШ № 66</c:v>
                </c:pt>
                <c:pt idx="93">
                  <c:v>МАОУ СШ № 129</c:v>
                </c:pt>
                <c:pt idx="94">
                  <c:v>МАОУ СШ № 69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56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МАОУ СШ "Комплекс Покровский"</c:v>
                </c:pt>
                <c:pt idx="101">
                  <c:v>МАОУ СШ № 155</c:v>
                </c:pt>
                <c:pt idx="102">
                  <c:v>МАОУ Гимназия № 2</c:v>
                </c:pt>
                <c:pt idx="103">
                  <c:v>МБОУ СШ № 27</c:v>
                </c:pt>
                <c:pt idx="104">
                  <c:v>МБОУ Гимназия  № 16</c:v>
                </c:pt>
                <c:pt idx="105">
                  <c:v>МБОУ СШ № 51</c:v>
                </c:pt>
                <c:pt idx="106">
                  <c:v>МБОУ Лицей № 2</c:v>
                </c:pt>
                <c:pt idx="107">
                  <c:v>МБОУ СШ № 4</c:v>
                </c:pt>
              </c:strCache>
            </c:strRef>
          </c:cat>
          <c:val>
            <c:numRef>
              <c:f>'Литература-9 диаграмма'!$Q$5:$Q$112</c:f>
              <c:numCache>
                <c:formatCode>0.00</c:formatCode>
                <c:ptCount val="108"/>
                <c:pt idx="0">
                  <c:v>3.95</c:v>
                </c:pt>
                <c:pt idx="1">
                  <c:v>3.95</c:v>
                </c:pt>
                <c:pt idx="2">
                  <c:v>3.95</c:v>
                </c:pt>
                <c:pt idx="3">
                  <c:v>3.95</c:v>
                </c:pt>
                <c:pt idx="4">
                  <c:v>3.95</c:v>
                </c:pt>
                <c:pt idx="5">
                  <c:v>3.95</c:v>
                </c:pt>
                <c:pt idx="6">
                  <c:v>3.95</c:v>
                </c:pt>
                <c:pt idx="7">
                  <c:v>3.95</c:v>
                </c:pt>
                <c:pt idx="8">
                  <c:v>3.95</c:v>
                </c:pt>
                <c:pt idx="9">
                  <c:v>3.95</c:v>
                </c:pt>
                <c:pt idx="10">
                  <c:v>3.95</c:v>
                </c:pt>
                <c:pt idx="11">
                  <c:v>3.95</c:v>
                </c:pt>
                <c:pt idx="12">
                  <c:v>3.95</c:v>
                </c:pt>
                <c:pt idx="13">
                  <c:v>3.95</c:v>
                </c:pt>
                <c:pt idx="14">
                  <c:v>3.95</c:v>
                </c:pt>
                <c:pt idx="15">
                  <c:v>3.95</c:v>
                </c:pt>
                <c:pt idx="16">
                  <c:v>3.95</c:v>
                </c:pt>
                <c:pt idx="17">
                  <c:v>3.95</c:v>
                </c:pt>
                <c:pt idx="18">
                  <c:v>3.95</c:v>
                </c:pt>
                <c:pt idx="19">
                  <c:v>3.95</c:v>
                </c:pt>
                <c:pt idx="20">
                  <c:v>3.95</c:v>
                </c:pt>
                <c:pt idx="21">
                  <c:v>3.95</c:v>
                </c:pt>
                <c:pt idx="22">
                  <c:v>3.95</c:v>
                </c:pt>
                <c:pt idx="23">
                  <c:v>3.95</c:v>
                </c:pt>
                <c:pt idx="24">
                  <c:v>3.95</c:v>
                </c:pt>
                <c:pt idx="25">
                  <c:v>3.95</c:v>
                </c:pt>
                <c:pt idx="26">
                  <c:v>3.95</c:v>
                </c:pt>
                <c:pt idx="27">
                  <c:v>3.95</c:v>
                </c:pt>
                <c:pt idx="28">
                  <c:v>3.95</c:v>
                </c:pt>
                <c:pt idx="29">
                  <c:v>3.95</c:v>
                </c:pt>
                <c:pt idx="30">
                  <c:v>3.95</c:v>
                </c:pt>
                <c:pt idx="31">
                  <c:v>3.95</c:v>
                </c:pt>
                <c:pt idx="32">
                  <c:v>3.95</c:v>
                </c:pt>
                <c:pt idx="33">
                  <c:v>3.95</c:v>
                </c:pt>
                <c:pt idx="34">
                  <c:v>3.95</c:v>
                </c:pt>
                <c:pt idx="35">
                  <c:v>3.95</c:v>
                </c:pt>
                <c:pt idx="36">
                  <c:v>3.95</c:v>
                </c:pt>
                <c:pt idx="37">
                  <c:v>3.95</c:v>
                </c:pt>
                <c:pt idx="38">
                  <c:v>3.95</c:v>
                </c:pt>
                <c:pt idx="39">
                  <c:v>3.95</c:v>
                </c:pt>
                <c:pt idx="40">
                  <c:v>3.95</c:v>
                </c:pt>
                <c:pt idx="41">
                  <c:v>3.95</c:v>
                </c:pt>
                <c:pt idx="42">
                  <c:v>3.95</c:v>
                </c:pt>
                <c:pt idx="43">
                  <c:v>3.95</c:v>
                </c:pt>
                <c:pt idx="44">
                  <c:v>3.95</c:v>
                </c:pt>
                <c:pt idx="45">
                  <c:v>3.95</c:v>
                </c:pt>
                <c:pt idx="46">
                  <c:v>3.95</c:v>
                </c:pt>
                <c:pt idx="47">
                  <c:v>3.95</c:v>
                </c:pt>
                <c:pt idx="48">
                  <c:v>3.95</c:v>
                </c:pt>
                <c:pt idx="49">
                  <c:v>3.95</c:v>
                </c:pt>
                <c:pt idx="50">
                  <c:v>3.95</c:v>
                </c:pt>
                <c:pt idx="51">
                  <c:v>3.95</c:v>
                </c:pt>
                <c:pt idx="52">
                  <c:v>3.95</c:v>
                </c:pt>
                <c:pt idx="53">
                  <c:v>3.95</c:v>
                </c:pt>
                <c:pt idx="54">
                  <c:v>3.95</c:v>
                </c:pt>
                <c:pt idx="55">
                  <c:v>3.95</c:v>
                </c:pt>
                <c:pt idx="56">
                  <c:v>3.95</c:v>
                </c:pt>
                <c:pt idx="57">
                  <c:v>3.95</c:v>
                </c:pt>
                <c:pt idx="58">
                  <c:v>3.95</c:v>
                </c:pt>
                <c:pt idx="59">
                  <c:v>3.95</c:v>
                </c:pt>
                <c:pt idx="60">
                  <c:v>3.95</c:v>
                </c:pt>
                <c:pt idx="61">
                  <c:v>3.95</c:v>
                </c:pt>
                <c:pt idx="62">
                  <c:v>3.95</c:v>
                </c:pt>
                <c:pt idx="63">
                  <c:v>3.95</c:v>
                </c:pt>
                <c:pt idx="64">
                  <c:v>3.95</c:v>
                </c:pt>
                <c:pt idx="65">
                  <c:v>3.95</c:v>
                </c:pt>
                <c:pt idx="66">
                  <c:v>3.95</c:v>
                </c:pt>
                <c:pt idx="67">
                  <c:v>3.95</c:v>
                </c:pt>
                <c:pt idx="68">
                  <c:v>3.95</c:v>
                </c:pt>
                <c:pt idx="69">
                  <c:v>3.95</c:v>
                </c:pt>
                <c:pt idx="70">
                  <c:v>3.95</c:v>
                </c:pt>
                <c:pt idx="71">
                  <c:v>3.95</c:v>
                </c:pt>
                <c:pt idx="72">
                  <c:v>3.95</c:v>
                </c:pt>
                <c:pt idx="73">
                  <c:v>3.95</c:v>
                </c:pt>
                <c:pt idx="74">
                  <c:v>3.95</c:v>
                </c:pt>
                <c:pt idx="75">
                  <c:v>3.95</c:v>
                </c:pt>
                <c:pt idx="76">
                  <c:v>3.95</c:v>
                </c:pt>
                <c:pt idx="77">
                  <c:v>3.95</c:v>
                </c:pt>
                <c:pt idx="78">
                  <c:v>3.95</c:v>
                </c:pt>
                <c:pt idx="79">
                  <c:v>3.95</c:v>
                </c:pt>
                <c:pt idx="80">
                  <c:v>3.95</c:v>
                </c:pt>
                <c:pt idx="81">
                  <c:v>3.95</c:v>
                </c:pt>
                <c:pt idx="82">
                  <c:v>3.95</c:v>
                </c:pt>
                <c:pt idx="83">
                  <c:v>3.95</c:v>
                </c:pt>
                <c:pt idx="84">
                  <c:v>3.95</c:v>
                </c:pt>
                <c:pt idx="85">
                  <c:v>3.95</c:v>
                </c:pt>
                <c:pt idx="86">
                  <c:v>3.95</c:v>
                </c:pt>
                <c:pt idx="87">
                  <c:v>3.95</c:v>
                </c:pt>
                <c:pt idx="88">
                  <c:v>3.95</c:v>
                </c:pt>
                <c:pt idx="89">
                  <c:v>3.95</c:v>
                </c:pt>
                <c:pt idx="90">
                  <c:v>3.95</c:v>
                </c:pt>
                <c:pt idx="91">
                  <c:v>3.95</c:v>
                </c:pt>
                <c:pt idx="92">
                  <c:v>3.95</c:v>
                </c:pt>
                <c:pt idx="93">
                  <c:v>3.95</c:v>
                </c:pt>
                <c:pt idx="94">
                  <c:v>3.95</c:v>
                </c:pt>
                <c:pt idx="95">
                  <c:v>3.95</c:v>
                </c:pt>
                <c:pt idx="96">
                  <c:v>3.95</c:v>
                </c:pt>
                <c:pt idx="97">
                  <c:v>3.95</c:v>
                </c:pt>
                <c:pt idx="98">
                  <c:v>3.95</c:v>
                </c:pt>
                <c:pt idx="99">
                  <c:v>3.95</c:v>
                </c:pt>
                <c:pt idx="100">
                  <c:v>3.95</c:v>
                </c:pt>
                <c:pt idx="101">
                  <c:v>3.95</c:v>
                </c:pt>
                <c:pt idx="102">
                  <c:v>3.95</c:v>
                </c:pt>
                <c:pt idx="103">
                  <c:v>3.95</c:v>
                </c:pt>
                <c:pt idx="104">
                  <c:v>3.95</c:v>
                </c:pt>
                <c:pt idx="105">
                  <c:v>3.95</c:v>
                </c:pt>
                <c:pt idx="106">
                  <c:v>3.95</c:v>
                </c:pt>
                <c:pt idx="107">
                  <c:v>3.95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'Литература-9 диаграмма'!$B$5:$B$112</c:f>
              <c:strCache>
                <c:ptCount val="10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Гимназия № 9</c:v>
                </c:pt>
                <c:pt idx="3">
                  <c:v>МАОУ Гимназия № 8</c:v>
                </c:pt>
                <c:pt idx="4">
                  <c:v>МАОУ Лицей № 7 </c:v>
                </c:pt>
                <c:pt idx="5">
                  <c:v>МАОУ СШ № 19</c:v>
                </c:pt>
                <c:pt idx="6">
                  <c:v>МАОУ СШ № 32</c:v>
                </c:pt>
                <c:pt idx="7">
                  <c:v>МБОУ СШ № 86</c:v>
                </c:pt>
                <c:pt idx="8">
                  <c:v>КИРОВСКИЙ РАЙОН</c:v>
                </c:pt>
                <c:pt idx="9">
                  <c:v>МАОУ СШ № 90</c:v>
                </c:pt>
                <c:pt idx="10">
                  <c:v>МАОУ Гимназия № 10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МБОУ СШ № 44</c:v>
                </c:pt>
                <c:pt idx="23">
                  <c:v>МАОУ Лицей № 12</c:v>
                </c:pt>
                <c:pt idx="24">
                  <c:v>МАОУ Гимназия № 11</c:v>
                </c:pt>
                <c:pt idx="25">
                  <c:v>МБОУ Гимназия № 7</c:v>
                </c:pt>
                <c:pt idx="26">
                  <c:v>МБОУ СШ № 31</c:v>
                </c:pt>
                <c:pt idx="27">
                  <c:v>МБОУ СШ № 94</c:v>
                </c:pt>
                <c:pt idx="28">
                  <c:v>МАОУ СШ № 89</c:v>
                </c:pt>
                <c:pt idx="29">
                  <c:v>МАОУ СШ № 53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15</c:v>
                </c:pt>
                <c:pt idx="33">
                  <c:v>МАОУ Лицей № 3</c:v>
                </c:pt>
                <c:pt idx="34">
                  <c:v>МБОУ СШ № 79</c:v>
                </c:pt>
                <c:pt idx="35">
                  <c:v>ОКТЯБРЬСКИЙ РАЙОН</c:v>
                </c:pt>
                <c:pt idx="36">
                  <c:v>МБОУ СШ № 21</c:v>
                </c:pt>
                <c:pt idx="37">
                  <c:v>МБОУ СШ № 39</c:v>
                </c:pt>
                <c:pt idx="38">
                  <c:v>МБОУ СШ № 99</c:v>
                </c:pt>
                <c:pt idx="39">
                  <c:v>МАОУ СШ № 3</c:v>
                </c:pt>
                <c:pt idx="40">
                  <c:v>МАОУ Лицей № 1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МБОУ СШ № 73</c:v>
                </c:pt>
                <c:pt idx="44">
                  <c:v>МБОУ СШ № 159</c:v>
                </c:pt>
                <c:pt idx="45">
                  <c:v>МАОУ "КУГ № 1 - Универс"</c:v>
                </c:pt>
                <c:pt idx="46">
                  <c:v>МАОУ СШ № 72 </c:v>
                </c:pt>
                <c:pt idx="47">
                  <c:v>МАОУ СШ № 82 </c:v>
                </c:pt>
                <c:pt idx="48">
                  <c:v>МБОУ Лицей № 10</c:v>
                </c:pt>
                <c:pt idx="49">
                  <c:v>МБОУ Лицей № 8</c:v>
                </c:pt>
                <c:pt idx="50">
                  <c:v>МАОУ Гимназия № 13 "Академ"</c:v>
                </c:pt>
                <c:pt idx="51">
                  <c:v>МБОУ СШ № 84</c:v>
                </c:pt>
                <c:pt idx="52">
                  <c:v>МБОУ СШ № 36</c:v>
                </c:pt>
                <c:pt idx="53">
                  <c:v>МБОУ СШ № 95</c:v>
                </c:pt>
                <c:pt idx="54">
                  <c:v>СВЕРДЛОВСКИЙ РАЙОН</c:v>
                </c:pt>
                <c:pt idx="55">
                  <c:v>МАОУ СШ № 17</c:v>
                </c:pt>
                <c:pt idx="56">
                  <c:v>МАОУ СШ № 34</c:v>
                </c:pt>
                <c:pt idx="57">
                  <c:v>МАОУ СШ № 45</c:v>
                </c:pt>
                <c:pt idx="58">
                  <c:v>МАОУ Лицей № 9 "Лидер"</c:v>
                </c:pt>
                <c:pt idx="59">
                  <c:v>МАОУ СШ № 158 "Грани"</c:v>
                </c:pt>
                <c:pt idx="60">
                  <c:v>МАОУ СШ № 42</c:v>
                </c:pt>
                <c:pt idx="61">
                  <c:v>МАОУ СШ № 78</c:v>
                </c:pt>
                <c:pt idx="62">
                  <c:v>МБОУ СШ № 62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23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СОВЕТСКИЙ РАЙОН</c:v>
                </c:pt>
                <c:pt idx="69">
                  <c:v>МАОУ СШ № 150</c:v>
                </c:pt>
                <c:pt idx="70">
                  <c:v>МАОУ СШ № 144</c:v>
                </c:pt>
                <c:pt idx="71">
                  <c:v>МАОУ СШ № 157</c:v>
                </c:pt>
                <c:pt idx="72">
                  <c:v>МАОУ СШ № 18</c:v>
                </c:pt>
                <c:pt idx="73">
                  <c:v>МАОУ СШ № 139</c:v>
                </c:pt>
                <c:pt idx="74">
                  <c:v>МАОУ СШ № 1</c:v>
                </c:pt>
                <c:pt idx="75">
                  <c:v>МАОУ СШ № 108</c:v>
                </c:pt>
                <c:pt idx="76">
                  <c:v>МАОУ СШ № 115</c:v>
                </c:pt>
                <c:pt idx="77">
                  <c:v>МАОУ СШ № 121</c:v>
                </c:pt>
                <c:pt idx="78">
                  <c:v>МАОУ СШ № 141</c:v>
                </c:pt>
                <c:pt idx="79">
                  <c:v>МАОУ СШ № 143</c:v>
                </c:pt>
                <c:pt idx="80">
                  <c:v>МАОУ СШ № 147</c:v>
                </c:pt>
                <c:pt idx="81">
                  <c:v>МАОУ СШ № 149</c:v>
                </c:pt>
                <c:pt idx="82">
                  <c:v>МАОУ СШ № 154</c:v>
                </c:pt>
                <c:pt idx="83">
                  <c:v>МАОУ СШ № 7</c:v>
                </c:pt>
                <c:pt idx="84">
                  <c:v>МАОУ СШ № 152</c:v>
                </c:pt>
                <c:pt idx="85">
                  <c:v>МАОУ СШ № 24</c:v>
                </c:pt>
                <c:pt idx="86">
                  <c:v>МАОУ СШ № 145</c:v>
                </c:pt>
                <c:pt idx="87">
                  <c:v>МАОУ СШ № 151</c:v>
                </c:pt>
                <c:pt idx="88">
                  <c:v>МАОУ СШ № 85</c:v>
                </c:pt>
                <c:pt idx="89">
                  <c:v>МАОУ СШ № 134</c:v>
                </c:pt>
                <c:pt idx="90">
                  <c:v>МАОУ СШ № 156</c:v>
                </c:pt>
                <c:pt idx="91">
                  <c:v>МАОУ СШ № 5</c:v>
                </c:pt>
                <c:pt idx="92">
                  <c:v>МАОУ СШ № 66</c:v>
                </c:pt>
                <c:pt idx="93">
                  <c:v>МАОУ СШ № 129</c:v>
                </c:pt>
                <c:pt idx="94">
                  <c:v>МАОУ СШ № 69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56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МАОУ СШ "Комплекс Покровский"</c:v>
                </c:pt>
                <c:pt idx="101">
                  <c:v>МАОУ СШ № 155</c:v>
                </c:pt>
                <c:pt idx="102">
                  <c:v>МАОУ Гимназия № 2</c:v>
                </c:pt>
                <c:pt idx="103">
                  <c:v>МБОУ СШ № 27</c:v>
                </c:pt>
                <c:pt idx="104">
                  <c:v>МБОУ Гимназия  № 16</c:v>
                </c:pt>
                <c:pt idx="105">
                  <c:v>МБОУ СШ № 51</c:v>
                </c:pt>
                <c:pt idx="106">
                  <c:v>МБОУ Лицей № 2</c:v>
                </c:pt>
                <c:pt idx="107">
                  <c:v>МБОУ СШ № 4</c:v>
                </c:pt>
              </c:strCache>
            </c:strRef>
          </c:cat>
          <c:val>
            <c:numRef>
              <c:f>'Литература-9 диаграмма'!$P$5:$P$112</c:f>
              <c:numCache>
                <c:formatCode>0.00</c:formatCode>
                <c:ptCount val="108"/>
                <c:pt idx="0">
                  <c:v>3.8888888888888893</c:v>
                </c:pt>
                <c:pt idx="1">
                  <c:v>3.3333333333333335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8">
                  <c:v>3.6830357142857144</c:v>
                </c:pt>
                <c:pt idx="10">
                  <c:v>4</c:v>
                </c:pt>
                <c:pt idx="11">
                  <c:v>3</c:v>
                </c:pt>
                <c:pt idx="12">
                  <c:v>3.5</c:v>
                </c:pt>
                <c:pt idx="13">
                  <c:v>4</c:v>
                </c:pt>
                <c:pt idx="14">
                  <c:v>4.25</c:v>
                </c:pt>
                <c:pt idx="15">
                  <c:v>4.7142857142857144</c:v>
                </c:pt>
                <c:pt idx="16">
                  <c:v>3</c:v>
                </c:pt>
                <c:pt idx="19">
                  <c:v>3</c:v>
                </c:pt>
                <c:pt idx="21">
                  <c:v>3.3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4.2</c:v>
                </c:pt>
                <c:pt idx="27">
                  <c:v>3.2</c:v>
                </c:pt>
                <c:pt idx="28">
                  <c:v>4</c:v>
                </c:pt>
                <c:pt idx="31">
                  <c:v>3</c:v>
                </c:pt>
                <c:pt idx="33">
                  <c:v>0</c:v>
                </c:pt>
                <c:pt idx="35">
                  <c:v>3.7521645021645025</c:v>
                </c:pt>
                <c:pt idx="38">
                  <c:v>5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3.5</c:v>
                </c:pt>
                <c:pt idx="45">
                  <c:v>4</c:v>
                </c:pt>
                <c:pt idx="46">
                  <c:v>3</c:v>
                </c:pt>
                <c:pt idx="48">
                  <c:v>3.6666666666666665</c:v>
                </c:pt>
                <c:pt idx="49">
                  <c:v>3.25</c:v>
                </c:pt>
                <c:pt idx="50">
                  <c:v>3.8571428571428572</c:v>
                </c:pt>
                <c:pt idx="52">
                  <c:v>3</c:v>
                </c:pt>
                <c:pt idx="54">
                  <c:v>3.9574074074074073</c:v>
                </c:pt>
                <c:pt idx="57">
                  <c:v>4</c:v>
                </c:pt>
                <c:pt idx="58">
                  <c:v>3.75</c:v>
                </c:pt>
                <c:pt idx="59">
                  <c:v>4.2</c:v>
                </c:pt>
                <c:pt idx="61">
                  <c:v>3</c:v>
                </c:pt>
                <c:pt idx="62">
                  <c:v>4</c:v>
                </c:pt>
                <c:pt idx="64">
                  <c:v>4.333333333333333</c:v>
                </c:pt>
                <c:pt idx="65">
                  <c:v>4</c:v>
                </c:pt>
                <c:pt idx="66">
                  <c:v>4</c:v>
                </c:pt>
                <c:pt idx="67">
                  <c:v>4.333333333333333</c:v>
                </c:pt>
                <c:pt idx="68">
                  <c:v>4.0884768009768004</c:v>
                </c:pt>
                <c:pt idx="69">
                  <c:v>3.7777777777777777</c:v>
                </c:pt>
                <c:pt idx="70">
                  <c:v>5</c:v>
                </c:pt>
                <c:pt idx="71">
                  <c:v>4.5</c:v>
                </c:pt>
                <c:pt idx="72">
                  <c:v>4.25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3.5</c:v>
                </c:pt>
                <c:pt idx="77">
                  <c:v>4</c:v>
                </c:pt>
                <c:pt idx="78">
                  <c:v>4</c:v>
                </c:pt>
                <c:pt idx="79">
                  <c:v>4.5</c:v>
                </c:pt>
                <c:pt idx="80">
                  <c:v>4</c:v>
                </c:pt>
                <c:pt idx="81">
                  <c:v>3.625</c:v>
                </c:pt>
                <c:pt idx="82">
                  <c:v>4.333333333333333</c:v>
                </c:pt>
                <c:pt idx="83">
                  <c:v>4</c:v>
                </c:pt>
                <c:pt idx="84">
                  <c:v>4</c:v>
                </c:pt>
                <c:pt idx="85">
                  <c:v>4.5</c:v>
                </c:pt>
                <c:pt idx="86">
                  <c:v>3.8333333333333335</c:v>
                </c:pt>
                <c:pt idx="87">
                  <c:v>3.7142857142857144</c:v>
                </c:pt>
                <c:pt idx="88">
                  <c:v>5</c:v>
                </c:pt>
                <c:pt idx="89">
                  <c:v>3.5</c:v>
                </c:pt>
                <c:pt idx="90">
                  <c:v>3.3333333333333335</c:v>
                </c:pt>
                <c:pt idx="91">
                  <c:v>3.6</c:v>
                </c:pt>
                <c:pt idx="92">
                  <c:v>5</c:v>
                </c:pt>
                <c:pt idx="95">
                  <c:v>4</c:v>
                </c:pt>
                <c:pt idx="97">
                  <c:v>4.333333333333333</c:v>
                </c:pt>
                <c:pt idx="98">
                  <c:v>4.140625</c:v>
                </c:pt>
                <c:pt idx="99">
                  <c:v>4</c:v>
                </c:pt>
                <c:pt idx="100">
                  <c:v>4</c:v>
                </c:pt>
                <c:pt idx="101">
                  <c:v>4.666666666666667</c:v>
                </c:pt>
                <c:pt idx="102">
                  <c:v>4.5</c:v>
                </c:pt>
                <c:pt idx="103">
                  <c:v>3.25</c:v>
                </c:pt>
                <c:pt idx="104">
                  <c:v>3.875</c:v>
                </c:pt>
                <c:pt idx="105">
                  <c:v>4</c:v>
                </c:pt>
                <c:pt idx="106">
                  <c:v>4.833333333333333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19360"/>
        <c:axId val="48720896"/>
      </c:lineChart>
      <c:catAx>
        <c:axId val="4871936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720896"/>
        <c:crosses val="autoZero"/>
        <c:auto val="1"/>
        <c:lblAlgn val="ctr"/>
        <c:lblOffset val="100"/>
        <c:noMultiLvlLbl val="0"/>
      </c:catAx>
      <c:valAx>
        <c:axId val="48720896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7193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279799221363065"/>
          <c:y val="1.0739791864836215E-2"/>
          <c:w val="0.70647173897171456"/>
          <c:h val="4.2710553959356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63502</xdr:colOff>
      <xdr:row>0</xdr:row>
      <xdr:rowOff>89958</xdr:rowOff>
    </xdr:from>
    <xdr:to>
      <xdr:col>33</xdr:col>
      <xdr:colOff>35720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0.10897</cdr:x>
      <cdr:y>0.07805</cdr:y>
    </cdr:from>
    <cdr:to>
      <cdr:x>0.10931</cdr:x>
      <cdr:y>0.68827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157214" y="392570"/>
          <a:ext cx="6731" cy="30692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0.2175</cdr:x>
      <cdr:y>0.07753</cdr:y>
    </cdr:from>
    <cdr:to>
      <cdr:x>0.21802</cdr:x>
      <cdr:y>0.69782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4305596" y="389955"/>
          <a:ext cx="10294" cy="311989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0.34171</cdr:x>
      <cdr:y>0.07595</cdr:y>
    </cdr:from>
    <cdr:to>
      <cdr:x>0.34289</cdr:x>
      <cdr:y>0.70269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6764583" y="381995"/>
          <a:ext cx="23359" cy="315233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0.51332</cdr:x>
      <cdr:y>0.07984</cdr:y>
    </cdr:from>
    <cdr:to>
      <cdr:x>0.51345</cdr:x>
      <cdr:y>0.70457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161777" y="401574"/>
          <a:ext cx="2574" cy="31422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0.63806</cdr:x>
      <cdr:y>0.07874</cdr:y>
    </cdr:from>
    <cdr:to>
      <cdr:x>0.63936</cdr:x>
      <cdr:y>0.7032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 flipH="1">
          <a:off x="12631151" y="396041"/>
          <a:ext cx="25735" cy="31408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0.90718</cdr:x>
      <cdr:y>0.08154</cdr:y>
    </cdr:from>
    <cdr:to>
      <cdr:x>0.90744</cdr:x>
      <cdr:y>0.6892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 flipH="1">
          <a:off x="17958564" y="410139"/>
          <a:ext cx="5147" cy="30563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0.02808</cdr:x>
      <cdr:y>0.08178</cdr:y>
    </cdr:from>
    <cdr:to>
      <cdr:x>0.02885</cdr:x>
      <cdr:y>0.68576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 flipH="1">
          <a:off x="536566" y="407437"/>
          <a:ext cx="14711" cy="300909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87315</xdr:colOff>
      <xdr:row>0</xdr:row>
      <xdr:rowOff>89958</xdr:rowOff>
    </xdr:from>
    <xdr:to>
      <xdr:col>32</xdr:col>
      <xdr:colOff>595313</xdr:colOff>
      <xdr:row>0</xdr:row>
      <xdr:rowOff>5107781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0.09749</cdr:x>
      <cdr:y>0.0617</cdr:y>
    </cdr:from>
    <cdr:to>
      <cdr:x>0.09783</cdr:x>
      <cdr:y>0.67192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942744" y="309600"/>
          <a:ext cx="6776" cy="3061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0.21372</cdr:x>
      <cdr:y>0.06087</cdr:y>
    </cdr:from>
    <cdr:to>
      <cdr:x>0.21449</cdr:x>
      <cdr:y>0.66981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4259117" y="305439"/>
          <a:ext cx="15344" cy="305555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0.33962</cdr:x>
      <cdr:y>0.05984</cdr:y>
    </cdr:from>
    <cdr:to>
      <cdr:x>0.34086</cdr:x>
      <cdr:y>0.65859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6768027" y="300271"/>
          <a:ext cx="24711" cy="300442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0.51255</cdr:x>
      <cdr:y>0.06102</cdr:y>
    </cdr:from>
    <cdr:to>
      <cdr:x>0.51314</cdr:x>
      <cdr:y>0.66282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10214280" y="306196"/>
          <a:ext cx="11758" cy="30197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0.63891</cdr:x>
      <cdr:y>0.05943</cdr:y>
    </cdr:from>
    <cdr:to>
      <cdr:x>0.63892</cdr:x>
      <cdr:y>0.66068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2732547" y="298209"/>
          <a:ext cx="199" cy="301696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0.9085</cdr:x>
      <cdr:y>0.0588</cdr:y>
    </cdr:from>
    <cdr:to>
      <cdr:x>0.90957</cdr:x>
      <cdr:y>0.66561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8104914" y="295057"/>
          <a:ext cx="21324" cy="30448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0.02301</cdr:x>
      <cdr:y>0.05791</cdr:y>
    </cdr:from>
    <cdr:to>
      <cdr:x>0.02551</cdr:x>
      <cdr:y>0.6698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>
          <a:off x="383721" y="291966"/>
          <a:ext cx="41699" cy="308492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3.5703125" customWidth="1"/>
    <col min="3" max="19" width="7.7109375" customWidth="1"/>
    <col min="20" max="20" width="9.140625" customWidth="1"/>
  </cols>
  <sheetData>
    <row r="1" spans="1:24" ht="409.5" customHeight="1" thickBot="1" x14ac:dyDescent="0.3"/>
    <row r="2" spans="1:24" ht="15" customHeight="1" x14ac:dyDescent="0.25">
      <c r="A2" s="528" t="s">
        <v>56</v>
      </c>
      <c r="B2" s="530" t="s">
        <v>78</v>
      </c>
      <c r="C2" s="532">
        <v>2025</v>
      </c>
      <c r="D2" s="533"/>
      <c r="E2" s="533"/>
      <c r="F2" s="534"/>
      <c r="G2" s="532">
        <v>2024</v>
      </c>
      <c r="H2" s="533"/>
      <c r="I2" s="533"/>
      <c r="J2" s="534"/>
      <c r="K2" s="533">
        <v>2023</v>
      </c>
      <c r="L2" s="533"/>
      <c r="M2" s="533"/>
      <c r="N2" s="534"/>
      <c r="O2" s="532">
        <v>2022</v>
      </c>
      <c r="P2" s="533"/>
      <c r="Q2" s="533"/>
      <c r="R2" s="534"/>
      <c r="S2" s="526" t="s">
        <v>63</v>
      </c>
    </row>
    <row r="3" spans="1:24" ht="45" customHeight="1" thickBot="1" x14ac:dyDescent="0.3">
      <c r="A3" s="529"/>
      <c r="B3" s="531"/>
      <c r="C3" s="147" t="s">
        <v>74</v>
      </c>
      <c r="D3" s="178" t="s">
        <v>75</v>
      </c>
      <c r="E3" s="178" t="s">
        <v>76</v>
      </c>
      <c r="F3" s="516" t="s">
        <v>62</v>
      </c>
      <c r="G3" s="147" t="s">
        <v>74</v>
      </c>
      <c r="H3" s="178" t="s">
        <v>75</v>
      </c>
      <c r="I3" s="178" t="s">
        <v>76</v>
      </c>
      <c r="J3" s="393" t="s">
        <v>62</v>
      </c>
      <c r="K3" s="434" t="s">
        <v>74</v>
      </c>
      <c r="L3" s="178" t="s">
        <v>75</v>
      </c>
      <c r="M3" s="178" t="s">
        <v>76</v>
      </c>
      <c r="N3" s="315" t="s">
        <v>62</v>
      </c>
      <c r="O3" s="147" t="s">
        <v>74</v>
      </c>
      <c r="P3" s="178" t="s">
        <v>75</v>
      </c>
      <c r="Q3" s="178" t="s">
        <v>76</v>
      </c>
      <c r="R3" s="183" t="s">
        <v>62</v>
      </c>
      <c r="S3" s="527"/>
    </row>
    <row r="4" spans="1:24" ht="15" customHeight="1" thickBot="1" x14ac:dyDescent="0.3">
      <c r="A4" s="131"/>
      <c r="B4" s="132" t="s">
        <v>82</v>
      </c>
      <c r="C4" s="133">
        <f>C5+C13+C26+C40+C59+C73+C103</f>
        <v>227</v>
      </c>
      <c r="D4" s="152">
        <f>AVERAGE(D6:D12,D14:D25,D27:D39,D41:D58,D60:D72,D74:D102,D104:D112)</f>
        <v>4.0529315476190479</v>
      </c>
      <c r="E4" s="69">
        <v>4.0599999999999996</v>
      </c>
      <c r="F4" s="134"/>
      <c r="G4" s="133">
        <f>G5+G13+G26+G40+G59+G73+G103</f>
        <v>282</v>
      </c>
      <c r="H4" s="152">
        <f>AVERAGE(H6:H12,H14:H25,H27:H39,H41:H58,H60:H72,H74:H102,H104:H112)</f>
        <v>3.8729797130973589</v>
      </c>
      <c r="I4" s="69">
        <v>3.88</v>
      </c>
      <c r="J4" s="134"/>
      <c r="K4" s="424">
        <f>K5+K13+K26+K40+K59+K73+K103</f>
        <v>240</v>
      </c>
      <c r="L4" s="152">
        <f>AVERAGE(L6:L12,L14:L25,L27:L39,L41:L58,L60:L72,L74:L102,L104:L112)</f>
        <v>4.1445050705467379</v>
      </c>
      <c r="M4" s="69">
        <v>4.12</v>
      </c>
      <c r="N4" s="134"/>
      <c r="O4" s="133">
        <f>O5+O13+O26+O40+O59+O73+O103</f>
        <v>273</v>
      </c>
      <c r="P4" s="152">
        <f>AVERAGE(P6:P12,P14:P25,P27:P39,P41:P58,P60:P72,P74:P102,P104:P112)</f>
        <v>3.8883354218880539</v>
      </c>
      <c r="Q4" s="69">
        <v>3.95</v>
      </c>
      <c r="R4" s="134"/>
      <c r="S4" s="135"/>
      <c r="U4" s="102"/>
      <c r="V4" s="23" t="s">
        <v>69</v>
      </c>
    </row>
    <row r="5" spans="1:24" ht="15" customHeight="1" thickBot="1" x14ac:dyDescent="0.3">
      <c r="A5" s="136"/>
      <c r="B5" s="137" t="s">
        <v>83</v>
      </c>
      <c r="C5" s="138">
        <f>SUM(C6:C10)</f>
        <v>13</v>
      </c>
      <c r="D5" s="148">
        <f>AVERAGE(D6:D10)</f>
        <v>4.2333333333333334</v>
      </c>
      <c r="E5" s="71">
        <v>4.0599999999999996</v>
      </c>
      <c r="F5" s="139"/>
      <c r="G5" s="138">
        <f>SUM(G6:G10)</f>
        <v>22</v>
      </c>
      <c r="H5" s="148">
        <f>AVERAGE(H6:H10)</f>
        <v>3.6177777777777775</v>
      </c>
      <c r="I5" s="71">
        <v>3.88</v>
      </c>
      <c r="J5" s="139"/>
      <c r="K5" s="425">
        <f>SUM(K6:K10)</f>
        <v>9</v>
      </c>
      <c r="L5" s="148">
        <f>AVERAGE(L6:L10)</f>
        <v>4</v>
      </c>
      <c r="M5" s="71">
        <v>4.12</v>
      </c>
      <c r="N5" s="139"/>
      <c r="O5" s="138">
        <f>SUM(O6:O10)</f>
        <v>17</v>
      </c>
      <c r="P5" s="148">
        <f>AVERAGE(P6:P10)</f>
        <v>3.8666666666666671</v>
      </c>
      <c r="Q5" s="71">
        <v>3.95</v>
      </c>
      <c r="R5" s="139"/>
      <c r="S5" s="141"/>
      <c r="U5" s="67"/>
      <c r="V5" s="23" t="s">
        <v>70</v>
      </c>
    </row>
    <row r="6" spans="1:24" ht="15" customHeight="1" x14ac:dyDescent="0.25">
      <c r="A6" s="59">
        <v>1</v>
      </c>
      <c r="B6" s="433" t="s">
        <v>151</v>
      </c>
      <c r="C6" s="422">
        <v>1</v>
      </c>
      <c r="D6" s="105">
        <v>4</v>
      </c>
      <c r="E6" s="364">
        <v>4.0599999999999996</v>
      </c>
      <c r="F6" s="443">
        <v>33</v>
      </c>
      <c r="G6" s="422">
        <v>2</v>
      </c>
      <c r="H6" s="105">
        <v>3</v>
      </c>
      <c r="I6" s="364">
        <v>3.88</v>
      </c>
      <c r="J6" s="443">
        <v>66</v>
      </c>
      <c r="K6" s="435"/>
      <c r="L6" s="105"/>
      <c r="M6" s="364">
        <v>4.12</v>
      </c>
      <c r="N6" s="350">
        <v>73</v>
      </c>
      <c r="O6" s="364">
        <v>3</v>
      </c>
      <c r="P6" s="105">
        <v>3</v>
      </c>
      <c r="Q6" s="364">
        <v>3.95</v>
      </c>
      <c r="R6" s="375">
        <v>68</v>
      </c>
      <c r="S6" s="445">
        <f>R6+N6+J6+F6</f>
        <v>240</v>
      </c>
      <c r="U6" s="354"/>
      <c r="V6" s="23" t="s">
        <v>71</v>
      </c>
    </row>
    <row r="7" spans="1:24" ht="15" customHeight="1" x14ac:dyDescent="0.25">
      <c r="A7" s="53">
        <v>2</v>
      </c>
      <c r="B7" s="103" t="s">
        <v>43</v>
      </c>
      <c r="C7" s="122">
        <v>6</v>
      </c>
      <c r="D7" s="104">
        <v>4.166666666666667</v>
      </c>
      <c r="E7" s="392">
        <v>4.0599999999999996</v>
      </c>
      <c r="F7" s="443">
        <v>26</v>
      </c>
      <c r="G7" s="122">
        <v>9</v>
      </c>
      <c r="H7" s="104">
        <v>3.2222222222222223</v>
      </c>
      <c r="I7" s="392">
        <v>3.88</v>
      </c>
      <c r="J7" s="443">
        <v>65</v>
      </c>
      <c r="K7" s="370">
        <v>6</v>
      </c>
      <c r="L7" s="104">
        <v>4</v>
      </c>
      <c r="M7" s="392">
        <v>4.12</v>
      </c>
      <c r="N7" s="350">
        <v>30</v>
      </c>
      <c r="O7" s="363">
        <v>7</v>
      </c>
      <c r="P7" s="104">
        <v>4</v>
      </c>
      <c r="Q7" s="392">
        <v>3.95</v>
      </c>
      <c r="R7" s="375">
        <v>21</v>
      </c>
      <c r="S7" s="446">
        <f t="shared" ref="S7:S12" si="0">R7+N7+J7+F7</f>
        <v>142</v>
      </c>
      <c r="U7" s="24"/>
      <c r="V7" s="23" t="s">
        <v>72</v>
      </c>
      <c r="X7" s="52"/>
    </row>
    <row r="8" spans="1:24" ht="15" customHeight="1" x14ac:dyDescent="0.25">
      <c r="A8" s="53">
        <v>3</v>
      </c>
      <c r="B8" s="103" t="s">
        <v>42</v>
      </c>
      <c r="C8" s="122">
        <v>3</v>
      </c>
      <c r="D8" s="106">
        <v>4</v>
      </c>
      <c r="E8" s="392">
        <v>4.0599999999999996</v>
      </c>
      <c r="F8" s="443">
        <v>35</v>
      </c>
      <c r="G8" s="122">
        <v>5</v>
      </c>
      <c r="H8" s="106">
        <v>4.2</v>
      </c>
      <c r="I8" s="392">
        <v>3.88</v>
      </c>
      <c r="J8" s="443">
        <v>16</v>
      </c>
      <c r="K8" s="370">
        <v>1</v>
      </c>
      <c r="L8" s="106">
        <v>3</v>
      </c>
      <c r="M8" s="392">
        <v>4.12</v>
      </c>
      <c r="N8" s="350">
        <v>68</v>
      </c>
      <c r="O8" s="363">
        <v>3</v>
      </c>
      <c r="P8" s="106">
        <v>4</v>
      </c>
      <c r="Q8" s="392">
        <v>3.95</v>
      </c>
      <c r="R8" s="375">
        <v>22</v>
      </c>
      <c r="S8" s="447">
        <f t="shared" si="0"/>
        <v>141</v>
      </c>
      <c r="X8" s="52"/>
    </row>
    <row r="9" spans="1:24" ht="15" customHeight="1" x14ac:dyDescent="0.25">
      <c r="A9" s="53">
        <v>4</v>
      </c>
      <c r="B9" s="36" t="s">
        <v>164</v>
      </c>
      <c r="C9" s="122">
        <v>1</v>
      </c>
      <c r="D9" s="104">
        <v>5</v>
      </c>
      <c r="E9" s="364">
        <v>4.0599999999999996</v>
      </c>
      <c r="F9" s="443">
        <v>1</v>
      </c>
      <c r="G9" s="122">
        <v>3</v>
      </c>
      <c r="H9" s="104">
        <v>3.6666666666666665</v>
      </c>
      <c r="I9" s="364">
        <v>3.88</v>
      </c>
      <c r="J9" s="443">
        <v>50</v>
      </c>
      <c r="K9" s="370"/>
      <c r="L9" s="104"/>
      <c r="M9" s="364">
        <v>4.12</v>
      </c>
      <c r="N9" s="350">
        <v>73</v>
      </c>
      <c r="O9" s="363">
        <v>3</v>
      </c>
      <c r="P9" s="104">
        <v>3.3333333333333335</v>
      </c>
      <c r="Q9" s="364">
        <v>3.95</v>
      </c>
      <c r="R9" s="375">
        <v>63</v>
      </c>
      <c r="S9" s="447">
        <f t="shared" si="0"/>
        <v>187</v>
      </c>
      <c r="V9" s="52"/>
      <c r="X9" s="52"/>
    </row>
    <row r="10" spans="1:24" ht="15" customHeight="1" x14ac:dyDescent="0.25">
      <c r="A10" s="53">
        <v>5</v>
      </c>
      <c r="B10" s="34" t="s">
        <v>152</v>
      </c>
      <c r="C10" s="122">
        <v>2</v>
      </c>
      <c r="D10" s="106">
        <v>4</v>
      </c>
      <c r="E10" s="391">
        <v>4.0599999999999996</v>
      </c>
      <c r="F10" s="443">
        <v>47</v>
      </c>
      <c r="G10" s="122">
        <v>3</v>
      </c>
      <c r="H10" s="106">
        <v>4</v>
      </c>
      <c r="I10" s="391">
        <v>3.88</v>
      </c>
      <c r="J10" s="443">
        <v>22</v>
      </c>
      <c r="K10" s="370">
        <v>2</v>
      </c>
      <c r="L10" s="106">
        <v>5</v>
      </c>
      <c r="M10" s="391">
        <v>4.12</v>
      </c>
      <c r="N10" s="350">
        <v>1</v>
      </c>
      <c r="O10" s="363">
        <v>1</v>
      </c>
      <c r="P10" s="106">
        <v>5</v>
      </c>
      <c r="Q10" s="391">
        <v>3.95</v>
      </c>
      <c r="R10" s="375">
        <v>1</v>
      </c>
      <c r="S10" s="446">
        <f t="shared" si="0"/>
        <v>71</v>
      </c>
      <c r="V10" s="52"/>
      <c r="X10" s="52"/>
    </row>
    <row r="11" spans="1:24" ht="15" customHeight="1" x14ac:dyDescent="0.25">
      <c r="A11" s="53">
        <v>6</v>
      </c>
      <c r="B11" s="36" t="s">
        <v>45</v>
      </c>
      <c r="C11" s="122">
        <v>8</v>
      </c>
      <c r="D11" s="104">
        <v>3.75</v>
      </c>
      <c r="E11" s="364">
        <v>4.0599999999999996</v>
      </c>
      <c r="F11" s="443">
        <v>62</v>
      </c>
      <c r="G11" s="122">
        <v>3</v>
      </c>
      <c r="H11" s="104">
        <v>3.3333333333333335</v>
      </c>
      <c r="I11" s="364">
        <v>3.88</v>
      </c>
      <c r="J11" s="443">
        <v>60</v>
      </c>
      <c r="K11" s="370">
        <v>2</v>
      </c>
      <c r="L11" s="104">
        <v>4.5</v>
      </c>
      <c r="M11" s="364">
        <v>4.12</v>
      </c>
      <c r="N11" s="350">
        <v>14</v>
      </c>
      <c r="O11" s="363">
        <v>1</v>
      </c>
      <c r="P11" s="104">
        <v>4</v>
      </c>
      <c r="Q11" s="364">
        <v>3.95</v>
      </c>
      <c r="R11" s="375">
        <v>23</v>
      </c>
      <c r="S11" s="446">
        <f t="shared" si="0"/>
        <v>159</v>
      </c>
      <c r="V11" s="52"/>
      <c r="X11" s="52"/>
    </row>
    <row r="12" spans="1:24" ht="15" customHeight="1" thickBot="1" x14ac:dyDescent="0.3">
      <c r="A12" s="53">
        <v>7</v>
      </c>
      <c r="B12" s="36" t="s">
        <v>116</v>
      </c>
      <c r="C12" s="122"/>
      <c r="D12" s="104"/>
      <c r="E12" s="364">
        <v>4.0599999999999996</v>
      </c>
      <c r="F12" s="443">
        <v>81</v>
      </c>
      <c r="G12" s="122">
        <v>1</v>
      </c>
      <c r="H12" s="104">
        <v>3</v>
      </c>
      <c r="I12" s="364">
        <v>3.88</v>
      </c>
      <c r="J12" s="443">
        <v>67</v>
      </c>
      <c r="K12" s="370">
        <v>1</v>
      </c>
      <c r="L12" s="104">
        <v>4</v>
      </c>
      <c r="M12" s="364">
        <v>4.12</v>
      </c>
      <c r="N12" s="350">
        <v>31</v>
      </c>
      <c r="O12" s="363"/>
      <c r="P12" s="104"/>
      <c r="Q12" s="364">
        <v>3.95</v>
      </c>
      <c r="R12" s="375">
        <v>77</v>
      </c>
      <c r="S12" s="447">
        <f t="shared" si="0"/>
        <v>256</v>
      </c>
      <c r="V12" s="52"/>
      <c r="X12" s="52"/>
    </row>
    <row r="13" spans="1:24" ht="15" customHeight="1" thickBot="1" x14ac:dyDescent="0.3">
      <c r="A13" s="136"/>
      <c r="B13" s="137" t="s">
        <v>84</v>
      </c>
      <c r="C13" s="138">
        <f>SUM(C14:C25)</f>
        <v>24</v>
      </c>
      <c r="D13" s="148">
        <f>AVERAGE(D14:D25)</f>
        <v>4.1791666666666663</v>
      </c>
      <c r="E13" s="71">
        <v>4.0599999999999996</v>
      </c>
      <c r="F13" s="139"/>
      <c r="G13" s="138">
        <f>SUM(G14:G25)</f>
        <v>20</v>
      </c>
      <c r="H13" s="148">
        <f>AVERAGE(H14:H25)</f>
        <v>3.6830357142857144</v>
      </c>
      <c r="I13" s="71">
        <v>3.88</v>
      </c>
      <c r="J13" s="139"/>
      <c r="K13" s="425">
        <f>SUM(K14:K25)</f>
        <v>32</v>
      </c>
      <c r="L13" s="148">
        <f>AVERAGE(L14:L25)</f>
        <v>4.1600529100529098</v>
      </c>
      <c r="M13" s="71">
        <v>4.12</v>
      </c>
      <c r="N13" s="139"/>
      <c r="O13" s="138">
        <f>SUM(O14:O25)</f>
        <v>29</v>
      </c>
      <c r="P13" s="148">
        <f>AVERAGE(P14:P25)</f>
        <v>3.6830357142857144</v>
      </c>
      <c r="Q13" s="71">
        <v>3.95</v>
      </c>
      <c r="R13" s="425"/>
      <c r="S13" s="306"/>
      <c r="V13" s="52"/>
      <c r="X13" s="52"/>
    </row>
    <row r="14" spans="1:24" ht="15" customHeight="1" x14ac:dyDescent="0.25">
      <c r="A14" s="59">
        <v>1</v>
      </c>
      <c r="B14" s="103" t="s">
        <v>1</v>
      </c>
      <c r="C14" s="215">
        <v>6</v>
      </c>
      <c r="D14" s="242">
        <v>3.6666666666666665</v>
      </c>
      <c r="E14" s="216">
        <v>4.0599999999999996</v>
      </c>
      <c r="F14" s="217">
        <v>64</v>
      </c>
      <c r="G14" s="215">
        <v>1</v>
      </c>
      <c r="H14" s="242">
        <v>4</v>
      </c>
      <c r="I14" s="216">
        <v>3.88</v>
      </c>
      <c r="J14" s="217">
        <v>23</v>
      </c>
      <c r="K14" s="436">
        <v>6</v>
      </c>
      <c r="L14" s="242">
        <v>4</v>
      </c>
      <c r="M14" s="216">
        <v>4.12</v>
      </c>
      <c r="N14" s="217">
        <v>33</v>
      </c>
      <c r="O14" s="215">
        <v>7</v>
      </c>
      <c r="P14" s="242">
        <v>4.7142857142857144</v>
      </c>
      <c r="Q14" s="216">
        <v>3.95</v>
      </c>
      <c r="R14" s="217">
        <v>7</v>
      </c>
      <c r="S14" s="54">
        <f t="shared" ref="S14:S25" si="1">R14+N14+J14+F14</f>
        <v>127</v>
      </c>
      <c r="U14" s="52"/>
      <c r="V14" s="52"/>
      <c r="X14" s="52"/>
    </row>
    <row r="15" spans="1:24" ht="15" customHeight="1" x14ac:dyDescent="0.25">
      <c r="A15" s="53">
        <v>2</v>
      </c>
      <c r="B15" s="103" t="s">
        <v>3</v>
      </c>
      <c r="C15" s="215">
        <v>2</v>
      </c>
      <c r="D15" s="242">
        <v>4.5</v>
      </c>
      <c r="E15" s="216">
        <v>4.0599999999999996</v>
      </c>
      <c r="F15" s="217">
        <v>16</v>
      </c>
      <c r="G15" s="215">
        <v>2</v>
      </c>
      <c r="H15" s="242">
        <v>4</v>
      </c>
      <c r="I15" s="216">
        <v>3.88</v>
      </c>
      <c r="J15" s="217">
        <v>24</v>
      </c>
      <c r="K15" s="436">
        <v>1</v>
      </c>
      <c r="L15" s="242">
        <v>5</v>
      </c>
      <c r="M15" s="216">
        <v>4.12</v>
      </c>
      <c r="N15" s="217">
        <v>5</v>
      </c>
      <c r="O15" s="215">
        <v>1</v>
      </c>
      <c r="P15" s="242">
        <v>3</v>
      </c>
      <c r="Q15" s="216">
        <v>3.95</v>
      </c>
      <c r="R15" s="217">
        <v>69</v>
      </c>
      <c r="S15" s="54">
        <f t="shared" si="1"/>
        <v>114</v>
      </c>
      <c r="U15" s="52"/>
      <c r="V15" s="52"/>
      <c r="X15" s="52"/>
    </row>
    <row r="16" spans="1:24" ht="15" customHeight="1" x14ac:dyDescent="0.25">
      <c r="A16" s="53">
        <v>3</v>
      </c>
      <c r="B16" s="103" t="s">
        <v>6</v>
      </c>
      <c r="C16" s="215">
        <v>2</v>
      </c>
      <c r="D16" s="242">
        <v>4.5</v>
      </c>
      <c r="E16" s="216">
        <v>4.0599999999999996</v>
      </c>
      <c r="F16" s="217">
        <v>15</v>
      </c>
      <c r="G16" s="215">
        <v>4</v>
      </c>
      <c r="H16" s="242">
        <v>3.75</v>
      </c>
      <c r="I16" s="216">
        <v>3.88</v>
      </c>
      <c r="J16" s="217">
        <v>46</v>
      </c>
      <c r="K16" s="436">
        <v>6</v>
      </c>
      <c r="L16" s="242">
        <v>4.5</v>
      </c>
      <c r="M16" s="216">
        <v>4.12</v>
      </c>
      <c r="N16" s="217">
        <v>15</v>
      </c>
      <c r="O16" s="215">
        <v>8</v>
      </c>
      <c r="P16" s="242">
        <v>4</v>
      </c>
      <c r="Q16" s="216">
        <v>3.95</v>
      </c>
      <c r="R16" s="217">
        <v>24</v>
      </c>
      <c r="S16" s="56">
        <f t="shared" si="1"/>
        <v>100</v>
      </c>
      <c r="U16" s="52"/>
      <c r="V16" s="52"/>
      <c r="X16" s="52"/>
    </row>
    <row r="17" spans="1:24" ht="15" customHeight="1" x14ac:dyDescent="0.25">
      <c r="A17" s="53">
        <v>4</v>
      </c>
      <c r="B17" s="103" t="s">
        <v>2</v>
      </c>
      <c r="C17" s="215">
        <v>3</v>
      </c>
      <c r="D17" s="242">
        <v>4.333333333333333</v>
      </c>
      <c r="E17" s="216">
        <v>4.0599999999999996</v>
      </c>
      <c r="F17" s="217">
        <v>23</v>
      </c>
      <c r="G17" s="215">
        <v>1</v>
      </c>
      <c r="H17" s="242">
        <v>3</v>
      </c>
      <c r="I17" s="216">
        <v>3.88</v>
      </c>
      <c r="J17" s="217">
        <v>68</v>
      </c>
      <c r="K17" s="436">
        <v>7</v>
      </c>
      <c r="L17" s="242">
        <v>3.8571428571428572</v>
      </c>
      <c r="M17" s="216">
        <v>4.12</v>
      </c>
      <c r="N17" s="217">
        <v>59</v>
      </c>
      <c r="O17" s="215">
        <v>2</v>
      </c>
      <c r="P17" s="242">
        <v>3.5</v>
      </c>
      <c r="Q17" s="216">
        <v>3.95</v>
      </c>
      <c r="R17" s="217">
        <v>59</v>
      </c>
      <c r="S17" s="54">
        <f t="shared" si="1"/>
        <v>209</v>
      </c>
      <c r="U17" s="52"/>
      <c r="V17" s="52"/>
      <c r="X17" s="52"/>
    </row>
    <row r="18" spans="1:24" ht="15" customHeight="1" x14ac:dyDescent="0.25">
      <c r="A18" s="53">
        <v>5</v>
      </c>
      <c r="B18" s="103" t="s">
        <v>4</v>
      </c>
      <c r="C18" s="215">
        <v>1</v>
      </c>
      <c r="D18" s="242">
        <v>4</v>
      </c>
      <c r="E18" s="216">
        <v>4.0599999999999996</v>
      </c>
      <c r="F18" s="217">
        <v>34</v>
      </c>
      <c r="G18" s="215">
        <v>7</v>
      </c>
      <c r="H18" s="242">
        <v>3.7142857142857144</v>
      </c>
      <c r="I18" s="216">
        <v>3.88</v>
      </c>
      <c r="J18" s="217">
        <v>49</v>
      </c>
      <c r="K18" s="436">
        <v>3</v>
      </c>
      <c r="L18" s="242">
        <v>3.3333333333333335</v>
      </c>
      <c r="M18" s="216">
        <v>4.12</v>
      </c>
      <c r="N18" s="217">
        <v>67</v>
      </c>
      <c r="O18" s="215">
        <v>8</v>
      </c>
      <c r="P18" s="242">
        <v>4.25</v>
      </c>
      <c r="Q18" s="216">
        <v>3.95</v>
      </c>
      <c r="R18" s="217">
        <v>17</v>
      </c>
      <c r="S18" s="54">
        <f t="shared" si="1"/>
        <v>167</v>
      </c>
      <c r="U18" s="52"/>
      <c r="V18" s="52"/>
      <c r="X18" s="52"/>
    </row>
    <row r="19" spans="1:24" ht="15" customHeight="1" x14ac:dyDescent="0.25">
      <c r="A19" s="53">
        <v>6</v>
      </c>
      <c r="B19" s="103" t="s">
        <v>154</v>
      </c>
      <c r="C19" s="215"/>
      <c r="D19" s="242"/>
      <c r="E19" s="216">
        <v>4.0599999999999996</v>
      </c>
      <c r="F19" s="217">
        <v>81</v>
      </c>
      <c r="G19" s="215"/>
      <c r="H19" s="242"/>
      <c r="I19" s="216">
        <v>3.88</v>
      </c>
      <c r="J19" s="217">
        <v>76</v>
      </c>
      <c r="K19" s="436"/>
      <c r="L19" s="242"/>
      <c r="M19" s="216">
        <v>4.12</v>
      </c>
      <c r="N19" s="217">
        <v>73</v>
      </c>
      <c r="O19" s="215">
        <v>1</v>
      </c>
      <c r="P19" s="242">
        <v>3</v>
      </c>
      <c r="Q19" s="216">
        <v>3.95</v>
      </c>
      <c r="R19" s="217">
        <v>70</v>
      </c>
      <c r="S19" s="54">
        <f t="shared" si="1"/>
        <v>300</v>
      </c>
      <c r="U19" s="52"/>
      <c r="V19" s="52"/>
      <c r="X19" s="52"/>
    </row>
    <row r="20" spans="1:24" ht="15" customHeight="1" x14ac:dyDescent="0.25">
      <c r="A20" s="53">
        <v>7</v>
      </c>
      <c r="B20" s="103" t="s">
        <v>153</v>
      </c>
      <c r="C20" s="215">
        <v>3</v>
      </c>
      <c r="D20" s="242">
        <v>4.333333333333333</v>
      </c>
      <c r="E20" s="216">
        <v>4.0599999999999996</v>
      </c>
      <c r="F20" s="217">
        <v>24</v>
      </c>
      <c r="G20" s="215">
        <v>2</v>
      </c>
      <c r="H20" s="242">
        <v>4</v>
      </c>
      <c r="I20" s="216">
        <v>3.88</v>
      </c>
      <c r="J20" s="217">
        <v>25</v>
      </c>
      <c r="K20" s="436"/>
      <c r="L20" s="242"/>
      <c r="M20" s="216">
        <v>4.12</v>
      </c>
      <c r="N20" s="217">
        <v>73</v>
      </c>
      <c r="O20" s="215">
        <v>1</v>
      </c>
      <c r="P20" s="242">
        <v>4</v>
      </c>
      <c r="Q20" s="216">
        <v>3.95</v>
      </c>
      <c r="R20" s="217">
        <v>25</v>
      </c>
      <c r="S20" s="54">
        <f t="shared" si="1"/>
        <v>147</v>
      </c>
      <c r="U20" s="52"/>
      <c r="V20" s="52"/>
      <c r="X20" s="52"/>
    </row>
    <row r="21" spans="1:24" ht="15" customHeight="1" x14ac:dyDescent="0.25">
      <c r="A21" s="53">
        <v>8</v>
      </c>
      <c r="B21" s="103" t="s">
        <v>101</v>
      </c>
      <c r="C21" s="215">
        <v>2</v>
      </c>
      <c r="D21" s="242">
        <v>3.5</v>
      </c>
      <c r="E21" s="216">
        <v>4.0599999999999996</v>
      </c>
      <c r="F21" s="217">
        <v>71</v>
      </c>
      <c r="G21" s="215"/>
      <c r="H21" s="242"/>
      <c r="I21" s="216">
        <v>3.88</v>
      </c>
      <c r="J21" s="217">
        <v>76</v>
      </c>
      <c r="K21" s="436">
        <v>2</v>
      </c>
      <c r="L21" s="242">
        <v>3.5</v>
      </c>
      <c r="M21" s="216">
        <v>4.12</v>
      </c>
      <c r="N21" s="217">
        <v>64</v>
      </c>
      <c r="O21" s="215">
        <v>1</v>
      </c>
      <c r="P21" s="242">
        <v>3</v>
      </c>
      <c r="Q21" s="216">
        <v>3.95</v>
      </c>
      <c r="R21" s="217">
        <v>71</v>
      </c>
      <c r="S21" s="54">
        <f t="shared" si="1"/>
        <v>282</v>
      </c>
      <c r="U21" s="52"/>
      <c r="V21" s="52"/>
      <c r="X21" s="52"/>
    </row>
    <row r="22" spans="1:24" ht="15" customHeight="1" x14ac:dyDescent="0.25">
      <c r="A22" s="53">
        <v>9</v>
      </c>
      <c r="B22" s="113" t="s">
        <v>167</v>
      </c>
      <c r="C22" s="221"/>
      <c r="D22" s="247"/>
      <c r="E22" s="180">
        <v>4.0599999999999996</v>
      </c>
      <c r="F22" s="222">
        <v>81</v>
      </c>
      <c r="G22" s="221">
        <v>2</v>
      </c>
      <c r="H22" s="247">
        <v>3</v>
      </c>
      <c r="I22" s="180">
        <v>3.88</v>
      </c>
      <c r="J22" s="222">
        <v>69</v>
      </c>
      <c r="K22" s="437"/>
      <c r="L22" s="247"/>
      <c r="M22" s="180">
        <v>4.12</v>
      </c>
      <c r="N22" s="222">
        <v>73</v>
      </c>
      <c r="O22" s="221"/>
      <c r="P22" s="247"/>
      <c r="Q22" s="180">
        <v>3.95</v>
      </c>
      <c r="R22" s="222">
        <v>77</v>
      </c>
      <c r="S22" s="54">
        <f t="shared" si="1"/>
        <v>300</v>
      </c>
      <c r="U22" s="52"/>
      <c r="V22" s="52"/>
      <c r="X22" s="52"/>
    </row>
    <row r="23" spans="1:24" ht="15" customHeight="1" x14ac:dyDescent="0.25">
      <c r="A23" s="53">
        <v>10</v>
      </c>
      <c r="B23" s="103" t="s">
        <v>129</v>
      </c>
      <c r="C23" s="215"/>
      <c r="D23" s="242"/>
      <c r="E23" s="216">
        <v>4.0599999999999996</v>
      </c>
      <c r="F23" s="217">
        <v>81</v>
      </c>
      <c r="G23" s="215"/>
      <c r="H23" s="242"/>
      <c r="I23" s="216">
        <v>3.88</v>
      </c>
      <c r="J23" s="217">
        <v>76</v>
      </c>
      <c r="K23" s="436">
        <v>1</v>
      </c>
      <c r="L23" s="242">
        <v>4</v>
      </c>
      <c r="M23" s="216">
        <v>4.12</v>
      </c>
      <c r="N23" s="217">
        <v>34</v>
      </c>
      <c r="O23" s="215"/>
      <c r="P23" s="242"/>
      <c r="Q23" s="216">
        <v>3.95</v>
      </c>
      <c r="R23" s="217">
        <v>77</v>
      </c>
      <c r="S23" s="54">
        <f t="shared" si="1"/>
        <v>268</v>
      </c>
      <c r="U23" s="52"/>
      <c r="V23" s="52"/>
      <c r="X23" s="52"/>
    </row>
    <row r="24" spans="1:24" ht="15" customHeight="1" x14ac:dyDescent="0.25">
      <c r="A24" s="53">
        <v>11</v>
      </c>
      <c r="B24" s="103" t="s">
        <v>130</v>
      </c>
      <c r="C24" s="215">
        <v>5</v>
      </c>
      <c r="D24" s="242">
        <v>4.5999999999999996</v>
      </c>
      <c r="E24" s="216">
        <v>4.0599999999999996</v>
      </c>
      <c r="F24" s="217">
        <v>14</v>
      </c>
      <c r="G24" s="215">
        <v>1</v>
      </c>
      <c r="H24" s="242">
        <v>4</v>
      </c>
      <c r="I24" s="216">
        <v>3.88</v>
      </c>
      <c r="J24" s="217">
        <v>26</v>
      </c>
      <c r="K24" s="436">
        <v>4</v>
      </c>
      <c r="L24" s="242">
        <v>4.25</v>
      </c>
      <c r="M24" s="216">
        <v>4.12</v>
      </c>
      <c r="N24" s="217">
        <v>27</v>
      </c>
      <c r="O24" s="215"/>
      <c r="P24" s="242"/>
      <c r="Q24" s="216">
        <v>3.95</v>
      </c>
      <c r="R24" s="217">
        <v>77</v>
      </c>
      <c r="S24" s="54">
        <f t="shared" si="1"/>
        <v>144</v>
      </c>
      <c r="U24" s="52"/>
      <c r="V24" s="52"/>
      <c r="X24" s="52"/>
    </row>
    <row r="25" spans="1:24" ht="15" customHeight="1" thickBot="1" x14ac:dyDescent="0.3">
      <c r="A25" s="53">
        <v>12</v>
      </c>
      <c r="B25" s="49" t="s">
        <v>131</v>
      </c>
      <c r="C25" s="212"/>
      <c r="D25" s="241"/>
      <c r="E25" s="213">
        <v>4.0599999999999996</v>
      </c>
      <c r="F25" s="214">
        <v>81</v>
      </c>
      <c r="G25" s="212"/>
      <c r="H25" s="241"/>
      <c r="I25" s="213">
        <v>3.88</v>
      </c>
      <c r="J25" s="214">
        <v>76</v>
      </c>
      <c r="K25" s="438">
        <v>2</v>
      </c>
      <c r="L25" s="241">
        <v>5</v>
      </c>
      <c r="M25" s="213">
        <v>4.12</v>
      </c>
      <c r="N25" s="214">
        <v>6</v>
      </c>
      <c r="O25" s="212"/>
      <c r="P25" s="241"/>
      <c r="Q25" s="213">
        <v>3.95</v>
      </c>
      <c r="R25" s="214">
        <v>77</v>
      </c>
      <c r="S25" s="54">
        <f t="shared" si="1"/>
        <v>240</v>
      </c>
      <c r="U25" s="52"/>
      <c r="V25" s="52"/>
      <c r="X25" s="52"/>
    </row>
    <row r="26" spans="1:24" ht="15" customHeight="1" thickBot="1" x14ac:dyDescent="0.3">
      <c r="A26" s="136"/>
      <c r="B26" s="137" t="s">
        <v>85</v>
      </c>
      <c r="C26" s="138">
        <f>SUM(C27:C39)</f>
        <v>22</v>
      </c>
      <c r="D26" s="148">
        <f>AVERAGE(D27:D39)</f>
        <v>3.8133333333333335</v>
      </c>
      <c r="E26" s="71">
        <v>4.0599999999999996</v>
      </c>
      <c r="F26" s="139"/>
      <c r="G26" s="138">
        <f>SUM(G27:G39)</f>
        <v>21</v>
      </c>
      <c r="H26" s="148">
        <f>AVERAGE(H27:H39)</f>
        <v>3.9249999999999998</v>
      </c>
      <c r="I26" s="71">
        <v>3.88</v>
      </c>
      <c r="J26" s="139"/>
      <c r="K26" s="425">
        <f>SUM(K27:K39)</f>
        <v>15</v>
      </c>
      <c r="L26" s="148">
        <f>AVERAGE(L27:L39)</f>
        <v>4.4285714285714288</v>
      </c>
      <c r="M26" s="71">
        <v>4.12</v>
      </c>
      <c r="N26" s="139"/>
      <c r="O26" s="138">
        <f>SUM(O27:O39)</f>
        <v>22</v>
      </c>
      <c r="P26" s="148">
        <f>AVERAGE(P27:P39)</f>
        <v>3.3</v>
      </c>
      <c r="Q26" s="71">
        <v>3.95</v>
      </c>
      <c r="R26" s="139"/>
      <c r="S26" s="143"/>
      <c r="U26" s="52"/>
      <c r="V26" s="52"/>
      <c r="X26" s="52"/>
    </row>
    <row r="27" spans="1:24" ht="15" customHeight="1" x14ac:dyDescent="0.25">
      <c r="A27" s="59">
        <v>1</v>
      </c>
      <c r="B27" s="17" t="s">
        <v>47</v>
      </c>
      <c r="C27" s="363">
        <v>1</v>
      </c>
      <c r="D27" s="104">
        <v>4</v>
      </c>
      <c r="E27" s="392">
        <v>4.0599999999999996</v>
      </c>
      <c r="F27" s="392">
        <v>53</v>
      </c>
      <c r="G27" s="363">
        <v>4</v>
      </c>
      <c r="H27" s="104">
        <v>3.25</v>
      </c>
      <c r="I27" s="392">
        <v>3.88</v>
      </c>
      <c r="J27" s="392">
        <v>63</v>
      </c>
      <c r="K27" s="363">
        <v>1</v>
      </c>
      <c r="L27" s="104">
        <v>5</v>
      </c>
      <c r="M27" s="392">
        <v>4.12</v>
      </c>
      <c r="N27" s="350">
        <v>2</v>
      </c>
      <c r="O27" s="363">
        <v>5</v>
      </c>
      <c r="P27" s="104">
        <v>4.2</v>
      </c>
      <c r="Q27" s="392">
        <v>3.95</v>
      </c>
      <c r="R27" s="350">
        <v>19</v>
      </c>
      <c r="S27" s="51">
        <f t="shared" ref="S27:S39" si="2">R27+N27+J27+F27</f>
        <v>137</v>
      </c>
      <c r="U27" s="52"/>
      <c r="V27" s="52"/>
      <c r="X27" s="52"/>
    </row>
    <row r="28" spans="1:24" ht="15" customHeight="1" x14ac:dyDescent="0.25">
      <c r="A28" s="53">
        <v>2</v>
      </c>
      <c r="B28" s="502" t="s">
        <v>102</v>
      </c>
      <c r="C28" s="503">
        <v>1</v>
      </c>
      <c r="D28" s="104">
        <v>4</v>
      </c>
      <c r="E28" s="364">
        <v>4.0599999999999996</v>
      </c>
      <c r="F28" s="364">
        <v>32</v>
      </c>
      <c r="G28" s="503"/>
      <c r="H28" s="104"/>
      <c r="I28" s="364">
        <v>3.88</v>
      </c>
      <c r="J28" s="364">
        <v>76</v>
      </c>
      <c r="K28" s="503">
        <v>1</v>
      </c>
      <c r="L28" s="104">
        <v>4</v>
      </c>
      <c r="M28" s="364">
        <v>4.12</v>
      </c>
      <c r="N28" s="350">
        <v>32</v>
      </c>
      <c r="O28" s="503">
        <v>2</v>
      </c>
      <c r="P28" s="104">
        <v>4</v>
      </c>
      <c r="Q28" s="364">
        <v>3.95</v>
      </c>
      <c r="R28" s="350">
        <v>26</v>
      </c>
      <c r="S28" s="56">
        <f t="shared" si="2"/>
        <v>166</v>
      </c>
      <c r="U28" s="52"/>
      <c r="V28" s="52"/>
      <c r="X28" s="52"/>
    </row>
    <row r="29" spans="1:24" ht="15" customHeight="1" x14ac:dyDescent="0.25">
      <c r="A29" s="53">
        <v>3</v>
      </c>
      <c r="B29" s="502" t="s">
        <v>117</v>
      </c>
      <c r="C29" s="363"/>
      <c r="D29" s="104"/>
      <c r="E29" s="364">
        <v>4.0599999999999996</v>
      </c>
      <c r="F29" s="364">
        <v>81</v>
      </c>
      <c r="G29" s="363">
        <v>4</v>
      </c>
      <c r="H29" s="104">
        <v>4</v>
      </c>
      <c r="I29" s="364">
        <v>3.88</v>
      </c>
      <c r="J29" s="364">
        <v>27</v>
      </c>
      <c r="K29" s="363">
        <v>1</v>
      </c>
      <c r="L29" s="104">
        <v>5</v>
      </c>
      <c r="M29" s="364">
        <v>4.12</v>
      </c>
      <c r="N29" s="350">
        <v>3</v>
      </c>
      <c r="O29" s="363"/>
      <c r="P29" s="104"/>
      <c r="Q29" s="364">
        <v>3.95</v>
      </c>
      <c r="R29" s="350">
        <v>77</v>
      </c>
      <c r="S29" s="54">
        <f t="shared" si="2"/>
        <v>188</v>
      </c>
      <c r="U29" s="52"/>
      <c r="V29" s="52"/>
      <c r="X29" s="52"/>
    </row>
    <row r="30" spans="1:24" ht="15" customHeight="1" x14ac:dyDescent="0.25">
      <c r="A30" s="53">
        <v>4</v>
      </c>
      <c r="B30" s="504" t="s">
        <v>132</v>
      </c>
      <c r="C30" s="363"/>
      <c r="D30" s="106"/>
      <c r="E30" s="505">
        <v>4.0599999999999996</v>
      </c>
      <c r="F30" s="505">
        <v>81</v>
      </c>
      <c r="G30" s="363">
        <v>3</v>
      </c>
      <c r="H30" s="106">
        <v>4.666666666666667</v>
      </c>
      <c r="I30" s="505">
        <v>3.88</v>
      </c>
      <c r="J30" s="505">
        <v>6</v>
      </c>
      <c r="K30" s="363">
        <v>3</v>
      </c>
      <c r="L30" s="106">
        <v>4</v>
      </c>
      <c r="M30" s="505">
        <v>4.12</v>
      </c>
      <c r="N30" s="350">
        <v>36</v>
      </c>
      <c r="O30" s="363">
        <v>1</v>
      </c>
      <c r="P30" s="106">
        <v>0</v>
      </c>
      <c r="Q30" s="505">
        <v>3.95</v>
      </c>
      <c r="R30" s="350">
        <v>76</v>
      </c>
      <c r="S30" s="54">
        <f t="shared" si="2"/>
        <v>199</v>
      </c>
      <c r="U30" s="52"/>
      <c r="V30" s="52"/>
      <c r="X30" s="52"/>
    </row>
    <row r="31" spans="1:24" ht="15" customHeight="1" x14ac:dyDescent="0.25">
      <c r="A31" s="53">
        <v>5</v>
      </c>
      <c r="B31" s="8" t="s">
        <v>48</v>
      </c>
      <c r="C31" s="363">
        <v>3</v>
      </c>
      <c r="D31" s="104">
        <v>4.333333333333333</v>
      </c>
      <c r="E31" s="391">
        <v>4.0599999999999996</v>
      </c>
      <c r="F31" s="391">
        <v>22</v>
      </c>
      <c r="G31" s="363">
        <v>1</v>
      </c>
      <c r="H31" s="104">
        <v>4</v>
      </c>
      <c r="I31" s="391">
        <v>3.88</v>
      </c>
      <c r="J31" s="391">
        <v>28</v>
      </c>
      <c r="K31" s="363">
        <v>3</v>
      </c>
      <c r="L31" s="104">
        <v>4</v>
      </c>
      <c r="M31" s="391">
        <v>4.12</v>
      </c>
      <c r="N31" s="350">
        <v>35</v>
      </c>
      <c r="O31" s="363">
        <v>1</v>
      </c>
      <c r="P31" s="104">
        <v>4</v>
      </c>
      <c r="Q31" s="391">
        <v>3.95</v>
      </c>
      <c r="R31" s="350">
        <v>27</v>
      </c>
      <c r="S31" s="54">
        <f t="shared" si="2"/>
        <v>112</v>
      </c>
      <c r="U31" s="52"/>
      <c r="V31" s="52"/>
      <c r="X31" s="52"/>
    </row>
    <row r="32" spans="1:24" ht="15" customHeight="1" x14ac:dyDescent="0.25">
      <c r="A32" s="53">
        <v>6</v>
      </c>
      <c r="B32" s="502" t="s">
        <v>118</v>
      </c>
      <c r="C32" s="363">
        <v>1</v>
      </c>
      <c r="D32" s="104">
        <v>4</v>
      </c>
      <c r="E32" s="364">
        <v>4.0599999999999996</v>
      </c>
      <c r="F32" s="364">
        <v>57</v>
      </c>
      <c r="G32" s="363"/>
      <c r="H32" s="104"/>
      <c r="I32" s="364">
        <v>3.88</v>
      </c>
      <c r="J32" s="364">
        <v>76</v>
      </c>
      <c r="K32" s="363">
        <v>1</v>
      </c>
      <c r="L32" s="104">
        <v>5</v>
      </c>
      <c r="M32" s="364">
        <v>4.12</v>
      </c>
      <c r="N32" s="350">
        <v>4</v>
      </c>
      <c r="O32" s="363"/>
      <c r="P32" s="104"/>
      <c r="Q32" s="364">
        <v>3.95</v>
      </c>
      <c r="R32" s="350">
        <v>77</v>
      </c>
      <c r="S32" s="54">
        <f t="shared" si="2"/>
        <v>214</v>
      </c>
      <c r="U32" s="52"/>
      <c r="V32" s="52"/>
      <c r="X32" s="52"/>
    </row>
    <row r="33" spans="1:24" ht="15" customHeight="1" x14ac:dyDescent="0.25">
      <c r="A33" s="53">
        <v>7</v>
      </c>
      <c r="B33" s="17" t="s">
        <v>103</v>
      </c>
      <c r="C33" s="363">
        <v>1</v>
      </c>
      <c r="D33" s="104">
        <v>5</v>
      </c>
      <c r="E33" s="392">
        <v>4.0599999999999996</v>
      </c>
      <c r="F33" s="392">
        <v>7</v>
      </c>
      <c r="G33" s="363">
        <v>2</v>
      </c>
      <c r="H33" s="104">
        <v>3</v>
      </c>
      <c r="I33" s="392">
        <v>3.88</v>
      </c>
      <c r="J33" s="392">
        <v>70</v>
      </c>
      <c r="K33" s="363"/>
      <c r="L33" s="104"/>
      <c r="M33" s="392">
        <v>4.12</v>
      </c>
      <c r="N33" s="350">
        <v>73</v>
      </c>
      <c r="O33" s="363">
        <v>4</v>
      </c>
      <c r="P33" s="104">
        <v>4</v>
      </c>
      <c r="Q33" s="392">
        <v>3.95</v>
      </c>
      <c r="R33" s="350">
        <v>28</v>
      </c>
      <c r="S33" s="54">
        <f t="shared" si="2"/>
        <v>178</v>
      </c>
      <c r="U33" s="52"/>
      <c r="V33" s="52"/>
      <c r="X33" s="52"/>
    </row>
    <row r="34" spans="1:24" ht="15" customHeight="1" x14ac:dyDescent="0.25">
      <c r="A34" s="53">
        <v>8</v>
      </c>
      <c r="B34" s="502" t="s">
        <v>176</v>
      </c>
      <c r="C34" s="363">
        <v>2</v>
      </c>
      <c r="D34" s="104">
        <v>3.5</v>
      </c>
      <c r="E34" s="364">
        <v>4.0599999999999996</v>
      </c>
      <c r="F34" s="364">
        <v>70</v>
      </c>
      <c r="G34" s="363">
        <v>1</v>
      </c>
      <c r="H34" s="104">
        <v>4</v>
      </c>
      <c r="I34" s="364">
        <v>3.88</v>
      </c>
      <c r="J34" s="364">
        <v>29</v>
      </c>
      <c r="K34" s="363"/>
      <c r="L34" s="104"/>
      <c r="M34" s="364">
        <v>4.12</v>
      </c>
      <c r="N34" s="350">
        <v>73</v>
      </c>
      <c r="O34" s="363"/>
      <c r="P34" s="104"/>
      <c r="Q34" s="364">
        <v>3.95</v>
      </c>
      <c r="R34" s="350">
        <v>77</v>
      </c>
      <c r="S34" s="54">
        <f t="shared" si="2"/>
        <v>249</v>
      </c>
      <c r="U34" s="52"/>
      <c r="V34" s="52"/>
      <c r="X34" s="52"/>
    </row>
    <row r="35" spans="1:24" ht="15" customHeight="1" x14ac:dyDescent="0.25">
      <c r="A35" s="53">
        <v>9</v>
      </c>
      <c r="B35" s="502" t="s">
        <v>171</v>
      </c>
      <c r="C35" s="363">
        <v>2</v>
      </c>
      <c r="D35" s="104">
        <v>3.5</v>
      </c>
      <c r="E35" s="364">
        <v>4.0599999999999996</v>
      </c>
      <c r="F35" s="364">
        <v>73</v>
      </c>
      <c r="G35" s="363">
        <v>1</v>
      </c>
      <c r="H35" s="104">
        <v>4</v>
      </c>
      <c r="I35" s="364">
        <v>3.88</v>
      </c>
      <c r="J35" s="364">
        <v>30</v>
      </c>
      <c r="K35" s="363"/>
      <c r="L35" s="104"/>
      <c r="M35" s="364">
        <v>4.12</v>
      </c>
      <c r="N35" s="350">
        <v>73</v>
      </c>
      <c r="O35" s="363"/>
      <c r="P35" s="104"/>
      <c r="Q35" s="364">
        <v>3.95</v>
      </c>
      <c r="R35" s="350">
        <v>77</v>
      </c>
      <c r="S35" s="54">
        <f t="shared" si="2"/>
        <v>253</v>
      </c>
      <c r="U35" s="52"/>
      <c r="V35" s="52"/>
      <c r="X35" s="52"/>
    </row>
    <row r="36" spans="1:24" ht="15" customHeight="1" x14ac:dyDescent="0.25">
      <c r="A36" s="53">
        <v>10</v>
      </c>
      <c r="B36" s="502" t="s">
        <v>169</v>
      </c>
      <c r="C36" s="363"/>
      <c r="D36" s="104"/>
      <c r="E36" s="364">
        <v>4.0599999999999996</v>
      </c>
      <c r="F36" s="364">
        <v>81</v>
      </c>
      <c r="G36" s="363">
        <v>1</v>
      </c>
      <c r="H36" s="104">
        <v>4</v>
      </c>
      <c r="I36" s="364">
        <v>3.88</v>
      </c>
      <c r="J36" s="364">
        <v>31</v>
      </c>
      <c r="K36" s="363"/>
      <c r="L36" s="104"/>
      <c r="M36" s="364">
        <v>4.12</v>
      </c>
      <c r="N36" s="350">
        <v>73</v>
      </c>
      <c r="O36" s="363"/>
      <c r="P36" s="104"/>
      <c r="Q36" s="364">
        <v>3.95</v>
      </c>
      <c r="R36" s="350">
        <v>77</v>
      </c>
      <c r="S36" s="54">
        <f t="shared" si="2"/>
        <v>262</v>
      </c>
      <c r="U36" s="52"/>
      <c r="V36" s="52"/>
      <c r="X36" s="52"/>
    </row>
    <row r="37" spans="1:24" ht="15" customHeight="1" x14ac:dyDescent="0.25">
      <c r="A37" s="53">
        <v>11</v>
      </c>
      <c r="B37" s="469" t="s">
        <v>155</v>
      </c>
      <c r="C37" s="363">
        <v>3</v>
      </c>
      <c r="D37" s="104">
        <v>3.6666666666666665</v>
      </c>
      <c r="E37" s="392">
        <v>4.0599999999999996</v>
      </c>
      <c r="F37" s="392">
        <v>65</v>
      </c>
      <c r="G37" s="363"/>
      <c r="H37" s="104"/>
      <c r="I37" s="392">
        <v>3.88</v>
      </c>
      <c r="J37" s="392">
        <v>76</v>
      </c>
      <c r="K37" s="363"/>
      <c r="L37" s="104"/>
      <c r="M37" s="392">
        <v>4.12</v>
      </c>
      <c r="N37" s="350">
        <v>73</v>
      </c>
      <c r="O37" s="363">
        <v>1</v>
      </c>
      <c r="P37" s="104">
        <v>4</v>
      </c>
      <c r="Q37" s="392">
        <v>3.95</v>
      </c>
      <c r="R37" s="350">
        <v>29</v>
      </c>
      <c r="S37" s="54">
        <f t="shared" si="2"/>
        <v>243</v>
      </c>
      <c r="U37" s="52"/>
      <c r="V37" s="52"/>
      <c r="X37" s="52"/>
    </row>
    <row r="38" spans="1:24" ht="15" customHeight="1" x14ac:dyDescent="0.25">
      <c r="A38" s="53">
        <v>12</v>
      </c>
      <c r="B38" s="17" t="s">
        <v>8</v>
      </c>
      <c r="C38" s="363">
        <v>5</v>
      </c>
      <c r="D38" s="104">
        <v>3.8</v>
      </c>
      <c r="E38" s="392">
        <v>4.0599999999999996</v>
      </c>
      <c r="F38" s="392">
        <v>61</v>
      </c>
      <c r="G38" s="363">
        <v>3</v>
      </c>
      <c r="H38" s="104">
        <v>4.333333333333333</v>
      </c>
      <c r="I38" s="392">
        <v>3.88</v>
      </c>
      <c r="J38" s="392">
        <v>13</v>
      </c>
      <c r="K38" s="363">
        <v>5</v>
      </c>
      <c r="L38" s="104">
        <v>4</v>
      </c>
      <c r="M38" s="392">
        <v>4.12</v>
      </c>
      <c r="N38" s="350">
        <v>37</v>
      </c>
      <c r="O38" s="363">
        <v>5</v>
      </c>
      <c r="P38" s="104">
        <v>3.2</v>
      </c>
      <c r="Q38" s="392">
        <v>3.95</v>
      </c>
      <c r="R38" s="350">
        <v>67</v>
      </c>
      <c r="S38" s="54">
        <f t="shared" si="2"/>
        <v>178</v>
      </c>
      <c r="U38" s="52"/>
      <c r="V38" s="52"/>
      <c r="X38" s="52"/>
    </row>
    <row r="39" spans="1:24" ht="15" customHeight="1" thickBot="1" x14ac:dyDescent="0.3">
      <c r="A39" s="53">
        <v>13</v>
      </c>
      <c r="B39" s="17" t="s">
        <v>79</v>
      </c>
      <c r="C39" s="363">
        <v>3</v>
      </c>
      <c r="D39" s="104">
        <v>2.3333333333333335</v>
      </c>
      <c r="E39" s="392">
        <v>4.0599999999999996</v>
      </c>
      <c r="F39" s="392">
        <v>79</v>
      </c>
      <c r="G39" s="363">
        <v>1</v>
      </c>
      <c r="H39" s="104">
        <v>4</v>
      </c>
      <c r="I39" s="392">
        <v>3.88</v>
      </c>
      <c r="J39" s="392">
        <v>32</v>
      </c>
      <c r="K39" s="363"/>
      <c r="L39" s="104"/>
      <c r="M39" s="392">
        <v>4.12</v>
      </c>
      <c r="N39" s="350">
        <v>73</v>
      </c>
      <c r="O39" s="363">
        <v>3</v>
      </c>
      <c r="P39" s="104">
        <v>3</v>
      </c>
      <c r="Q39" s="392">
        <v>3.95</v>
      </c>
      <c r="R39" s="350">
        <v>72</v>
      </c>
      <c r="S39" s="54">
        <f t="shared" si="2"/>
        <v>256</v>
      </c>
      <c r="U39" s="52"/>
      <c r="V39" s="52"/>
      <c r="X39" s="52"/>
    </row>
    <row r="40" spans="1:24" ht="15" customHeight="1" thickBot="1" x14ac:dyDescent="0.3">
      <c r="A40" s="136"/>
      <c r="B40" s="142" t="s">
        <v>86</v>
      </c>
      <c r="C40" s="144">
        <f>SUM(C41:C58)</f>
        <v>44</v>
      </c>
      <c r="D40" s="149">
        <f>AVERAGE(D41:D58)</f>
        <v>4.3520833333333329</v>
      </c>
      <c r="E40" s="140">
        <v>4.0599999999999996</v>
      </c>
      <c r="F40" s="141"/>
      <c r="G40" s="144">
        <f>SUM(G41:G58)</f>
        <v>30</v>
      </c>
      <c r="H40" s="149">
        <f>AVERAGE(H41:H58)</f>
        <v>3.9568181818181816</v>
      </c>
      <c r="I40" s="140">
        <v>3.88</v>
      </c>
      <c r="J40" s="141"/>
      <c r="K40" s="426">
        <f>SUM(K41:K58)</f>
        <v>42</v>
      </c>
      <c r="L40" s="149">
        <f>AVERAGE(L41:L58)</f>
        <v>4.3097222222222227</v>
      </c>
      <c r="M40" s="140">
        <v>4.12</v>
      </c>
      <c r="N40" s="141"/>
      <c r="O40" s="144">
        <f>SUM(O41:O58)</f>
        <v>49</v>
      </c>
      <c r="P40" s="149">
        <f>AVERAGE(P41:P58)</f>
        <v>3.7521645021645025</v>
      </c>
      <c r="Q40" s="140">
        <v>3.95</v>
      </c>
      <c r="R40" s="141"/>
      <c r="S40" s="143"/>
      <c r="U40" s="52"/>
      <c r="V40" s="52"/>
      <c r="X40" s="52"/>
    </row>
    <row r="41" spans="1:24" ht="15" customHeight="1" x14ac:dyDescent="0.25">
      <c r="A41" s="50">
        <v>1</v>
      </c>
      <c r="B41" s="103" t="s">
        <v>49</v>
      </c>
      <c r="C41" s="215">
        <v>7</v>
      </c>
      <c r="D41" s="242">
        <v>4.1428571428571432</v>
      </c>
      <c r="E41" s="216">
        <v>4.0599999999999996</v>
      </c>
      <c r="F41" s="217">
        <v>29</v>
      </c>
      <c r="G41" s="215">
        <v>4</v>
      </c>
      <c r="H41" s="242">
        <v>4.25</v>
      </c>
      <c r="I41" s="216">
        <v>3.88</v>
      </c>
      <c r="J41" s="217">
        <v>15</v>
      </c>
      <c r="K41" s="436">
        <v>10</v>
      </c>
      <c r="L41" s="242">
        <v>4.3</v>
      </c>
      <c r="M41" s="216">
        <v>4.12</v>
      </c>
      <c r="N41" s="217">
        <v>26</v>
      </c>
      <c r="O41" s="215">
        <v>13</v>
      </c>
      <c r="P41" s="242">
        <v>4</v>
      </c>
      <c r="Q41" s="216">
        <v>3.95</v>
      </c>
      <c r="R41" s="217">
        <v>30</v>
      </c>
      <c r="S41" s="51">
        <f t="shared" ref="S41:S58" si="3">R41+N41+J41+F41</f>
        <v>100</v>
      </c>
      <c r="U41" s="52"/>
      <c r="V41" s="52"/>
      <c r="X41" s="52"/>
    </row>
    <row r="42" spans="1:24" ht="15" customHeight="1" x14ac:dyDescent="0.25">
      <c r="A42" s="59">
        <v>2</v>
      </c>
      <c r="B42" s="118" t="s">
        <v>98</v>
      </c>
      <c r="C42" s="218">
        <v>2</v>
      </c>
      <c r="D42" s="243">
        <v>4.5</v>
      </c>
      <c r="E42" s="219">
        <v>4.0599999999999996</v>
      </c>
      <c r="F42" s="220">
        <v>19</v>
      </c>
      <c r="G42" s="218">
        <v>2</v>
      </c>
      <c r="H42" s="243">
        <v>4</v>
      </c>
      <c r="I42" s="219">
        <v>3.88</v>
      </c>
      <c r="J42" s="220">
        <v>33</v>
      </c>
      <c r="K42" s="439">
        <v>6</v>
      </c>
      <c r="L42" s="243">
        <v>4.5</v>
      </c>
      <c r="M42" s="219">
        <v>4.12</v>
      </c>
      <c r="N42" s="220">
        <v>17</v>
      </c>
      <c r="O42" s="218">
        <v>6</v>
      </c>
      <c r="P42" s="243">
        <v>4</v>
      </c>
      <c r="Q42" s="219">
        <v>3.95</v>
      </c>
      <c r="R42" s="220">
        <v>31</v>
      </c>
      <c r="S42" s="54">
        <f t="shared" si="3"/>
        <v>100</v>
      </c>
      <c r="U42" s="52"/>
      <c r="V42" s="52"/>
      <c r="X42" s="52"/>
    </row>
    <row r="43" spans="1:24" ht="15" customHeight="1" x14ac:dyDescent="0.25">
      <c r="A43" s="53">
        <v>3</v>
      </c>
      <c r="B43" s="103" t="s">
        <v>50</v>
      </c>
      <c r="C43" s="215">
        <v>7</v>
      </c>
      <c r="D43" s="242">
        <v>3.8571428571428572</v>
      </c>
      <c r="E43" s="216">
        <v>4.0599999999999996</v>
      </c>
      <c r="F43" s="217">
        <v>59</v>
      </c>
      <c r="G43" s="215">
        <v>8</v>
      </c>
      <c r="H43" s="242">
        <v>3.875</v>
      </c>
      <c r="I43" s="216">
        <v>3.88</v>
      </c>
      <c r="J43" s="217">
        <v>44</v>
      </c>
      <c r="K43" s="436">
        <v>4</v>
      </c>
      <c r="L43" s="242">
        <v>4.5</v>
      </c>
      <c r="M43" s="216">
        <v>4.12</v>
      </c>
      <c r="N43" s="217">
        <v>16</v>
      </c>
      <c r="O43" s="215">
        <v>14</v>
      </c>
      <c r="P43" s="242">
        <v>3.8571428571428572</v>
      </c>
      <c r="Q43" s="216">
        <v>3.95</v>
      </c>
      <c r="R43" s="217">
        <v>51</v>
      </c>
      <c r="S43" s="54">
        <f t="shared" si="3"/>
        <v>170</v>
      </c>
      <c r="U43" s="52"/>
      <c r="V43" s="52"/>
      <c r="X43" s="52"/>
    </row>
    <row r="44" spans="1:24" ht="15" customHeight="1" x14ac:dyDescent="0.25">
      <c r="A44" s="53">
        <v>4</v>
      </c>
      <c r="B44" s="103" t="s">
        <v>106</v>
      </c>
      <c r="C44" s="215">
        <v>2</v>
      </c>
      <c r="D44" s="242">
        <v>4.5</v>
      </c>
      <c r="E44" s="216">
        <v>4.0599999999999996</v>
      </c>
      <c r="F44" s="217">
        <v>17</v>
      </c>
      <c r="G44" s="215">
        <v>5</v>
      </c>
      <c r="H44" s="242">
        <v>4.4000000000000004</v>
      </c>
      <c r="I44" s="216">
        <v>3.88</v>
      </c>
      <c r="J44" s="217">
        <v>12</v>
      </c>
      <c r="K44" s="436">
        <v>1</v>
      </c>
      <c r="L44" s="242">
        <v>3</v>
      </c>
      <c r="M44" s="216">
        <v>4.12</v>
      </c>
      <c r="N44" s="217">
        <v>69</v>
      </c>
      <c r="O44" s="215">
        <v>3</v>
      </c>
      <c r="P44" s="242">
        <v>4</v>
      </c>
      <c r="Q44" s="216">
        <v>3.95</v>
      </c>
      <c r="R44" s="217">
        <v>32</v>
      </c>
      <c r="S44" s="54">
        <f t="shared" si="3"/>
        <v>130</v>
      </c>
      <c r="U44" s="52"/>
      <c r="V44" s="52"/>
      <c r="X44" s="52"/>
    </row>
    <row r="45" spans="1:24" ht="15" customHeight="1" x14ac:dyDescent="0.25">
      <c r="A45" s="53">
        <v>5</v>
      </c>
      <c r="B45" s="118" t="s">
        <v>94</v>
      </c>
      <c r="C45" s="218">
        <v>4</v>
      </c>
      <c r="D45" s="243">
        <v>4</v>
      </c>
      <c r="E45" s="219">
        <v>4.0599999999999996</v>
      </c>
      <c r="F45" s="220">
        <v>55</v>
      </c>
      <c r="G45" s="218">
        <v>1</v>
      </c>
      <c r="H45" s="243">
        <v>5</v>
      </c>
      <c r="I45" s="219">
        <v>3.88</v>
      </c>
      <c r="J45" s="220">
        <v>1</v>
      </c>
      <c r="K45" s="439">
        <v>2</v>
      </c>
      <c r="L45" s="243">
        <v>4.5</v>
      </c>
      <c r="M45" s="219">
        <v>4.12</v>
      </c>
      <c r="N45" s="220">
        <v>18</v>
      </c>
      <c r="O45" s="218">
        <v>4</v>
      </c>
      <c r="P45" s="243">
        <v>3.25</v>
      </c>
      <c r="Q45" s="219">
        <v>3.95</v>
      </c>
      <c r="R45" s="220">
        <v>65</v>
      </c>
      <c r="S45" s="54">
        <f t="shared" si="3"/>
        <v>139</v>
      </c>
      <c r="U45" s="52"/>
      <c r="V45" s="52"/>
      <c r="X45" s="52"/>
    </row>
    <row r="46" spans="1:24" ht="15" customHeight="1" x14ac:dyDescent="0.25">
      <c r="A46" s="53">
        <v>6</v>
      </c>
      <c r="B46" s="103" t="s">
        <v>10</v>
      </c>
      <c r="C46" s="215">
        <v>1</v>
      </c>
      <c r="D46" s="242">
        <v>4</v>
      </c>
      <c r="E46" s="216">
        <v>4.0599999999999996</v>
      </c>
      <c r="F46" s="217">
        <v>54</v>
      </c>
      <c r="G46" s="215">
        <v>1</v>
      </c>
      <c r="H46" s="242">
        <v>4</v>
      </c>
      <c r="I46" s="216">
        <v>3.88</v>
      </c>
      <c r="J46" s="217">
        <v>34</v>
      </c>
      <c r="K46" s="436">
        <v>1</v>
      </c>
      <c r="L46" s="242">
        <v>5</v>
      </c>
      <c r="M46" s="216">
        <v>4.12</v>
      </c>
      <c r="N46" s="217">
        <v>7</v>
      </c>
      <c r="O46" s="215">
        <v>3</v>
      </c>
      <c r="P46" s="242">
        <v>3.6666666666666665</v>
      </c>
      <c r="Q46" s="216">
        <v>3.95</v>
      </c>
      <c r="R46" s="217">
        <v>56</v>
      </c>
      <c r="S46" s="54">
        <f t="shared" si="3"/>
        <v>151</v>
      </c>
      <c r="U46" s="52"/>
      <c r="V46" s="52"/>
      <c r="X46" s="52"/>
    </row>
    <row r="47" spans="1:24" ht="15" customHeight="1" x14ac:dyDescent="0.25">
      <c r="A47" s="53">
        <v>7</v>
      </c>
      <c r="B47" s="103" t="s">
        <v>173</v>
      </c>
      <c r="C47" s="215">
        <v>5</v>
      </c>
      <c r="D47" s="242">
        <v>4.8</v>
      </c>
      <c r="E47" s="216">
        <v>4.0599999999999996</v>
      </c>
      <c r="F47" s="217">
        <v>9</v>
      </c>
      <c r="G47" s="215"/>
      <c r="H47" s="242"/>
      <c r="I47" s="216">
        <v>3.88</v>
      </c>
      <c r="J47" s="217">
        <v>76</v>
      </c>
      <c r="K47" s="436">
        <v>4</v>
      </c>
      <c r="L47" s="242">
        <v>4.75</v>
      </c>
      <c r="M47" s="216">
        <v>4.12</v>
      </c>
      <c r="N47" s="217">
        <v>13</v>
      </c>
      <c r="O47" s="215">
        <v>1</v>
      </c>
      <c r="P47" s="242">
        <v>4</v>
      </c>
      <c r="Q47" s="216">
        <v>3.95</v>
      </c>
      <c r="R47" s="217">
        <v>33</v>
      </c>
      <c r="S47" s="54">
        <f t="shared" si="3"/>
        <v>131</v>
      </c>
      <c r="U47" s="52"/>
      <c r="V47" s="52"/>
      <c r="X47" s="52"/>
    </row>
    <row r="48" spans="1:24" ht="15" customHeight="1" x14ac:dyDescent="0.25">
      <c r="A48" s="53">
        <v>8</v>
      </c>
      <c r="B48" s="120" t="s">
        <v>180</v>
      </c>
      <c r="C48" s="230">
        <v>1</v>
      </c>
      <c r="D48" s="251">
        <v>5</v>
      </c>
      <c r="E48" s="231">
        <v>4.0599999999999996</v>
      </c>
      <c r="F48" s="232">
        <v>5</v>
      </c>
      <c r="G48" s="230"/>
      <c r="H48" s="251"/>
      <c r="I48" s="231">
        <v>3.88</v>
      </c>
      <c r="J48" s="232">
        <v>76</v>
      </c>
      <c r="K48" s="440"/>
      <c r="L48" s="251"/>
      <c r="M48" s="231">
        <v>4.12</v>
      </c>
      <c r="N48" s="232">
        <v>73</v>
      </c>
      <c r="O48" s="230"/>
      <c r="P48" s="251"/>
      <c r="Q48" s="231">
        <v>3.95</v>
      </c>
      <c r="R48" s="232">
        <v>77</v>
      </c>
      <c r="S48" s="54">
        <f t="shared" si="3"/>
        <v>231</v>
      </c>
      <c r="U48" s="52"/>
      <c r="V48" s="52"/>
      <c r="X48" s="52"/>
    </row>
    <row r="49" spans="1:24" ht="15" customHeight="1" x14ac:dyDescent="0.25">
      <c r="A49" s="53">
        <v>9</v>
      </c>
      <c r="B49" s="120" t="s">
        <v>104</v>
      </c>
      <c r="C49" s="230"/>
      <c r="D49" s="251"/>
      <c r="E49" s="231">
        <v>4.0599999999999996</v>
      </c>
      <c r="F49" s="232">
        <v>81</v>
      </c>
      <c r="G49" s="230">
        <v>1</v>
      </c>
      <c r="H49" s="251">
        <v>3</v>
      </c>
      <c r="I49" s="231">
        <v>3.88</v>
      </c>
      <c r="J49" s="232">
        <v>71</v>
      </c>
      <c r="K49" s="440"/>
      <c r="L49" s="251"/>
      <c r="M49" s="231">
        <v>4.12</v>
      </c>
      <c r="N49" s="232">
        <v>73</v>
      </c>
      <c r="O49" s="230">
        <v>1</v>
      </c>
      <c r="P49" s="251">
        <v>3</v>
      </c>
      <c r="Q49" s="231">
        <v>3.95</v>
      </c>
      <c r="R49" s="232">
        <v>73</v>
      </c>
      <c r="S49" s="54">
        <f t="shared" si="3"/>
        <v>298</v>
      </c>
      <c r="U49" s="52"/>
      <c r="V49" s="52"/>
      <c r="X49" s="52"/>
    </row>
    <row r="50" spans="1:24" ht="15" customHeight="1" x14ac:dyDescent="0.25">
      <c r="A50" s="53">
        <v>10</v>
      </c>
      <c r="B50" s="120" t="s">
        <v>119</v>
      </c>
      <c r="C50" s="230">
        <v>1</v>
      </c>
      <c r="D50" s="251">
        <v>5</v>
      </c>
      <c r="E50" s="231">
        <v>4.0599999999999996</v>
      </c>
      <c r="F50" s="232">
        <v>6</v>
      </c>
      <c r="G50" s="230">
        <v>1</v>
      </c>
      <c r="H50" s="251">
        <v>5</v>
      </c>
      <c r="I50" s="231">
        <v>3.88</v>
      </c>
      <c r="J50" s="232">
        <v>2</v>
      </c>
      <c r="K50" s="440">
        <v>1</v>
      </c>
      <c r="L50" s="251">
        <v>4</v>
      </c>
      <c r="M50" s="231">
        <v>4.12</v>
      </c>
      <c r="N50" s="232">
        <v>38</v>
      </c>
      <c r="O50" s="230"/>
      <c r="P50" s="251"/>
      <c r="Q50" s="231">
        <v>3.95</v>
      </c>
      <c r="R50" s="232">
        <v>77</v>
      </c>
      <c r="S50" s="54">
        <f t="shared" si="3"/>
        <v>123</v>
      </c>
      <c r="U50" s="52"/>
      <c r="V50" s="52"/>
      <c r="X50" s="52"/>
    </row>
    <row r="51" spans="1:24" ht="15" customHeight="1" x14ac:dyDescent="0.25">
      <c r="A51" s="53">
        <v>11</v>
      </c>
      <c r="B51" s="120" t="s">
        <v>161</v>
      </c>
      <c r="C51" s="230">
        <v>1</v>
      </c>
      <c r="D51" s="251">
        <v>4</v>
      </c>
      <c r="E51" s="231">
        <v>4.0599999999999996</v>
      </c>
      <c r="F51" s="232">
        <v>50</v>
      </c>
      <c r="G51" s="230">
        <v>3</v>
      </c>
      <c r="H51" s="251">
        <v>4</v>
      </c>
      <c r="I51" s="231">
        <v>3.88</v>
      </c>
      <c r="J51" s="232">
        <v>35</v>
      </c>
      <c r="K51" s="440">
        <v>2</v>
      </c>
      <c r="L51" s="251">
        <v>4</v>
      </c>
      <c r="M51" s="231">
        <v>4.12</v>
      </c>
      <c r="N51" s="232">
        <v>39</v>
      </c>
      <c r="O51" s="230">
        <v>1</v>
      </c>
      <c r="P51" s="251">
        <v>3</v>
      </c>
      <c r="Q51" s="231">
        <v>3.95</v>
      </c>
      <c r="R51" s="232">
        <v>74</v>
      </c>
      <c r="S51" s="54">
        <f t="shared" si="3"/>
        <v>198</v>
      </c>
      <c r="U51" s="52"/>
      <c r="V51" s="52"/>
      <c r="X51" s="52"/>
    </row>
    <row r="52" spans="1:24" ht="15" customHeight="1" x14ac:dyDescent="0.25">
      <c r="A52" s="53">
        <v>12</v>
      </c>
      <c r="B52" s="47" t="s">
        <v>181</v>
      </c>
      <c r="C52" s="227">
        <v>2</v>
      </c>
      <c r="D52" s="252">
        <v>4.5</v>
      </c>
      <c r="E52" s="228">
        <v>4.0599999999999996</v>
      </c>
      <c r="F52" s="229">
        <v>21</v>
      </c>
      <c r="G52" s="227"/>
      <c r="H52" s="252"/>
      <c r="I52" s="228">
        <v>3.88</v>
      </c>
      <c r="J52" s="229">
        <v>76</v>
      </c>
      <c r="K52" s="441"/>
      <c r="L52" s="252"/>
      <c r="M52" s="228">
        <v>4.12</v>
      </c>
      <c r="N52" s="229">
        <v>73</v>
      </c>
      <c r="O52" s="227"/>
      <c r="P52" s="252"/>
      <c r="Q52" s="228">
        <v>3.95</v>
      </c>
      <c r="R52" s="229">
        <v>77</v>
      </c>
      <c r="S52" s="54">
        <f t="shared" si="3"/>
        <v>247</v>
      </c>
      <c r="U52" s="52"/>
      <c r="V52" s="52"/>
      <c r="X52" s="52"/>
    </row>
    <row r="53" spans="1:24" ht="15" customHeight="1" x14ac:dyDescent="0.25">
      <c r="A53" s="53">
        <v>13</v>
      </c>
      <c r="B53" s="47" t="s">
        <v>120</v>
      </c>
      <c r="C53" s="227">
        <v>3</v>
      </c>
      <c r="D53" s="252">
        <v>4</v>
      </c>
      <c r="E53" s="228">
        <v>4.0599999999999996</v>
      </c>
      <c r="F53" s="229">
        <v>52</v>
      </c>
      <c r="G53" s="227"/>
      <c r="H53" s="252"/>
      <c r="I53" s="228">
        <v>3.88</v>
      </c>
      <c r="J53" s="229">
        <v>76</v>
      </c>
      <c r="K53" s="441">
        <v>6</v>
      </c>
      <c r="L53" s="252">
        <v>4.333333333333333</v>
      </c>
      <c r="M53" s="228">
        <v>4.12</v>
      </c>
      <c r="N53" s="229">
        <v>21</v>
      </c>
      <c r="O53" s="227"/>
      <c r="P53" s="252"/>
      <c r="Q53" s="228">
        <v>3.95</v>
      </c>
      <c r="R53" s="229">
        <v>77</v>
      </c>
      <c r="S53" s="54">
        <f t="shared" si="3"/>
        <v>226</v>
      </c>
      <c r="U53" s="52"/>
      <c r="V53" s="52"/>
      <c r="X53" s="52"/>
    </row>
    <row r="54" spans="1:24" ht="15" customHeight="1" x14ac:dyDescent="0.25">
      <c r="A54" s="53">
        <v>14</v>
      </c>
      <c r="B54" s="47" t="s">
        <v>177</v>
      </c>
      <c r="C54" s="227">
        <v>2</v>
      </c>
      <c r="D54" s="252">
        <v>3.5</v>
      </c>
      <c r="E54" s="228">
        <v>4.0599999999999996</v>
      </c>
      <c r="F54" s="229">
        <v>74</v>
      </c>
      <c r="G54" s="227">
        <v>2</v>
      </c>
      <c r="H54" s="252">
        <v>3</v>
      </c>
      <c r="I54" s="228">
        <v>3.88</v>
      </c>
      <c r="J54" s="229">
        <v>72</v>
      </c>
      <c r="K54" s="441"/>
      <c r="L54" s="252"/>
      <c r="M54" s="228">
        <v>4.12</v>
      </c>
      <c r="N54" s="229">
        <v>73</v>
      </c>
      <c r="O54" s="227"/>
      <c r="P54" s="252"/>
      <c r="Q54" s="228">
        <v>3.95</v>
      </c>
      <c r="R54" s="229">
        <v>77</v>
      </c>
      <c r="S54" s="54">
        <f t="shared" si="3"/>
        <v>296</v>
      </c>
      <c r="U54" s="52"/>
      <c r="V54" s="52"/>
      <c r="X54" s="52"/>
    </row>
    <row r="55" spans="1:24" ht="15" customHeight="1" x14ac:dyDescent="0.25">
      <c r="A55" s="53">
        <v>15</v>
      </c>
      <c r="B55" s="47" t="s">
        <v>121</v>
      </c>
      <c r="C55" s="227"/>
      <c r="D55" s="252"/>
      <c r="E55" s="228">
        <v>4.0599999999999996</v>
      </c>
      <c r="F55" s="229">
        <v>81</v>
      </c>
      <c r="G55" s="227">
        <v>2</v>
      </c>
      <c r="H55" s="252">
        <v>3</v>
      </c>
      <c r="I55" s="228">
        <v>3.88</v>
      </c>
      <c r="J55" s="229">
        <v>73</v>
      </c>
      <c r="K55" s="441">
        <v>3</v>
      </c>
      <c r="L55" s="252">
        <v>4.333333333333333</v>
      </c>
      <c r="M55" s="228">
        <v>4.12</v>
      </c>
      <c r="N55" s="229">
        <v>22</v>
      </c>
      <c r="O55" s="227"/>
      <c r="P55" s="252"/>
      <c r="Q55" s="228">
        <v>3.95</v>
      </c>
      <c r="R55" s="229">
        <v>77</v>
      </c>
      <c r="S55" s="54">
        <f t="shared" si="3"/>
        <v>253</v>
      </c>
      <c r="U55" s="52"/>
      <c r="V55" s="52"/>
      <c r="X55" s="52"/>
    </row>
    <row r="56" spans="1:24" ht="15" customHeight="1" x14ac:dyDescent="0.25">
      <c r="A56" s="53">
        <v>16</v>
      </c>
      <c r="B56" s="34" t="s">
        <v>11</v>
      </c>
      <c r="C56" s="212">
        <v>1</v>
      </c>
      <c r="D56" s="241">
        <v>5</v>
      </c>
      <c r="E56" s="213">
        <v>4.0599999999999996</v>
      </c>
      <c r="F56" s="214">
        <v>8</v>
      </c>
      <c r="G56" s="212"/>
      <c r="H56" s="241"/>
      <c r="I56" s="213">
        <v>3.88</v>
      </c>
      <c r="J56" s="214">
        <v>76</v>
      </c>
      <c r="K56" s="438">
        <v>2</v>
      </c>
      <c r="L56" s="241">
        <v>4.5</v>
      </c>
      <c r="M56" s="213">
        <v>4.12</v>
      </c>
      <c r="N56" s="214">
        <v>19</v>
      </c>
      <c r="O56" s="212">
        <v>1</v>
      </c>
      <c r="P56" s="241">
        <v>5</v>
      </c>
      <c r="Q56" s="213">
        <v>3.95</v>
      </c>
      <c r="R56" s="214">
        <v>2</v>
      </c>
      <c r="S56" s="54">
        <f t="shared" si="3"/>
        <v>105</v>
      </c>
      <c r="U56" s="52"/>
      <c r="V56" s="52"/>
      <c r="X56" s="52"/>
    </row>
    <row r="57" spans="1:24" ht="15" customHeight="1" x14ac:dyDescent="0.25">
      <c r="A57" s="53">
        <v>17</v>
      </c>
      <c r="B57" s="34" t="s">
        <v>105</v>
      </c>
      <c r="C57" s="212">
        <v>2</v>
      </c>
      <c r="D57" s="241">
        <v>4.5</v>
      </c>
      <c r="E57" s="213">
        <v>4.0599999999999996</v>
      </c>
      <c r="F57" s="214">
        <v>20</v>
      </c>
      <c r="G57" s="212"/>
      <c r="H57" s="241"/>
      <c r="I57" s="213">
        <v>3.88</v>
      </c>
      <c r="J57" s="214">
        <v>76</v>
      </c>
      <c r="K57" s="438"/>
      <c r="L57" s="241"/>
      <c r="M57" s="213">
        <v>4.12</v>
      </c>
      <c r="N57" s="214">
        <v>73</v>
      </c>
      <c r="O57" s="212">
        <v>2</v>
      </c>
      <c r="P57" s="241">
        <v>3.5</v>
      </c>
      <c r="Q57" s="213">
        <v>3.95</v>
      </c>
      <c r="R57" s="214">
        <v>60</v>
      </c>
      <c r="S57" s="54">
        <f t="shared" si="3"/>
        <v>229</v>
      </c>
      <c r="U57" s="52"/>
      <c r="V57" s="52"/>
      <c r="X57" s="52"/>
    </row>
    <row r="58" spans="1:24" ht="15" customHeight="1" thickBot="1" x14ac:dyDescent="0.3">
      <c r="A58" s="53">
        <v>18</v>
      </c>
      <c r="B58" s="34" t="s">
        <v>183</v>
      </c>
      <c r="C58" s="212">
        <v>3</v>
      </c>
      <c r="D58" s="241">
        <v>4.333333333333333</v>
      </c>
      <c r="E58" s="213">
        <v>4.0599999999999996</v>
      </c>
      <c r="F58" s="214">
        <v>25</v>
      </c>
      <c r="G58" s="212"/>
      <c r="H58" s="241"/>
      <c r="I58" s="213">
        <v>3.88</v>
      </c>
      <c r="J58" s="214">
        <v>76</v>
      </c>
      <c r="K58" s="438"/>
      <c r="L58" s="241"/>
      <c r="M58" s="213">
        <v>4.12</v>
      </c>
      <c r="N58" s="214">
        <v>73</v>
      </c>
      <c r="O58" s="212"/>
      <c r="P58" s="241"/>
      <c r="Q58" s="213">
        <v>3.95</v>
      </c>
      <c r="R58" s="214">
        <v>77</v>
      </c>
      <c r="S58" s="54">
        <f t="shared" si="3"/>
        <v>251</v>
      </c>
      <c r="U58" s="52"/>
      <c r="V58" s="52"/>
      <c r="X58" s="52"/>
    </row>
    <row r="59" spans="1:24" ht="15" customHeight="1" thickBot="1" x14ac:dyDescent="0.3">
      <c r="A59" s="136"/>
      <c r="B59" s="137" t="s">
        <v>87</v>
      </c>
      <c r="C59" s="138">
        <f>SUM(C60:C72)</f>
        <v>19</v>
      </c>
      <c r="D59" s="148">
        <f>AVERAGE(D60:D72)</f>
        <v>4.2037037037037033</v>
      </c>
      <c r="E59" s="71">
        <v>4.0599999999999996</v>
      </c>
      <c r="F59" s="139"/>
      <c r="G59" s="138">
        <f>SUM(G60:G72)</f>
        <v>27</v>
      </c>
      <c r="H59" s="148">
        <f>AVERAGE(H60:H72)</f>
        <v>4.0601851851851851</v>
      </c>
      <c r="I59" s="71">
        <v>3.88</v>
      </c>
      <c r="J59" s="139"/>
      <c r="K59" s="425">
        <f>SUM(K60:K72)</f>
        <v>33</v>
      </c>
      <c r="L59" s="148">
        <f>AVERAGE(L60:L72)</f>
        <v>4.2731481481481479</v>
      </c>
      <c r="M59" s="71">
        <v>4.12</v>
      </c>
      <c r="N59" s="139"/>
      <c r="O59" s="138">
        <f>SUM(O60:O72)</f>
        <v>23</v>
      </c>
      <c r="P59" s="148">
        <f>AVERAGE(P60:P72)</f>
        <v>3.9574074074074073</v>
      </c>
      <c r="Q59" s="71">
        <v>3.95</v>
      </c>
      <c r="R59" s="139"/>
      <c r="S59" s="143"/>
      <c r="U59" s="52"/>
      <c r="V59" s="52"/>
      <c r="X59" s="52"/>
    </row>
    <row r="60" spans="1:24" ht="15" customHeight="1" x14ac:dyDescent="0.25">
      <c r="A60" s="145">
        <v>1</v>
      </c>
      <c r="B60" s="103" t="s">
        <v>122</v>
      </c>
      <c r="C60" s="185">
        <v>3</v>
      </c>
      <c r="D60" s="248">
        <v>3.6666666666666665</v>
      </c>
      <c r="E60" s="17">
        <v>4.0599999999999996</v>
      </c>
      <c r="F60" s="217">
        <v>63</v>
      </c>
      <c r="G60" s="185">
        <v>2</v>
      </c>
      <c r="H60" s="248">
        <v>4.5</v>
      </c>
      <c r="I60" s="17">
        <v>3.88</v>
      </c>
      <c r="J60" s="217">
        <v>9</v>
      </c>
      <c r="K60" s="398">
        <v>1</v>
      </c>
      <c r="L60" s="248">
        <v>5</v>
      </c>
      <c r="M60" s="17">
        <v>4.12</v>
      </c>
      <c r="N60" s="217">
        <v>8</v>
      </c>
      <c r="O60" s="185"/>
      <c r="P60" s="248"/>
      <c r="Q60" s="17">
        <v>3.95</v>
      </c>
      <c r="R60" s="217">
        <v>77</v>
      </c>
      <c r="S60" s="156">
        <f t="shared" ref="S60:S72" si="4">R60+N60+J60+F60</f>
        <v>157</v>
      </c>
      <c r="U60" s="52"/>
      <c r="V60" s="52"/>
      <c r="X60" s="52"/>
    </row>
    <row r="61" spans="1:24" ht="15" customHeight="1" x14ac:dyDescent="0.25">
      <c r="A61" s="53">
        <v>2</v>
      </c>
      <c r="B61" s="103" t="s">
        <v>51</v>
      </c>
      <c r="C61" s="185">
        <v>2</v>
      </c>
      <c r="D61" s="248">
        <v>4</v>
      </c>
      <c r="E61" s="216">
        <v>4.0599999999999996</v>
      </c>
      <c r="F61" s="217">
        <v>36</v>
      </c>
      <c r="G61" s="185">
        <v>5</v>
      </c>
      <c r="H61" s="248">
        <v>4</v>
      </c>
      <c r="I61" s="216">
        <v>3.88</v>
      </c>
      <c r="J61" s="217">
        <v>36</v>
      </c>
      <c r="K61" s="398">
        <v>8</v>
      </c>
      <c r="L61" s="248">
        <v>4.125</v>
      </c>
      <c r="M61" s="216">
        <v>4.12</v>
      </c>
      <c r="N61" s="217">
        <v>29</v>
      </c>
      <c r="O61" s="185">
        <v>4</v>
      </c>
      <c r="P61" s="248">
        <v>3.75</v>
      </c>
      <c r="Q61" s="216">
        <v>3.95</v>
      </c>
      <c r="R61" s="217">
        <v>54</v>
      </c>
      <c r="S61" s="54">
        <f t="shared" si="4"/>
        <v>155</v>
      </c>
      <c r="U61" s="52"/>
      <c r="V61" s="52"/>
      <c r="X61" s="52"/>
    </row>
    <row r="62" spans="1:24" ht="15" customHeight="1" x14ac:dyDescent="0.25">
      <c r="A62" s="53">
        <v>3</v>
      </c>
      <c r="B62" s="118" t="s">
        <v>133</v>
      </c>
      <c r="C62" s="187"/>
      <c r="D62" s="249"/>
      <c r="E62" s="219">
        <v>4.0599999999999996</v>
      </c>
      <c r="F62" s="220">
        <v>81</v>
      </c>
      <c r="G62" s="187"/>
      <c r="H62" s="249"/>
      <c r="I62" s="219">
        <v>3.88</v>
      </c>
      <c r="J62" s="220">
        <v>76</v>
      </c>
      <c r="K62" s="402">
        <v>2</v>
      </c>
      <c r="L62" s="249">
        <v>3.5</v>
      </c>
      <c r="M62" s="219">
        <v>4.12</v>
      </c>
      <c r="N62" s="220">
        <v>65</v>
      </c>
      <c r="O62" s="187">
        <v>2</v>
      </c>
      <c r="P62" s="249">
        <v>4</v>
      </c>
      <c r="Q62" s="219">
        <v>3.95</v>
      </c>
      <c r="R62" s="220">
        <v>34</v>
      </c>
      <c r="S62" s="54">
        <f t="shared" si="4"/>
        <v>256</v>
      </c>
      <c r="U62" s="52"/>
      <c r="V62" s="52"/>
      <c r="X62" s="52"/>
    </row>
    <row r="63" spans="1:24" ht="15" customHeight="1" x14ac:dyDescent="0.25">
      <c r="A63" s="53">
        <v>4</v>
      </c>
      <c r="B63" s="103" t="s">
        <v>185</v>
      </c>
      <c r="C63" s="185">
        <v>1</v>
      </c>
      <c r="D63" s="248">
        <v>5</v>
      </c>
      <c r="E63" s="216">
        <v>4.0599999999999996</v>
      </c>
      <c r="F63" s="217">
        <v>3</v>
      </c>
      <c r="G63" s="185"/>
      <c r="H63" s="248"/>
      <c r="I63" s="216">
        <v>3.88</v>
      </c>
      <c r="J63" s="217">
        <v>76</v>
      </c>
      <c r="K63" s="398"/>
      <c r="L63" s="248"/>
      <c r="M63" s="216">
        <v>4.12</v>
      </c>
      <c r="N63" s="217">
        <v>73</v>
      </c>
      <c r="O63" s="185"/>
      <c r="P63" s="248"/>
      <c r="Q63" s="216">
        <v>3.95</v>
      </c>
      <c r="R63" s="217">
        <v>77</v>
      </c>
      <c r="S63" s="155">
        <f t="shared" si="4"/>
        <v>229</v>
      </c>
      <c r="U63" s="52"/>
      <c r="V63" s="52"/>
      <c r="X63" s="52"/>
    </row>
    <row r="64" spans="1:24" ht="15" customHeight="1" x14ac:dyDescent="0.25">
      <c r="A64" s="53">
        <v>5</v>
      </c>
      <c r="B64" s="103" t="s">
        <v>58</v>
      </c>
      <c r="C64" s="185"/>
      <c r="D64" s="248"/>
      <c r="E64" s="216">
        <v>4.0599999999999996</v>
      </c>
      <c r="F64" s="217">
        <v>81</v>
      </c>
      <c r="G64" s="185">
        <v>1</v>
      </c>
      <c r="H64" s="248">
        <v>4</v>
      </c>
      <c r="I64" s="216">
        <v>3.88</v>
      </c>
      <c r="J64" s="217">
        <v>37</v>
      </c>
      <c r="K64" s="398">
        <v>2</v>
      </c>
      <c r="L64" s="248">
        <v>4.5</v>
      </c>
      <c r="M64" s="216">
        <v>4.12</v>
      </c>
      <c r="N64" s="217">
        <v>20</v>
      </c>
      <c r="O64" s="185">
        <v>3</v>
      </c>
      <c r="P64" s="248">
        <v>4</v>
      </c>
      <c r="Q64" s="216">
        <v>3.95</v>
      </c>
      <c r="R64" s="217">
        <v>35</v>
      </c>
      <c r="S64" s="54">
        <f t="shared" si="4"/>
        <v>173</v>
      </c>
      <c r="U64" s="52"/>
      <c r="V64" s="52"/>
      <c r="X64" s="52"/>
    </row>
    <row r="65" spans="1:24" ht="15" customHeight="1" x14ac:dyDescent="0.25">
      <c r="A65" s="53">
        <v>6</v>
      </c>
      <c r="B65" s="48" t="s">
        <v>184</v>
      </c>
      <c r="C65" s="308">
        <v>1</v>
      </c>
      <c r="D65" s="309">
        <v>5</v>
      </c>
      <c r="E65" s="235">
        <v>4.0599999999999996</v>
      </c>
      <c r="F65" s="236">
        <v>4</v>
      </c>
      <c r="G65" s="308"/>
      <c r="H65" s="309"/>
      <c r="I65" s="235">
        <v>3.88</v>
      </c>
      <c r="J65" s="236">
        <v>76</v>
      </c>
      <c r="K65" s="442"/>
      <c r="L65" s="309"/>
      <c r="M65" s="235">
        <v>4.12</v>
      </c>
      <c r="N65" s="236">
        <v>73</v>
      </c>
      <c r="O65" s="308"/>
      <c r="P65" s="309"/>
      <c r="Q65" s="235">
        <v>3.95</v>
      </c>
      <c r="R65" s="236">
        <v>77</v>
      </c>
      <c r="S65" s="54">
        <f t="shared" si="4"/>
        <v>230</v>
      </c>
      <c r="U65" s="52"/>
      <c r="V65" s="52"/>
      <c r="X65" s="52"/>
    </row>
    <row r="66" spans="1:24" ht="15" customHeight="1" x14ac:dyDescent="0.25">
      <c r="A66" s="53">
        <v>7</v>
      </c>
      <c r="B66" s="120" t="s">
        <v>134</v>
      </c>
      <c r="C66" s="230">
        <v>1</v>
      </c>
      <c r="D66" s="251">
        <v>4</v>
      </c>
      <c r="E66" s="231">
        <v>4.0599999999999996</v>
      </c>
      <c r="F66" s="232">
        <v>48</v>
      </c>
      <c r="G66" s="230">
        <v>2</v>
      </c>
      <c r="H66" s="251">
        <v>5</v>
      </c>
      <c r="I66" s="231">
        <v>3.88</v>
      </c>
      <c r="J66" s="232">
        <v>3</v>
      </c>
      <c r="K66" s="440">
        <v>6</v>
      </c>
      <c r="L66" s="251">
        <v>4</v>
      </c>
      <c r="M66" s="231">
        <v>4.12</v>
      </c>
      <c r="N66" s="232">
        <v>40</v>
      </c>
      <c r="O66" s="230"/>
      <c r="P66" s="251"/>
      <c r="Q66" s="231">
        <v>3.95</v>
      </c>
      <c r="R66" s="232">
        <v>77</v>
      </c>
      <c r="S66" s="54">
        <f t="shared" si="4"/>
        <v>168</v>
      </c>
      <c r="U66" s="52"/>
      <c r="V66" s="52"/>
      <c r="X66" s="52"/>
    </row>
    <row r="67" spans="1:24" ht="15" customHeight="1" x14ac:dyDescent="0.25">
      <c r="A67" s="53">
        <v>8</v>
      </c>
      <c r="B67" s="120" t="s">
        <v>135</v>
      </c>
      <c r="C67" s="230">
        <v>6</v>
      </c>
      <c r="D67" s="251">
        <v>4.166666666666667</v>
      </c>
      <c r="E67" s="231">
        <v>4.0599999999999996</v>
      </c>
      <c r="F67" s="232">
        <v>28</v>
      </c>
      <c r="G67" s="230">
        <v>2</v>
      </c>
      <c r="H67" s="251">
        <v>4.5</v>
      </c>
      <c r="I67" s="231">
        <v>3.88</v>
      </c>
      <c r="J67" s="232">
        <v>10</v>
      </c>
      <c r="K67" s="440">
        <v>3</v>
      </c>
      <c r="L67" s="251">
        <v>4</v>
      </c>
      <c r="M67" s="231">
        <v>4.12</v>
      </c>
      <c r="N67" s="232">
        <v>41</v>
      </c>
      <c r="O67" s="230">
        <v>1</v>
      </c>
      <c r="P67" s="251">
        <v>4</v>
      </c>
      <c r="Q67" s="231">
        <v>3.95</v>
      </c>
      <c r="R67" s="232">
        <v>36</v>
      </c>
      <c r="S67" s="54">
        <f t="shared" si="4"/>
        <v>115</v>
      </c>
      <c r="U67" s="52"/>
      <c r="V67" s="52"/>
      <c r="X67" s="52"/>
    </row>
    <row r="68" spans="1:24" ht="15" customHeight="1" x14ac:dyDescent="0.25">
      <c r="A68" s="53">
        <v>9</v>
      </c>
      <c r="B68" s="120" t="s">
        <v>12</v>
      </c>
      <c r="C68" s="230">
        <v>1</v>
      </c>
      <c r="D68" s="251">
        <v>4</v>
      </c>
      <c r="E68" s="231">
        <v>4.0599999999999996</v>
      </c>
      <c r="F68" s="232">
        <v>58</v>
      </c>
      <c r="G68" s="230"/>
      <c r="H68" s="251"/>
      <c r="I68" s="231">
        <v>3.88</v>
      </c>
      <c r="J68" s="232">
        <v>76</v>
      </c>
      <c r="K68" s="440"/>
      <c r="L68" s="251"/>
      <c r="M68" s="231">
        <v>4.12</v>
      </c>
      <c r="N68" s="232">
        <v>73</v>
      </c>
      <c r="O68" s="230">
        <v>1</v>
      </c>
      <c r="P68" s="251">
        <v>4</v>
      </c>
      <c r="Q68" s="231">
        <v>3.95</v>
      </c>
      <c r="R68" s="232">
        <v>37</v>
      </c>
      <c r="S68" s="54">
        <f t="shared" si="4"/>
        <v>244</v>
      </c>
      <c r="U68" s="52"/>
      <c r="V68" s="52"/>
      <c r="X68" s="52"/>
    </row>
    <row r="69" spans="1:24" ht="15" customHeight="1" x14ac:dyDescent="0.25">
      <c r="A69" s="53">
        <v>10</v>
      </c>
      <c r="B69" s="120" t="s">
        <v>107</v>
      </c>
      <c r="C69" s="230"/>
      <c r="D69" s="251"/>
      <c r="E69" s="231">
        <v>4.0599999999999996</v>
      </c>
      <c r="F69" s="232">
        <v>81</v>
      </c>
      <c r="G69" s="230">
        <v>8</v>
      </c>
      <c r="H69" s="251">
        <v>3.375</v>
      </c>
      <c r="I69" s="231">
        <v>3.88</v>
      </c>
      <c r="J69" s="232">
        <v>59</v>
      </c>
      <c r="K69" s="440">
        <v>3</v>
      </c>
      <c r="L69" s="251">
        <v>4.333333333333333</v>
      </c>
      <c r="M69" s="231">
        <v>4.12</v>
      </c>
      <c r="N69" s="232">
        <v>23</v>
      </c>
      <c r="O69" s="230">
        <v>3</v>
      </c>
      <c r="P69" s="251">
        <v>4.333333333333333</v>
      </c>
      <c r="Q69" s="231">
        <v>3.95</v>
      </c>
      <c r="R69" s="232">
        <v>13</v>
      </c>
      <c r="S69" s="54">
        <f t="shared" si="4"/>
        <v>176</v>
      </c>
      <c r="U69" s="52"/>
      <c r="V69" s="52"/>
      <c r="X69" s="52"/>
    </row>
    <row r="70" spans="1:24" ht="15" customHeight="1" x14ac:dyDescent="0.25">
      <c r="A70" s="53">
        <v>11</v>
      </c>
      <c r="B70" s="120" t="s">
        <v>156</v>
      </c>
      <c r="C70" s="230">
        <v>1</v>
      </c>
      <c r="D70" s="251">
        <v>4</v>
      </c>
      <c r="E70" s="231">
        <v>4.0599999999999996</v>
      </c>
      <c r="F70" s="232">
        <v>51</v>
      </c>
      <c r="G70" s="230">
        <v>2</v>
      </c>
      <c r="H70" s="251">
        <v>3.5</v>
      </c>
      <c r="I70" s="231">
        <v>3.88</v>
      </c>
      <c r="J70" s="232">
        <v>55</v>
      </c>
      <c r="K70" s="440"/>
      <c r="L70" s="251"/>
      <c r="M70" s="231">
        <v>4.12</v>
      </c>
      <c r="N70" s="232">
        <v>73</v>
      </c>
      <c r="O70" s="230">
        <v>1</v>
      </c>
      <c r="P70" s="251">
        <v>3</v>
      </c>
      <c r="Q70" s="231">
        <v>3.95</v>
      </c>
      <c r="R70" s="232">
        <v>75</v>
      </c>
      <c r="S70" s="54">
        <f t="shared" si="4"/>
        <v>254</v>
      </c>
      <c r="U70" s="52"/>
      <c r="V70" s="52"/>
      <c r="X70" s="52"/>
    </row>
    <row r="71" spans="1:24" ht="15" customHeight="1" x14ac:dyDescent="0.25">
      <c r="A71" s="53">
        <v>12</v>
      </c>
      <c r="B71" s="119" t="s">
        <v>59</v>
      </c>
      <c r="C71" s="191"/>
      <c r="D71" s="253"/>
      <c r="E71" s="206">
        <v>4.0599999999999996</v>
      </c>
      <c r="F71" s="226">
        <v>81</v>
      </c>
      <c r="G71" s="191">
        <v>2</v>
      </c>
      <c r="H71" s="253">
        <v>4</v>
      </c>
      <c r="I71" s="206">
        <v>3.88</v>
      </c>
      <c r="J71" s="226">
        <v>38</v>
      </c>
      <c r="K71" s="401">
        <v>1</v>
      </c>
      <c r="L71" s="253">
        <v>5</v>
      </c>
      <c r="M71" s="206">
        <v>4.12</v>
      </c>
      <c r="N71" s="226">
        <v>9</v>
      </c>
      <c r="O71" s="191">
        <v>3</v>
      </c>
      <c r="P71" s="253">
        <v>4.333333333333333</v>
      </c>
      <c r="Q71" s="206">
        <v>3.95</v>
      </c>
      <c r="R71" s="226">
        <v>14</v>
      </c>
      <c r="S71" s="54">
        <f t="shared" si="4"/>
        <v>142</v>
      </c>
      <c r="U71" s="52"/>
      <c r="V71" s="52"/>
      <c r="X71" s="52"/>
    </row>
    <row r="72" spans="1:24" ht="15" customHeight="1" thickBot="1" x14ac:dyDescent="0.3">
      <c r="A72" s="53">
        <v>13</v>
      </c>
      <c r="B72" s="119" t="s">
        <v>123</v>
      </c>
      <c r="C72" s="191">
        <v>3</v>
      </c>
      <c r="D72" s="253">
        <v>4</v>
      </c>
      <c r="E72" s="206">
        <v>4.0599999999999996</v>
      </c>
      <c r="F72" s="226">
        <v>46</v>
      </c>
      <c r="G72" s="191">
        <v>3</v>
      </c>
      <c r="H72" s="253">
        <v>3.6666666666666665</v>
      </c>
      <c r="I72" s="206">
        <v>3.88</v>
      </c>
      <c r="J72" s="226">
        <v>51</v>
      </c>
      <c r="K72" s="401">
        <v>7</v>
      </c>
      <c r="L72" s="253">
        <v>4</v>
      </c>
      <c r="M72" s="206">
        <v>4.12</v>
      </c>
      <c r="N72" s="226">
        <v>42</v>
      </c>
      <c r="O72" s="191">
        <v>5</v>
      </c>
      <c r="P72" s="253">
        <v>4.2</v>
      </c>
      <c r="Q72" s="206">
        <v>3.95</v>
      </c>
      <c r="R72" s="226">
        <v>20</v>
      </c>
      <c r="S72" s="54">
        <f t="shared" si="4"/>
        <v>159</v>
      </c>
      <c r="U72" s="52"/>
      <c r="V72" s="52"/>
      <c r="X72" s="52"/>
    </row>
    <row r="73" spans="1:24" ht="15" customHeight="1" thickBot="1" x14ac:dyDescent="0.3">
      <c r="A73" s="136"/>
      <c r="B73" s="137" t="s">
        <v>88</v>
      </c>
      <c r="C73" s="138">
        <f>SUM(C74:C102)</f>
        <v>76</v>
      </c>
      <c r="D73" s="148">
        <f>AVERAGE(D74:D102)</f>
        <v>3.9010416666666665</v>
      </c>
      <c r="E73" s="71">
        <v>4.0599999999999996</v>
      </c>
      <c r="F73" s="139"/>
      <c r="G73" s="138">
        <f>SUM(G74:G102)</f>
        <v>120</v>
      </c>
      <c r="H73" s="148">
        <f>AVERAGE(H74:H102)</f>
        <v>3.9181705620324543</v>
      </c>
      <c r="I73" s="71">
        <v>3.88</v>
      </c>
      <c r="J73" s="139"/>
      <c r="K73" s="425">
        <f>SUM(K74:K102)</f>
        <v>79</v>
      </c>
      <c r="L73" s="148">
        <f>AVERAGE(L74:L102)</f>
        <v>3.9460648148148159</v>
      </c>
      <c r="M73" s="71">
        <v>4.12</v>
      </c>
      <c r="N73" s="139"/>
      <c r="O73" s="138">
        <f>SUM(O74:O102)</f>
        <v>94</v>
      </c>
      <c r="P73" s="148">
        <f>AVERAGE(P74:P102)</f>
        <v>4.0884768009768004</v>
      </c>
      <c r="Q73" s="71">
        <v>3.95</v>
      </c>
      <c r="R73" s="139"/>
      <c r="S73" s="306"/>
      <c r="U73" s="52"/>
      <c r="V73" s="52"/>
      <c r="X73" s="52"/>
    </row>
    <row r="74" spans="1:24" ht="15" customHeight="1" x14ac:dyDescent="0.25">
      <c r="A74" s="50">
        <v>1</v>
      </c>
      <c r="B74" s="34" t="s">
        <v>125</v>
      </c>
      <c r="C74" s="189">
        <v>2</v>
      </c>
      <c r="D74" s="250">
        <v>4</v>
      </c>
      <c r="E74" s="8">
        <v>4.0599999999999996</v>
      </c>
      <c r="F74" s="190">
        <v>37</v>
      </c>
      <c r="G74" s="189">
        <v>4</v>
      </c>
      <c r="H74" s="250">
        <v>3.75</v>
      </c>
      <c r="I74" s="8">
        <v>3.88</v>
      </c>
      <c r="J74" s="190">
        <v>47</v>
      </c>
      <c r="K74" s="399">
        <v>1</v>
      </c>
      <c r="L74" s="250">
        <v>4</v>
      </c>
      <c r="M74" s="8">
        <v>4.12</v>
      </c>
      <c r="N74" s="190">
        <v>43</v>
      </c>
      <c r="O74" s="189">
        <v>1</v>
      </c>
      <c r="P74" s="250">
        <v>4</v>
      </c>
      <c r="Q74" s="8">
        <v>3.95</v>
      </c>
      <c r="R74" s="190">
        <v>38</v>
      </c>
      <c r="S74" s="54">
        <f t="shared" ref="S74:S112" si="5">R74+N74+J74+F74</f>
        <v>165</v>
      </c>
      <c r="U74" s="52"/>
      <c r="V74" s="52"/>
      <c r="X74" s="52"/>
    </row>
    <row r="75" spans="1:24" ht="15" customHeight="1" x14ac:dyDescent="0.25">
      <c r="A75" s="53">
        <v>2</v>
      </c>
      <c r="B75" s="34" t="s">
        <v>126</v>
      </c>
      <c r="C75" s="189">
        <v>1</v>
      </c>
      <c r="D75" s="250">
        <v>3</v>
      </c>
      <c r="E75" s="8">
        <v>4.0599999999999996</v>
      </c>
      <c r="F75" s="190">
        <v>77</v>
      </c>
      <c r="G75" s="189">
        <v>3</v>
      </c>
      <c r="H75" s="250">
        <v>3.3333333333333335</v>
      </c>
      <c r="I75" s="8">
        <v>3.88</v>
      </c>
      <c r="J75" s="190">
        <v>61</v>
      </c>
      <c r="K75" s="399">
        <v>1</v>
      </c>
      <c r="L75" s="250">
        <v>3</v>
      </c>
      <c r="M75" s="8">
        <v>4.12</v>
      </c>
      <c r="N75" s="190">
        <v>71</v>
      </c>
      <c r="O75" s="189">
        <v>5</v>
      </c>
      <c r="P75" s="250">
        <v>3.6</v>
      </c>
      <c r="Q75" s="8">
        <v>3.95</v>
      </c>
      <c r="R75" s="190">
        <v>58</v>
      </c>
      <c r="S75" s="54">
        <f t="shared" si="5"/>
        <v>267</v>
      </c>
      <c r="U75" s="52"/>
      <c r="V75" s="52"/>
      <c r="X75" s="52"/>
    </row>
    <row r="76" spans="1:24" ht="15" customHeight="1" x14ac:dyDescent="0.25">
      <c r="A76" s="53">
        <v>3</v>
      </c>
      <c r="B76" s="34" t="s">
        <v>127</v>
      </c>
      <c r="C76" s="189">
        <v>2</v>
      </c>
      <c r="D76" s="250">
        <v>4</v>
      </c>
      <c r="E76" s="8">
        <v>4.0599999999999996</v>
      </c>
      <c r="F76" s="190">
        <v>49</v>
      </c>
      <c r="G76" s="189">
        <v>3</v>
      </c>
      <c r="H76" s="250">
        <v>3.6666666666666665</v>
      </c>
      <c r="I76" s="8">
        <v>3.88</v>
      </c>
      <c r="J76" s="190">
        <v>52</v>
      </c>
      <c r="K76" s="399">
        <v>2</v>
      </c>
      <c r="L76" s="250">
        <v>5</v>
      </c>
      <c r="M76" s="8">
        <v>4.12</v>
      </c>
      <c r="N76" s="190">
        <v>10</v>
      </c>
      <c r="O76" s="189">
        <v>4</v>
      </c>
      <c r="P76" s="250">
        <v>4</v>
      </c>
      <c r="Q76" s="8">
        <v>3.95</v>
      </c>
      <c r="R76" s="190">
        <v>39</v>
      </c>
      <c r="S76" s="54">
        <f t="shared" si="5"/>
        <v>150</v>
      </c>
      <c r="U76" s="52"/>
      <c r="V76" s="52"/>
      <c r="X76" s="52"/>
    </row>
    <row r="77" spans="1:24" ht="15" customHeight="1" x14ac:dyDescent="0.25">
      <c r="A77" s="53">
        <v>4</v>
      </c>
      <c r="B77" s="103" t="s">
        <v>136</v>
      </c>
      <c r="C77" s="185">
        <v>3</v>
      </c>
      <c r="D77" s="248">
        <v>4.666666666666667</v>
      </c>
      <c r="E77" s="17">
        <v>4.0599999999999996</v>
      </c>
      <c r="F77" s="186">
        <v>13</v>
      </c>
      <c r="G77" s="185">
        <v>1</v>
      </c>
      <c r="H77" s="248">
        <v>5</v>
      </c>
      <c r="I77" s="17">
        <v>3.88</v>
      </c>
      <c r="J77" s="186">
        <v>4</v>
      </c>
      <c r="K77" s="398">
        <v>2</v>
      </c>
      <c r="L77" s="248">
        <v>4</v>
      </c>
      <c r="M77" s="17">
        <v>4.12</v>
      </c>
      <c r="N77" s="186">
        <v>51</v>
      </c>
      <c r="O77" s="185">
        <v>8</v>
      </c>
      <c r="P77" s="248">
        <v>4.25</v>
      </c>
      <c r="Q77" s="17">
        <v>3.95</v>
      </c>
      <c r="R77" s="186">
        <v>18</v>
      </c>
      <c r="S77" s="54">
        <f t="shared" si="5"/>
        <v>86</v>
      </c>
      <c r="U77" s="52"/>
      <c r="V77" s="52"/>
      <c r="X77" s="52"/>
    </row>
    <row r="78" spans="1:24" ht="15" customHeight="1" x14ac:dyDescent="0.25">
      <c r="A78" s="53">
        <v>5</v>
      </c>
      <c r="B78" s="34" t="s">
        <v>137</v>
      </c>
      <c r="C78" s="189">
        <v>8</v>
      </c>
      <c r="D78" s="250">
        <v>3.625</v>
      </c>
      <c r="E78" s="8">
        <v>4.0599999999999996</v>
      </c>
      <c r="F78" s="190">
        <v>66</v>
      </c>
      <c r="G78" s="189">
        <v>11</v>
      </c>
      <c r="H78" s="250">
        <v>3.7272727272727271</v>
      </c>
      <c r="I78" s="8">
        <v>3.88</v>
      </c>
      <c r="J78" s="190">
        <v>48</v>
      </c>
      <c r="K78" s="399">
        <v>4</v>
      </c>
      <c r="L78" s="250">
        <v>4</v>
      </c>
      <c r="M78" s="8">
        <v>4.12</v>
      </c>
      <c r="N78" s="190">
        <v>52</v>
      </c>
      <c r="O78" s="189">
        <v>2</v>
      </c>
      <c r="P78" s="250">
        <v>4.5</v>
      </c>
      <c r="Q78" s="8">
        <v>3.95</v>
      </c>
      <c r="R78" s="190">
        <v>9</v>
      </c>
      <c r="S78" s="54">
        <f t="shared" si="5"/>
        <v>175</v>
      </c>
      <c r="U78" s="52"/>
      <c r="V78" s="52"/>
      <c r="X78" s="52"/>
    </row>
    <row r="79" spans="1:24" ht="15" customHeight="1" x14ac:dyDescent="0.25">
      <c r="A79" s="53">
        <v>6</v>
      </c>
      <c r="B79" s="103" t="s">
        <v>18</v>
      </c>
      <c r="C79" s="185"/>
      <c r="D79" s="248"/>
      <c r="E79" s="17">
        <v>4.0599999999999996</v>
      </c>
      <c r="F79" s="186">
        <v>81</v>
      </c>
      <c r="G79" s="185"/>
      <c r="H79" s="248"/>
      <c r="I79" s="17">
        <v>3.88</v>
      </c>
      <c r="J79" s="186">
        <v>76</v>
      </c>
      <c r="K79" s="398"/>
      <c r="L79" s="248"/>
      <c r="M79" s="17">
        <v>4.12</v>
      </c>
      <c r="N79" s="186">
        <v>73</v>
      </c>
      <c r="O79" s="185">
        <v>3</v>
      </c>
      <c r="P79" s="248">
        <v>4.333333333333333</v>
      </c>
      <c r="Q79" s="17">
        <v>3.95</v>
      </c>
      <c r="R79" s="186">
        <v>15</v>
      </c>
      <c r="S79" s="54">
        <f t="shared" si="5"/>
        <v>245</v>
      </c>
      <c r="U79" s="52"/>
      <c r="V79" s="52"/>
      <c r="X79" s="52"/>
    </row>
    <row r="80" spans="1:24" ht="15" customHeight="1" x14ac:dyDescent="0.25">
      <c r="A80" s="53">
        <v>7</v>
      </c>
      <c r="B80" s="103" t="s">
        <v>157</v>
      </c>
      <c r="C80" s="185">
        <v>1</v>
      </c>
      <c r="D80" s="248">
        <v>3</v>
      </c>
      <c r="E80" s="17">
        <v>4.0599999999999996</v>
      </c>
      <c r="F80" s="186">
        <v>78</v>
      </c>
      <c r="G80" s="185"/>
      <c r="H80" s="248"/>
      <c r="I80" s="17">
        <v>3.88</v>
      </c>
      <c r="J80" s="186">
        <v>76</v>
      </c>
      <c r="K80" s="398"/>
      <c r="L80" s="248"/>
      <c r="M80" s="17">
        <v>4.12</v>
      </c>
      <c r="N80" s="186">
        <v>73</v>
      </c>
      <c r="O80" s="185">
        <v>1</v>
      </c>
      <c r="P80" s="248">
        <v>5</v>
      </c>
      <c r="Q80" s="17">
        <v>3.95</v>
      </c>
      <c r="R80" s="186">
        <v>3</v>
      </c>
      <c r="S80" s="54">
        <f t="shared" si="5"/>
        <v>230</v>
      </c>
      <c r="U80" s="52"/>
      <c r="V80" s="52"/>
      <c r="X80" s="52"/>
    </row>
    <row r="81" spans="1:24" ht="15" customHeight="1" x14ac:dyDescent="0.25">
      <c r="A81" s="53">
        <v>8</v>
      </c>
      <c r="B81" s="34" t="s">
        <v>138</v>
      </c>
      <c r="C81" s="189"/>
      <c r="D81" s="250"/>
      <c r="E81" s="8">
        <v>4.0599999999999996</v>
      </c>
      <c r="F81" s="190">
        <v>81</v>
      </c>
      <c r="G81" s="189">
        <v>3</v>
      </c>
      <c r="H81" s="250">
        <v>3.6666666666666665</v>
      </c>
      <c r="I81" s="8">
        <v>3.88</v>
      </c>
      <c r="J81" s="190">
        <v>53</v>
      </c>
      <c r="K81" s="399">
        <v>1</v>
      </c>
      <c r="L81" s="250">
        <v>4</v>
      </c>
      <c r="M81" s="8">
        <v>4.12</v>
      </c>
      <c r="N81" s="190">
        <v>53</v>
      </c>
      <c r="O81" s="189"/>
      <c r="P81" s="250"/>
      <c r="Q81" s="8">
        <v>3.95</v>
      </c>
      <c r="R81" s="190">
        <v>77</v>
      </c>
      <c r="S81" s="54">
        <f t="shared" si="5"/>
        <v>264</v>
      </c>
      <c r="U81" s="52"/>
      <c r="V81" s="52"/>
      <c r="X81" s="52"/>
    </row>
    <row r="82" spans="1:24" ht="15" customHeight="1" x14ac:dyDescent="0.25">
      <c r="A82" s="53">
        <v>9</v>
      </c>
      <c r="B82" s="34" t="s">
        <v>139</v>
      </c>
      <c r="C82" s="189">
        <v>2</v>
      </c>
      <c r="D82" s="250">
        <v>3.5</v>
      </c>
      <c r="E82" s="8">
        <v>4.0599999999999996</v>
      </c>
      <c r="F82" s="190">
        <v>72</v>
      </c>
      <c r="G82" s="189"/>
      <c r="H82" s="250"/>
      <c r="I82" s="8">
        <v>3.88</v>
      </c>
      <c r="J82" s="190">
        <v>76</v>
      </c>
      <c r="K82" s="399">
        <v>1</v>
      </c>
      <c r="L82" s="250">
        <v>4</v>
      </c>
      <c r="M82" s="8">
        <v>4.12</v>
      </c>
      <c r="N82" s="190">
        <v>54</v>
      </c>
      <c r="O82" s="189">
        <v>1</v>
      </c>
      <c r="P82" s="250">
        <v>5</v>
      </c>
      <c r="Q82" s="8">
        <v>3.95</v>
      </c>
      <c r="R82" s="190">
        <v>4</v>
      </c>
      <c r="S82" s="54">
        <f t="shared" si="5"/>
        <v>206</v>
      </c>
      <c r="U82" s="52"/>
      <c r="V82" s="52"/>
      <c r="X82" s="52"/>
    </row>
    <row r="83" spans="1:24" ht="15" customHeight="1" x14ac:dyDescent="0.25">
      <c r="A83" s="53">
        <v>10</v>
      </c>
      <c r="B83" s="103" t="s">
        <v>162</v>
      </c>
      <c r="C83" s="185"/>
      <c r="D83" s="248"/>
      <c r="E83" s="17">
        <v>4.0599999999999996</v>
      </c>
      <c r="F83" s="186">
        <v>81</v>
      </c>
      <c r="G83" s="185">
        <v>4</v>
      </c>
      <c r="H83" s="248">
        <v>3.5</v>
      </c>
      <c r="I83" s="17">
        <v>3.88</v>
      </c>
      <c r="J83" s="186">
        <v>56</v>
      </c>
      <c r="K83" s="398">
        <v>3</v>
      </c>
      <c r="L83" s="248">
        <v>4.333333333333333</v>
      </c>
      <c r="M83" s="17">
        <v>4.12</v>
      </c>
      <c r="N83" s="186">
        <v>24</v>
      </c>
      <c r="O83" s="185">
        <v>2</v>
      </c>
      <c r="P83" s="248">
        <v>4</v>
      </c>
      <c r="Q83" s="17">
        <v>3.95</v>
      </c>
      <c r="R83" s="186">
        <v>40</v>
      </c>
      <c r="S83" s="54">
        <f t="shared" si="5"/>
        <v>201</v>
      </c>
      <c r="U83" s="52"/>
      <c r="V83" s="52"/>
      <c r="X83" s="52"/>
    </row>
    <row r="84" spans="1:24" ht="15" customHeight="1" x14ac:dyDescent="0.25">
      <c r="A84" s="53">
        <v>11</v>
      </c>
      <c r="B84" s="34" t="s">
        <v>163</v>
      </c>
      <c r="C84" s="189"/>
      <c r="D84" s="250"/>
      <c r="E84" s="8">
        <v>4.0599999999999996</v>
      </c>
      <c r="F84" s="190">
        <v>81</v>
      </c>
      <c r="G84" s="189">
        <v>3</v>
      </c>
      <c r="H84" s="250">
        <v>4.666666666666667</v>
      </c>
      <c r="I84" s="8">
        <v>3.88</v>
      </c>
      <c r="J84" s="190">
        <v>7</v>
      </c>
      <c r="K84" s="399">
        <v>3</v>
      </c>
      <c r="L84" s="250">
        <v>4</v>
      </c>
      <c r="M84" s="8">
        <v>4.12</v>
      </c>
      <c r="N84" s="190">
        <v>56</v>
      </c>
      <c r="O84" s="189"/>
      <c r="P84" s="250"/>
      <c r="Q84" s="8">
        <v>3.95</v>
      </c>
      <c r="R84" s="190">
        <v>77</v>
      </c>
      <c r="S84" s="54">
        <f t="shared" si="5"/>
        <v>221</v>
      </c>
      <c r="U84" s="52"/>
      <c r="V84" s="52"/>
      <c r="X84" s="52"/>
    </row>
    <row r="85" spans="1:24" ht="15" customHeight="1" x14ac:dyDescent="0.25">
      <c r="A85" s="53">
        <v>12</v>
      </c>
      <c r="B85" s="103" t="s">
        <v>159</v>
      </c>
      <c r="C85" s="185">
        <v>1</v>
      </c>
      <c r="D85" s="248">
        <v>4</v>
      </c>
      <c r="E85" s="17">
        <v>4.0599999999999996</v>
      </c>
      <c r="F85" s="186">
        <v>38</v>
      </c>
      <c r="G85" s="185">
        <v>4</v>
      </c>
      <c r="H85" s="248">
        <v>3.25</v>
      </c>
      <c r="I85" s="17">
        <v>3.88</v>
      </c>
      <c r="J85" s="186">
        <v>64</v>
      </c>
      <c r="K85" s="398"/>
      <c r="L85" s="248"/>
      <c r="M85" s="17">
        <v>4.12</v>
      </c>
      <c r="N85" s="186">
        <v>73</v>
      </c>
      <c r="O85" s="185">
        <v>4</v>
      </c>
      <c r="P85" s="248">
        <v>4</v>
      </c>
      <c r="Q85" s="17">
        <v>3.95</v>
      </c>
      <c r="R85" s="186">
        <v>41</v>
      </c>
      <c r="S85" s="54">
        <f t="shared" si="5"/>
        <v>216</v>
      </c>
      <c r="U85" s="52"/>
      <c r="V85" s="52"/>
      <c r="X85" s="52"/>
    </row>
    <row r="86" spans="1:24" ht="15" customHeight="1" x14ac:dyDescent="0.25">
      <c r="A86" s="53">
        <v>13</v>
      </c>
      <c r="B86" s="103" t="s">
        <v>140</v>
      </c>
      <c r="C86" s="185">
        <v>1</v>
      </c>
      <c r="D86" s="248">
        <v>4</v>
      </c>
      <c r="E86" s="17">
        <v>4.0599999999999996</v>
      </c>
      <c r="F86" s="186">
        <v>39</v>
      </c>
      <c r="G86" s="185"/>
      <c r="H86" s="248"/>
      <c r="I86" s="17">
        <v>3.88</v>
      </c>
      <c r="J86" s="186">
        <v>76</v>
      </c>
      <c r="K86" s="398">
        <v>2</v>
      </c>
      <c r="L86" s="248">
        <v>4</v>
      </c>
      <c r="M86" s="17">
        <v>4.12</v>
      </c>
      <c r="N86" s="186">
        <v>44</v>
      </c>
      <c r="O86" s="185">
        <v>2</v>
      </c>
      <c r="P86" s="248">
        <v>3.5</v>
      </c>
      <c r="Q86" s="17">
        <v>3.95</v>
      </c>
      <c r="R86" s="186">
        <v>61</v>
      </c>
      <c r="S86" s="56">
        <f t="shared" si="5"/>
        <v>220</v>
      </c>
      <c r="U86" s="52"/>
      <c r="V86" s="52"/>
      <c r="X86" s="52"/>
    </row>
    <row r="87" spans="1:24" ht="15" customHeight="1" x14ac:dyDescent="0.25">
      <c r="A87" s="53">
        <v>14</v>
      </c>
      <c r="B87" s="103" t="s">
        <v>128</v>
      </c>
      <c r="C87" s="185">
        <v>1</v>
      </c>
      <c r="D87" s="248">
        <v>4</v>
      </c>
      <c r="E87" s="17">
        <v>4.0599999999999996</v>
      </c>
      <c r="F87" s="186">
        <v>40</v>
      </c>
      <c r="G87" s="185">
        <v>2</v>
      </c>
      <c r="H87" s="248">
        <v>3</v>
      </c>
      <c r="I87" s="17">
        <v>3.88</v>
      </c>
      <c r="J87" s="186">
        <v>74</v>
      </c>
      <c r="K87" s="398">
        <v>2</v>
      </c>
      <c r="L87" s="248">
        <v>3.5</v>
      </c>
      <c r="M87" s="17">
        <v>4.12</v>
      </c>
      <c r="N87" s="186">
        <v>66</v>
      </c>
      <c r="O87" s="185">
        <v>3</v>
      </c>
      <c r="P87" s="248">
        <v>4</v>
      </c>
      <c r="Q87" s="17">
        <v>3.95</v>
      </c>
      <c r="R87" s="186">
        <v>42</v>
      </c>
      <c r="S87" s="54">
        <f t="shared" si="5"/>
        <v>222</v>
      </c>
      <c r="U87" s="52"/>
      <c r="V87" s="52"/>
      <c r="X87" s="52"/>
    </row>
    <row r="88" spans="1:24" ht="15" customHeight="1" x14ac:dyDescent="0.25">
      <c r="A88" s="53">
        <v>15</v>
      </c>
      <c r="B88" s="34" t="s">
        <v>174</v>
      </c>
      <c r="C88" s="189"/>
      <c r="D88" s="250"/>
      <c r="E88" s="8">
        <v>4.0599999999999996</v>
      </c>
      <c r="F88" s="190">
        <v>81</v>
      </c>
      <c r="G88" s="189"/>
      <c r="H88" s="250"/>
      <c r="I88" s="8">
        <v>3.88</v>
      </c>
      <c r="J88" s="190">
        <v>76</v>
      </c>
      <c r="K88" s="399">
        <v>1</v>
      </c>
      <c r="L88" s="250">
        <v>4</v>
      </c>
      <c r="M88" s="8">
        <v>4.12</v>
      </c>
      <c r="N88" s="190">
        <v>55</v>
      </c>
      <c r="O88" s="189"/>
      <c r="P88" s="250"/>
      <c r="Q88" s="8">
        <v>3.95</v>
      </c>
      <c r="R88" s="190">
        <v>77</v>
      </c>
      <c r="S88" s="56">
        <f t="shared" si="5"/>
        <v>289</v>
      </c>
      <c r="U88" s="52"/>
      <c r="V88" s="52"/>
      <c r="X88" s="52"/>
    </row>
    <row r="89" spans="1:24" ht="15" customHeight="1" x14ac:dyDescent="0.25">
      <c r="A89" s="53">
        <v>16</v>
      </c>
      <c r="B89" s="34" t="s">
        <v>141</v>
      </c>
      <c r="C89" s="189">
        <v>1</v>
      </c>
      <c r="D89" s="250">
        <v>3</v>
      </c>
      <c r="E89" s="8">
        <v>4.0599999999999996</v>
      </c>
      <c r="F89" s="190">
        <v>75</v>
      </c>
      <c r="G89" s="189">
        <v>1</v>
      </c>
      <c r="H89" s="250">
        <v>4</v>
      </c>
      <c r="I89" s="8">
        <v>3.88</v>
      </c>
      <c r="J89" s="190">
        <v>39</v>
      </c>
      <c r="K89" s="399">
        <v>2</v>
      </c>
      <c r="L89" s="250">
        <v>4</v>
      </c>
      <c r="M89" s="8">
        <v>4.12</v>
      </c>
      <c r="N89" s="190">
        <v>45</v>
      </c>
      <c r="O89" s="189">
        <v>2</v>
      </c>
      <c r="P89" s="250">
        <v>3.5</v>
      </c>
      <c r="Q89" s="8">
        <v>3.95</v>
      </c>
      <c r="R89" s="190">
        <v>62</v>
      </c>
      <c r="S89" s="54">
        <f t="shared" si="5"/>
        <v>221</v>
      </c>
      <c r="U89" s="52"/>
      <c r="V89" s="52"/>
      <c r="X89" s="52"/>
    </row>
    <row r="90" spans="1:24" ht="15" customHeight="1" x14ac:dyDescent="0.25">
      <c r="A90" s="53">
        <v>17</v>
      </c>
      <c r="B90" s="34" t="s">
        <v>142</v>
      </c>
      <c r="C90" s="189">
        <v>2</v>
      </c>
      <c r="D90" s="250">
        <v>4.5</v>
      </c>
      <c r="E90" s="8">
        <v>4.0599999999999996</v>
      </c>
      <c r="F90" s="190">
        <v>18</v>
      </c>
      <c r="G90" s="189">
        <v>1</v>
      </c>
      <c r="H90" s="250">
        <v>3</v>
      </c>
      <c r="I90" s="8">
        <v>3.88</v>
      </c>
      <c r="J90" s="190">
        <v>75</v>
      </c>
      <c r="K90" s="399">
        <v>1</v>
      </c>
      <c r="L90" s="250">
        <v>3</v>
      </c>
      <c r="M90" s="8">
        <v>4.12</v>
      </c>
      <c r="N90" s="190">
        <v>70</v>
      </c>
      <c r="O90" s="189">
        <v>1</v>
      </c>
      <c r="P90" s="250">
        <v>4</v>
      </c>
      <c r="Q90" s="8">
        <v>3.95</v>
      </c>
      <c r="R90" s="190">
        <v>43</v>
      </c>
      <c r="S90" s="54">
        <f t="shared" si="5"/>
        <v>206</v>
      </c>
      <c r="U90" s="52"/>
      <c r="V90" s="52"/>
      <c r="X90" s="52"/>
    </row>
    <row r="91" spans="1:24" ht="15" customHeight="1" x14ac:dyDescent="0.25">
      <c r="A91" s="53">
        <v>18</v>
      </c>
      <c r="B91" s="34" t="s">
        <v>160</v>
      </c>
      <c r="C91" s="189">
        <v>2</v>
      </c>
      <c r="D91" s="250">
        <v>4</v>
      </c>
      <c r="E91" s="8">
        <v>4.0599999999999996</v>
      </c>
      <c r="F91" s="190">
        <v>41</v>
      </c>
      <c r="G91" s="189">
        <v>1</v>
      </c>
      <c r="H91" s="250">
        <v>5</v>
      </c>
      <c r="I91" s="8">
        <v>3.88</v>
      </c>
      <c r="J91" s="190">
        <v>5</v>
      </c>
      <c r="K91" s="399"/>
      <c r="L91" s="250"/>
      <c r="M91" s="8">
        <v>4.12</v>
      </c>
      <c r="N91" s="190">
        <v>73</v>
      </c>
      <c r="O91" s="189">
        <v>2</v>
      </c>
      <c r="P91" s="250">
        <v>4</v>
      </c>
      <c r="Q91" s="8">
        <v>3.95</v>
      </c>
      <c r="R91" s="190">
        <v>44</v>
      </c>
      <c r="S91" s="54">
        <f t="shared" si="5"/>
        <v>163</v>
      </c>
      <c r="U91" s="52"/>
      <c r="V91" s="52"/>
      <c r="X91" s="52"/>
    </row>
    <row r="92" spans="1:24" ht="15" customHeight="1" x14ac:dyDescent="0.25">
      <c r="A92" s="53">
        <v>19</v>
      </c>
      <c r="B92" s="103" t="s">
        <v>143</v>
      </c>
      <c r="C92" s="185">
        <v>4</v>
      </c>
      <c r="D92" s="248">
        <v>4</v>
      </c>
      <c r="E92" s="17">
        <v>4.0599999999999996</v>
      </c>
      <c r="F92" s="186">
        <v>42</v>
      </c>
      <c r="G92" s="185">
        <v>4</v>
      </c>
      <c r="H92" s="248">
        <v>3.5</v>
      </c>
      <c r="I92" s="17">
        <v>3.88</v>
      </c>
      <c r="J92" s="186">
        <v>57</v>
      </c>
      <c r="K92" s="398">
        <v>6</v>
      </c>
      <c r="L92" s="248">
        <v>4</v>
      </c>
      <c r="M92" s="17">
        <v>4.12</v>
      </c>
      <c r="N92" s="186">
        <v>46</v>
      </c>
      <c r="O92" s="185">
        <v>4</v>
      </c>
      <c r="P92" s="248">
        <v>4.5</v>
      </c>
      <c r="Q92" s="17">
        <v>3.95</v>
      </c>
      <c r="R92" s="186">
        <v>10</v>
      </c>
      <c r="S92" s="54">
        <f t="shared" si="5"/>
        <v>155</v>
      </c>
      <c r="U92" s="52"/>
      <c r="V92" s="52"/>
      <c r="X92" s="52"/>
    </row>
    <row r="93" spans="1:24" ht="15" customHeight="1" x14ac:dyDescent="0.25">
      <c r="A93" s="53">
        <v>20</v>
      </c>
      <c r="B93" s="103" t="s">
        <v>158</v>
      </c>
      <c r="C93" s="185">
        <v>4</v>
      </c>
      <c r="D93" s="248">
        <v>4.75</v>
      </c>
      <c r="E93" s="17">
        <v>4.0599999999999996</v>
      </c>
      <c r="F93" s="186">
        <v>10</v>
      </c>
      <c r="G93" s="185">
        <v>5</v>
      </c>
      <c r="H93" s="248">
        <v>4</v>
      </c>
      <c r="I93" s="17">
        <v>3.88</v>
      </c>
      <c r="J93" s="186">
        <v>40</v>
      </c>
      <c r="K93" s="398"/>
      <c r="L93" s="248"/>
      <c r="M93" s="17">
        <v>4.12</v>
      </c>
      <c r="N93" s="186">
        <v>73</v>
      </c>
      <c r="O93" s="185">
        <v>1</v>
      </c>
      <c r="P93" s="248">
        <v>5</v>
      </c>
      <c r="Q93" s="17">
        <v>3.95</v>
      </c>
      <c r="R93" s="186">
        <v>5</v>
      </c>
      <c r="S93" s="54">
        <f t="shared" si="5"/>
        <v>128</v>
      </c>
      <c r="U93" s="52"/>
      <c r="V93" s="52"/>
      <c r="X93" s="52"/>
    </row>
    <row r="94" spans="1:24" ht="15" customHeight="1" x14ac:dyDescent="0.25">
      <c r="A94" s="53">
        <v>21</v>
      </c>
      <c r="B94" s="103" t="s">
        <v>144</v>
      </c>
      <c r="C94" s="185">
        <v>2</v>
      </c>
      <c r="D94" s="248">
        <v>3.5</v>
      </c>
      <c r="E94" s="17">
        <v>4.0599999999999996</v>
      </c>
      <c r="F94" s="186">
        <v>68</v>
      </c>
      <c r="G94" s="185">
        <v>6</v>
      </c>
      <c r="H94" s="248">
        <v>4.166666666666667</v>
      </c>
      <c r="I94" s="17">
        <v>3.88</v>
      </c>
      <c r="J94" s="186">
        <v>18</v>
      </c>
      <c r="K94" s="398">
        <v>6</v>
      </c>
      <c r="L94" s="248">
        <v>4</v>
      </c>
      <c r="M94" s="17">
        <v>4.12</v>
      </c>
      <c r="N94" s="186">
        <v>47</v>
      </c>
      <c r="O94" s="185">
        <v>6</v>
      </c>
      <c r="P94" s="248">
        <v>3.8333333333333335</v>
      </c>
      <c r="Q94" s="17">
        <v>3.95</v>
      </c>
      <c r="R94" s="186">
        <v>52</v>
      </c>
      <c r="S94" s="54">
        <f t="shared" si="5"/>
        <v>185</v>
      </c>
      <c r="U94" s="52"/>
      <c r="V94" s="52"/>
      <c r="X94" s="52"/>
    </row>
    <row r="95" spans="1:24" ht="15" customHeight="1" x14ac:dyDescent="0.25">
      <c r="A95" s="53">
        <v>22</v>
      </c>
      <c r="B95" s="34" t="s">
        <v>175</v>
      </c>
      <c r="C95" s="189">
        <v>2</v>
      </c>
      <c r="D95" s="250">
        <v>4</v>
      </c>
      <c r="E95" s="8">
        <v>4.0599999999999996</v>
      </c>
      <c r="F95" s="190">
        <v>43</v>
      </c>
      <c r="G95" s="189"/>
      <c r="H95" s="250"/>
      <c r="I95" s="8">
        <v>3.88</v>
      </c>
      <c r="J95" s="190">
        <v>76</v>
      </c>
      <c r="K95" s="399">
        <v>1</v>
      </c>
      <c r="L95" s="250">
        <v>3</v>
      </c>
      <c r="M95" s="8">
        <v>4.12</v>
      </c>
      <c r="N95" s="190">
        <v>72</v>
      </c>
      <c r="O95" s="189">
        <v>2</v>
      </c>
      <c r="P95" s="250">
        <v>4</v>
      </c>
      <c r="Q95" s="8">
        <v>3.95</v>
      </c>
      <c r="R95" s="190">
        <v>45</v>
      </c>
      <c r="S95" s="56">
        <f t="shared" si="5"/>
        <v>236</v>
      </c>
      <c r="U95" s="52"/>
      <c r="V95" s="52"/>
      <c r="X95" s="52"/>
    </row>
    <row r="96" spans="1:24" ht="15" customHeight="1" x14ac:dyDescent="0.25">
      <c r="A96" s="53">
        <v>23</v>
      </c>
      <c r="B96" s="103" t="s">
        <v>145</v>
      </c>
      <c r="C96" s="185">
        <v>11</v>
      </c>
      <c r="D96" s="248">
        <v>4</v>
      </c>
      <c r="E96" s="17">
        <v>4.0599999999999996</v>
      </c>
      <c r="F96" s="186">
        <v>44</v>
      </c>
      <c r="G96" s="185">
        <v>17</v>
      </c>
      <c r="H96" s="248">
        <v>3.8823529411764706</v>
      </c>
      <c r="I96" s="17">
        <v>3.88</v>
      </c>
      <c r="J96" s="186">
        <v>43</v>
      </c>
      <c r="K96" s="398">
        <v>10</v>
      </c>
      <c r="L96" s="248">
        <v>3.9</v>
      </c>
      <c r="M96" s="17">
        <v>4.12</v>
      </c>
      <c r="N96" s="186">
        <v>58</v>
      </c>
      <c r="O96" s="185">
        <v>8</v>
      </c>
      <c r="P96" s="248">
        <v>3.625</v>
      </c>
      <c r="Q96" s="17">
        <v>3.95</v>
      </c>
      <c r="R96" s="186">
        <v>57</v>
      </c>
      <c r="S96" s="54">
        <f t="shared" si="5"/>
        <v>202</v>
      </c>
      <c r="U96" s="52"/>
      <c r="V96" s="52"/>
      <c r="X96" s="52"/>
    </row>
    <row r="97" spans="1:24" ht="15" customHeight="1" x14ac:dyDescent="0.25">
      <c r="A97" s="53">
        <v>24</v>
      </c>
      <c r="B97" s="103" t="s">
        <v>146</v>
      </c>
      <c r="C97" s="185">
        <v>2</v>
      </c>
      <c r="D97" s="248">
        <v>5</v>
      </c>
      <c r="E97" s="17">
        <v>4.0599999999999996</v>
      </c>
      <c r="F97" s="186">
        <v>2</v>
      </c>
      <c r="G97" s="185">
        <v>9</v>
      </c>
      <c r="H97" s="248">
        <v>4.1111111111111107</v>
      </c>
      <c r="I97" s="17">
        <v>3.88</v>
      </c>
      <c r="J97" s="186">
        <v>20</v>
      </c>
      <c r="K97" s="398">
        <v>5</v>
      </c>
      <c r="L97" s="248">
        <v>4</v>
      </c>
      <c r="M97" s="17">
        <v>4.12</v>
      </c>
      <c r="N97" s="186">
        <v>48</v>
      </c>
      <c r="O97" s="185">
        <v>9</v>
      </c>
      <c r="P97" s="248">
        <v>3.7777777777777777</v>
      </c>
      <c r="Q97" s="17">
        <v>3.95</v>
      </c>
      <c r="R97" s="186">
        <v>53</v>
      </c>
      <c r="S97" s="54">
        <f t="shared" si="5"/>
        <v>123</v>
      </c>
      <c r="U97" s="52"/>
      <c r="V97" s="52"/>
      <c r="X97" s="52"/>
    </row>
    <row r="98" spans="1:24" ht="15" customHeight="1" x14ac:dyDescent="0.25">
      <c r="A98" s="53">
        <v>25</v>
      </c>
      <c r="B98" s="103" t="s">
        <v>30</v>
      </c>
      <c r="C98" s="185">
        <v>2</v>
      </c>
      <c r="D98" s="248">
        <v>3.5</v>
      </c>
      <c r="E98" s="17">
        <v>4.0599999999999996</v>
      </c>
      <c r="F98" s="186">
        <v>69</v>
      </c>
      <c r="G98" s="185">
        <v>7</v>
      </c>
      <c r="H98" s="248">
        <v>4.5714285714285712</v>
      </c>
      <c r="I98" s="17">
        <v>3.88</v>
      </c>
      <c r="J98" s="186">
        <v>8</v>
      </c>
      <c r="K98" s="398">
        <v>8</v>
      </c>
      <c r="L98" s="248">
        <v>3.75</v>
      </c>
      <c r="M98" s="17">
        <v>4.12</v>
      </c>
      <c r="N98" s="186">
        <v>61</v>
      </c>
      <c r="O98" s="185">
        <v>7</v>
      </c>
      <c r="P98" s="248">
        <v>3.7142857142857144</v>
      </c>
      <c r="Q98" s="17">
        <v>3.95</v>
      </c>
      <c r="R98" s="186">
        <v>55</v>
      </c>
      <c r="S98" s="54">
        <f t="shared" si="5"/>
        <v>193</v>
      </c>
      <c r="U98" s="52"/>
      <c r="V98" s="52"/>
      <c r="X98" s="52"/>
    </row>
    <row r="99" spans="1:24" ht="15" customHeight="1" x14ac:dyDescent="0.25">
      <c r="A99" s="53">
        <v>26</v>
      </c>
      <c r="B99" s="103" t="s">
        <v>147</v>
      </c>
      <c r="C99" s="185">
        <v>12</v>
      </c>
      <c r="D99" s="248">
        <v>3.8333333333333335</v>
      </c>
      <c r="E99" s="17">
        <v>4.0599999999999996</v>
      </c>
      <c r="F99" s="186">
        <v>60</v>
      </c>
      <c r="G99" s="185">
        <v>11</v>
      </c>
      <c r="H99" s="248">
        <v>3.9090909090909092</v>
      </c>
      <c r="I99" s="17">
        <v>3.88</v>
      </c>
      <c r="J99" s="186">
        <v>42</v>
      </c>
      <c r="K99" s="398">
        <v>9</v>
      </c>
      <c r="L99" s="248">
        <v>4.2222222222222223</v>
      </c>
      <c r="M99" s="17">
        <v>4.12</v>
      </c>
      <c r="N99" s="186">
        <v>28</v>
      </c>
      <c r="O99" s="185">
        <v>6</v>
      </c>
      <c r="P99" s="248">
        <v>4</v>
      </c>
      <c r="Q99" s="17">
        <v>3.95</v>
      </c>
      <c r="R99" s="186">
        <v>46</v>
      </c>
      <c r="S99" s="54">
        <f t="shared" si="5"/>
        <v>176</v>
      </c>
      <c r="U99" s="52"/>
      <c r="V99" s="52"/>
      <c r="X99" s="52"/>
    </row>
    <row r="100" spans="1:24" ht="15" customHeight="1" x14ac:dyDescent="0.25">
      <c r="A100" s="53">
        <v>27</v>
      </c>
      <c r="B100" s="34" t="s">
        <v>148</v>
      </c>
      <c r="C100" s="189">
        <v>1</v>
      </c>
      <c r="D100" s="250">
        <v>4</v>
      </c>
      <c r="E100" s="8">
        <v>4.0599999999999996</v>
      </c>
      <c r="F100" s="190">
        <v>45</v>
      </c>
      <c r="G100" s="189">
        <v>2</v>
      </c>
      <c r="H100" s="250">
        <v>4.5</v>
      </c>
      <c r="I100" s="8">
        <v>3.88</v>
      </c>
      <c r="J100" s="190">
        <v>11</v>
      </c>
      <c r="K100" s="399">
        <v>1</v>
      </c>
      <c r="L100" s="250">
        <v>5</v>
      </c>
      <c r="M100" s="8">
        <v>4.12</v>
      </c>
      <c r="N100" s="190">
        <v>11</v>
      </c>
      <c r="O100" s="189">
        <v>3</v>
      </c>
      <c r="P100" s="250">
        <v>4.333333333333333</v>
      </c>
      <c r="Q100" s="8">
        <v>3.95</v>
      </c>
      <c r="R100" s="190">
        <v>16</v>
      </c>
      <c r="S100" s="54">
        <f t="shared" si="5"/>
        <v>83</v>
      </c>
      <c r="U100" s="52"/>
      <c r="V100" s="52"/>
      <c r="X100" s="52"/>
    </row>
    <row r="101" spans="1:24" ht="15" customHeight="1" x14ac:dyDescent="0.25">
      <c r="A101" s="53">
        <v>28</v>
      </c>
      <c r="B101" s="34" t="s">
        <v>149</v>
      </c>
      <c r="C101" s="189">
        <v>1</v>
      </c>
      <c r="D101" s="250">
        <v>3</v>
      </c>
      <c r="E101" s="8">
        <v>4.0599999999999996</v>
      </c>
      <c r="F101" s="190">
        <v>76</v>
      </c>
      <c r="G101" s="189">
        <v>6</v>
      </c>
      <c r="H101" s="250">
        <v>3.8333333333333335</v>
      </c>
      <c r="I101" s="8">
        <v>3.88</v>
      </c>
      <c r="J101" s="190">
        <v>45</v>
      </c>
      <c r="K101" s="399">
        <v>4</v>
      </c>
      <c r="L101" s="250">
        <v>4</v>
      </c>
      <c r="M101" s="8">
        <v>4.12</v>
      </c>
      <c r="N101" s="190">
        <v>49</v>
      </c>
      <c r="O101" s="189">
        <v>3</v>
      </c>
      <c r="P101" s="250">
        <v>3.3333333333333335</v>
      </c>
      <c r="Q101" s="8">
        <v>3.95</v>
      </c>
      <c r="R101" s="190">
        <v>64</v>
      </c>
      <c r="S101" s="54">
        <f t="shared" si="5"/>
        <v>234</v>
      </c>
      <c r="U101" s="52"/>
      <c r="V101" s="52"/>
      <c r="X101" s="52"/>
    </row>
    <row r="102" spans="1:24" ht="15" customHeight="1" thickBot="1" x14ac:dyDescent="0.3">
      <c r="A102" s="53">
        <v>29</v>
      </c>
      <c r="B102" s="34" t="s">
        <v>97</v>
      </c>
      <c r="C102" s="189">
        <v>8</v>
      </c>
      <c r="D102" s="250">
        <v>4.75</v>
      </c>
      <c r="E102" s="8">
        <v>4.0599999999999996</v>
      </c>
      <c r="F102" s="190">
        <v>11</v>
      </c>
      <c r="G102" s="189">
        <v>12</v>
      </c>
      <c r="H102" s="250">
        <v>4.083333333333333</v>
      </c>
      <c r="I102" s="8">
        <v>3.88</v>
      </c>
      <c r="J102" s="190">
        <v>21</v>
      </c>
      <c r="K102" s="399">
        <v>3</v>
      </c>
      <c r="L102" s="250">
        <v>4</v>
      </c>
      <c r="M102" s="8">
        <v>4.12</v>
      </c>
      <c r="N102" s="190">
        <v>50</v>
      </c>
      <c r="O102" s="189">
        <v>4</v>
      </c>
      <c r="P102" s="250">
        <v>4.5</v>
      </c>
      <c r="Q102" s="8">
        <v>3.95</v>
      </c>
      <c r="R102" s="190">
        <v>11</v>
      </c>
      <c r="S102" s="54">
        <f t="shared" si="5"/>
        <v>93</v>
      </c>
      <c r="U102" s="52"/>
      <c r="V102" s="52"/>
      <c r="X102" s="52"/>
    </row>
    <row r="103" spans="1:24" ht="15" customHeight="1" thickBot="1" x14ac:dyDescent="0.3">
      <c r="A103" s="136"/>
      <c r="B103" s="137" t="s">
        <v>89</v>
      </c>
      <c r="C103" s="138">
        <f>SUM(C104:C112)</f>
        <v>29</v>
      </c>
      <c r="D103" s="148">
        <f>AVERAGE(D104:D112)</f>
        <v>3.8085034013605443</v>
      </c>
      <c r="E103" s="71">
        <v>4.0599999999999996</v>
      </c>
      <c r="F103" s="139"/>
      <c r="G103" s="138">
        <f>SUM(G104:G112)</f>
        <v>42</v>
      </c>
      <c r="H103" s="148">
        <f>AVERAGE(H104:H112)</f>
        <v>3.8789115646258501</v>
      </c>
      <c r="I103" s="71">
        <v>3.88</v>
      </c>
      <c r="J103" s="139"/>
      <c r="K103" s="425">
        <f>SUM(K104:K112)</f>
        <v>30</v>
      </c>
      <c r="L103" s="148">
        <f>AVERAGE(L104:L112)</f>
        <v>4.0972222222222223</v>
      </c>
      <c r="M103" s="71">
        <v>4.12</v>
      </c>
      <c r="N103" s="139"/>
      <c r="O103" s="138">
        <f>SUM(O104:O112)</f>
        <v>39</v>
      </c>
      <c r="P103" s="148">
        <f>AVERAGE(P104:P112)</f>
        <v>4.140625</v>
      </c>
      <c r="Q103" s="71">
        <v>3.95</v>
      </c>
      <c r="R103" s="139"/>
      <c r="S103" s="143"/>
      <c r="U103" s="52"/>
      <c r="V103" s="52"/>
      <c r="X103" s="52"/>
    </row>
    <row r="104" spans="1:24" ht="15" customHeight="1" x14ac:dyDescent="0.25">
      <c r="A104" s="154">
        <v>1</v>
      </c>
      <c r="B104" s="182" t="s">
        <v>95</v>
      </c>
      <c r="C104" s="192">
        <v>4</v>
      </c>
      <c r="D104" s="312">
        <v>4</v>
      </c>
      <c r="E104" s="184">
        <v>4.0599999999999996</v>
      </c>
      <c r="F104" s="193">
        <v>31</v>
      </c>
      <c r="G104" s="192"/>
      <c r="H104" s="312"/>
      <c r="I104" s="184">
        <v>3.88</v>
      </c>
      <c r="J104" s="193">
        <v>76</v>
      </c>
      <c r="K104" s="432"/>
      <c r="L104" s="312"/>
      <c r="M104" s="184">
        <v>4.12</v>
      </c>
      <c r="N104" s="193">
        <v>73</v>
      </c>
      <c r="O104" s="192">
        <v>6</v>
      </c>
      <c r="P104" s="312">
        <v>4.5</v>
      </c>
      <c r="Q104" s="184">
        <v>3.95</v>
      </c>
      <c r="R104" s="193">
        <v>12</v>
      </c>
      <c r="S104" s="51">
        <f t="shared" si="5"/>
        <v>192</v>
      </c>
      <c r="U104" s="52"/>
      <c r="V104" s="52"/>
      <c r="X104" s="52"/>
    </row>
    <row r="105" spans="1:24" ht="15" customHeight="1" x14ac:dyDescent="0.25">
      <c r="A105" s="59">
        <v>2</v>
      </c>
      <c r="B105" s="118" t="s">
        <v>54</v>
      </c>
      <c r="C105" s="187">
        <v>5</v>
      </c>
      <c r="D105" s="249">
        <v>3.6</v>
      </c>
      <c r="E105" s="86">
        <v>4.0599999999999996</v>
      </c>
      <c r="F105" s="188">
        <v>67</v>
      </c>
      <c r="G105" s="187">
        <v>4</v>
      </c>
      <c r="H105" s="249">
        <v>4</v>
      </c>
      <c r="I105" s="86">
        <v>3.88</v>
      </c>
      <c r="J105" s="188">
        <v>41</v>
      </c>
      <c r="K105" s="402">
        <v>1</v>
      </c>
      <c r="L105" s="249">
        <v>5</v>
      </c>
      <c r="M105" s="86">
        <v>4.12</v>
      </c>
      <c r="N105" s="188">
        <v>12</v>
      </c>
      <c r="O105" s="187">
        <v>8</v>
      </c>
      <c r="P105" s="249">
        <v>3.875</v>
      </c>
      <c r="Q105" s="86">
        <v>3.95</v>
      </c>
      <c r="R105" s="188">
        <v>50</v>
      </c>
      <c r="S105" s="54">
        <f t="shared" si="5"/>
        <v>170</v>
      </c>
      <c r="U105" s="52"/>
      <c r="V105" s="52"/>
      <c r="X105" s="52"/>
    </row>
    <row r="106" spans="1:24" ht="15" customHeight="1" x14ac:dyDescent="0.25">
      <c r="A106" s="59">
        <v>3</v>
      </c>
      <c r="B106" s="103" t="s">
        <v>53</v>
      </c>
      <c r="C106" s="185"/>
      <c r="D106" s="248"/>
      <c r="E106" s="17">
        <v>4.0599999999999996</v>
      </c>
      <c r="F106" s="186">
        <v>81</v>
      </c>
      <c r="G106" s="185">
        <v>5</v>
      </c>
      <c r="H106" s="248">
        <v>4.2</v>
      </c>
      <c r="I106" s="17">
        <v>3.88</v>
      </c>
      <c r="J106" s="186">
        <v>17</v>
      </c>
      <c r="K106" s="398">
        <v>1</v>
      </c>
      <c r="L106" s="248">
        <v>4</v>
      </c>
      <c r="M106" s="17">
        <v>4.12</v>
      </c>
      <c r="N106" s="186">
        <v>57</v>
      </c>
      <c r="O106" s="185">
        <v>6</v>
      </c>
      <c r="P106" s="248">
        <v>4.833333333333333</v>
      </c>
      <c r="Q106" s="17">
        <v>3.95</v>
      </c>
      <c r="R106" s="186">
        <v>6</v>
      </c>
      <c r="S106" s="54">
        <f t="shared" si="5"/>
        <v>161</v>
      </c>
      <c r="U106" s="52"/>
      <c r="V106" s="52"/>
      <c r="X106" s="52"/>
    </row>
    <row r="107" spans="1:24" ht="15" customHeight="1" x14ac:dyDescent="0.25">
      <c r="A107" s="59">
        <v>4</v>
      </c>
      <c r="B107" s="103" t="s">
        <v>166</v>
      </c>
      <c r="C107" s="185"/>
      <c r="D107" s="248"/>
      <c r="E107" s="17">
        <v>4.0599999999999996</v>
      </c>
      <c r="F107" s="186">
        <v>81</v>
      </c>
      <c r="G107" s="185">
        <v>2</v>
      </c>
      <c r="H107" s="248">
        <v>3.5</v>
      </c>
      <c r="I107" s="17">
        <v>3.88</v>
      </c>
      <c r="J107" s="186">
        <v>58</v>
      </c>
      <c r="K107" s="398"/>
      <c r="L107" s="248"/>
      <c r="M107" s="17">
        <v>4.12</v>
      </c>
      <c r="N107" s="186">
        <v>73</v>
      </c>
      <c r="O107" s="185"/>
      <c r="P107" s="248"/>
      <c r="Q107" s="17">
        <v>3.95</v>
      </c>
      <c r="R107" s="186">
        <v>77</v>
      </c>
      <c r="S107" s="54">
        <f t="shared" si="5"/>
        <v>289</v>
      </c>
      <c r="U107" s="52"/>
      <c r="V107" s="52"/>
      <c r="X107" s="52"/>
    </row>
    <row r="108" spans="1:24" ht="15" customHeight="1" x14ac:dyDescent="0.25">
      <c r="A108" s="59">
        <v>5</v>
      </c>
      <c r="B108" s="103" t="s">
        <v>165</v>
      </c>
      <c r="C108" s="185">
        <v>4</v>
      </c>
      <c r="D108" s="248">
        <v>4.75</v>
      </c>
      <c r="E108" s="17">
        <v>4.0599999999999996</v>
      </c>
      <c r="F108" s="186">
        <v>12</v>
      </c>
      <c r="G108" s="185">
        <v>9</v>
      </c>
      <c r="H108" s="248">
        <v>4.333333333333333</v>
      </c>
      <c r="I108" s="17">
        <v>3.88</v>
      </c>
      <c r="J108" s="186">
        <v>14</v>
      </c>
      <c r="K108" s="398">
        <v>12</v>
      </c>
      <c r="L108" s="248">
        <v>4.333333333333333</v>
      </c>
      <c r="M108" s="17">
        <v>4.12</v>
      </c>
      <c r="N108" s="186">
        <v>25</v>
      </c>
      <c r="O108" s="185">
        <v>7</v>
      </c>
      <c r="P108" s="248">
        <v>4</v>
      </c>
      <c r="Q108" s="17">
        <v>3.95</v>
      </c>
      <c r="R108" s="186">
        <v>47</v>
      </c>
      <c r="S108" s="54">
        <f t="shared" si="5"/>
        <v>98</v>
      </c>
      <c r="U108" s="52"/>
      <c r="V108" s="52"/>
      <c r="X108" s="52"/>
    </row>
    <row r="109" spans="1:24" ht="15" customHeight="1" x14ac:dyDescent="0.25">
      <c r="A109" s="59">
        <v>6</v>
      </c>
      <c r="B109" s="118" t="s">
        <v>55</v>
      </c>
      <c r="C109" s="187">
        <v>2</v>
      </c>
      <c r="D109" s="249">
        <v>4</v>
      </c>
      <c r="E109" s="86">
        <v>4.0599999999999996</v>
      </c>
      <c r="F109" s="188">
        <v>56</v>
      </c>
      <c r="G109" s="187">
        <v>7</v>
      </c>
      <c r="H109" s="249">
        <v>3.2857142857142856</v>
      </c>
      <c r="I109" s="86">
        <v>3.88</v>
      </c>
      <c r="J109" s="188">
        <v>62</v>
      </c>
      <c r="K109" s="402">
        <v>4</v>
      </c>
      <c r="L109" s="249">
        <v>3.75</v>
      </c>
      <c r="M109" s="86">
        <v>4.12</v>
      </c>
      <c r="N109" s="188">
        <v>63</v>
      </c>
      <c r="O109" s="187">
        <v>4</v>
      </c>
      <c r="P109" s="249">
        <v>3.25</v>
      </c>
      <c r="Q109" s="86">
        <v>3.95</v>
      </c>
      <c r="R109" s="188">
        <v>66</v>
      </c>
      <c r="S109" s="146">
        <f t="shared" si="5"/>
        <v>247</v>
      </c>
      <c r="U109" s="52"/>
      <c r="V109" s="52"/>
      <c r="X109" s="52"/>
    </row>
    <row r="110" spans="1:24" ht="15" customHeight="1" x14ac:dyDescent="0.25">
      <c r="A110" s="59">
        <v>7</v>
      </c>
      <c r="B110" s="118" t="s">
        <v>31</v>
      </c>
      <c r="C110" s="187">
        <v>1</v>
      </c>
      <c r="D110" s="249">
        <v>2</v>
      </c>
      <c r="E110" s="86">
        <v>4.0599999999999996</v>
      </c>
      <c r="F110" s="188">
        <v>80</v>
      </c>
      <c r="G110" s="187"/>
      <c r="H110" s="249"/>
      <c r="I110" s="86">
        <v>3.88</v>
      </c>
      <c r="J110" s="188">
        <v>76</v>
      </c>
      <c r="K110" s="402"/>
      <c r="L110" s="249"/>
      <c r="M110" s="86">
        <v>4.12</v>
      </c>
      <c r="N110" s="188">
        <v>73</v>
      </c>
      <c r="O110" s="187">
        <v>1</v>
      </c>
      <c r="P110" s="249">
        <v>4</v>
      </c>
      <c r="Q110" s="86">
        <v>3.95</v>
      </c>
      <c r="R110" s="188">
        <v>48</v>
      </c>
      <c r="S110" s="146">
        <f t="shared" si="5"/>
        <v>277</v>
      </c>
      <c r="U110" s="52"/>
      <c r="V110" s="52"/>
      <c r="X110" s="52"/>
    </row>
    <row r="111" spans="1:24" ht="15" customHeight="1" x14ac:dyDescent="0.25">
      <c r="A111" s="53">
        <v>8</v>
      </c>
      <c r="B111" s="498" t="s">
        <v>93</v>
      </c>
      <c r="C111" s="511">
        <v>6</v>
      </c>
      <c r="D111" s="512">
        <v>4.166666666666667</v>
      </c>
      <c r="E111" s="513">
        <v>4.0599999999999996</v>
      </c>
      <c r="F111" s="514">
        <v>27</v>
      </c>
      <c r="G111" s="511">
        <v>9</v>
      </c>
      <c r="H111" s="512">
        <v>3.6666666666666665</v>
      </c>
      <c r="I111" s="513">
        <v>3.88</v>
      </c>
      <c r="J111" s="514">
        <v>54</v>
      </c>
      <c r="K111" s="515">
        <v>8</v>
      </c>
      <c r="L111" s="512">
        <v>3.75</v>
      </c>
      <c r="M111" s="513">
        <v>4.12</v>
      </c>
      <c r="N111" s="514">
        <v>60</v>
      </c>
      <c r="O111" s="511">
        <v>4</v>
      </c>
      <c r="P111" s="512">
        <v>4</v>
      </c>
      <c r="Q111" s="513">
        <v>3.95</v>
      </c>
      <c r="R111" s="514">
        <v>49</v>
      </c>
      <c r="S111" s="146">
        <f t="shared" si="5"/>
        <v>190</v>
      </c>
      <c r="U111" s="52"/>
      <c r="V111" s="52"/>
      <c r="X111" s="52"/>
    </row>
    <row r="112" spans="1:24" ht="15" customHeight="1" thickBot="1" x14ac:dyDescent="0.3">
      <c r="A112" s="58">
        <v>9</v>
      </c>
      <c r="B112" s="130" t="s">
        <v>96</v>
      </c>
      <c r="C112" s="310">
        <v>7</v>
      </c>
      <c r="D112" s="313">
        <v>4.1428571428571432</v>
      </c>
      <c r="E112" s="28">
        <v>4.0599999999999996</v>
      </c>
      <c r="F112" s="311">
        <v>30</v>
      </c>
      <c r="G112" s="310">
        <v>6</v>
      </c>
      <c r="H112" s="313">
        <v>4.166666666666667</v>
      </c>
      <c r="I112" s="28">
        <v>3.88</v>
      </c>
      <c r="J112" s="311">
        <v>19</v>
      </c>
      <c r="K112" s="400">
        <v>4</v>
      </c>
      <c r="L112" s="313">
        <v>3.75</v>
      </c>
      <c r="M112" s="28">
        <v>4.12</v>
      </c>
      <c r="N112" s="311">
        <v>62</v>
      </c>
      <c r="O112" s="310">
        <v>3</v>
      </c>
      <c r="P112" s="313">
        <v>4.666666666666667</v>
      </c>
      <c r="Q112" s="28">
        <v>3.95</v>
      </c>
      <c r="R112" s="311">
        <v>8</v>
      </c>
      <c r="S112" s="57">
        <f t="shared" si="5"/>
        <v>119</v>
      </c>
      <c r="U112" s="52"/>
      <c r="V112" s="52"/>
      <c r="X112" s="52"/>
    </row>
    <row r="113" spans="1:18" ht="15" customHeight="1" x14ac:dyDescent="0.25">
      <c r="A113" s="150" t="s">
        <v>91</v>
      </c>
      <c r="B113" s="60"/>
      <c r="C113" s="60"/>
      <c r="D113" s="181">
        <f>$D$4</f>
        <v>4.0529315476190479</v>
      </c>
      <c r="E113" s="60"/>
      <c r="F113" s="60"/>
      <c r="G113" s="60"/>
      <c r="H113" s="181">
        <f>$H$4</f>
        <v>3.8729797130973589</v>
      </c>
      <c r="I113" s="60"/>
      <c r="J113" s="60"/>
      <c r="K113" s="60"/>
      <c r="L113" s="181">
        <f>$L$4</f>
        <v>4.1445050705467379</v>
      </c>
      <c r="M113" s="60"/>
      <c r="N113" s="60"/>
      <c r="O113" s="60"/>
      <c r="P113" s="181">
        <f>$P$4</f>
        <v>3.8883354218880539</v>
      </c>
      <c r="Q113" s="60"/>
      <c r="R113" s="60"/>
    </row>
    <row r="114" spans="1:18" ht="15" customHeight="1" x14ac:dyDescent="0.25">
      <c r="A114" s="151" t="s">
        <v>92</v>
      </c>
      <c r="C114" s="335"/>
      <c r="D114" s="444">
        <v>4.0599999999999996</v>
      </c>
      <c r="E114" s="335"/>
      <c r="F114" s="335"/>
      <c r="G114" s="335"/>
      <c r="H114" s="444">
        <v>3.88</v>
      </c>
      <c r="I114" s="335"/>
      <c r="J114" s="335"/>
      <c r="L114" s="179">
        <v>4.12</v>
      </c>
      <c r="P114" s="179">
        <v>3.95</v>
      </c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6:P12">
    <cfRule type="containsBlanks" dxfId="42" priority="33">
      <formula>LEN(TRIM(P6))=0</formula>
    </cfRule>
    <cfRule type="cellIs" dxfId="41" priority="34" operator="equal">
      <formula>$Q$120</formula>
    </cfRule>
    <cfRule type="cellIs" dxfId="40" priority="35" operator="lessThan">
      <formula>3.5</formula>
    </cfRule>
    <cfRule type="cellIs" dxfId="39" priority="36" operator="between">
      <formula>$Q$120</formula>
      <formula>3.5</formula>
    </cfRule>
    <cfRule type="cellIs" dxfId="38" priority="37" operator="between">
      <formula>4.499</formula>
      <formula>$Q$120</formula>
    </cfRule>
    <cfRule type="cellIs" dxfId="37" priority="38" operator="greaterThanOrEqual">
      <formula>4.5</formula>
    </cfRule>
  </conditionalFormatting>
  <conditionalFormatting sqref="P27:P39">
    <cfRule type="containsBlanks" dxfId="36" priority="13">
      <formula>LEN(TRIM(P27))=0</formula>
    </cfRule>
    <cfRule type="cellIs" dxfId="35" priority="14" operator="equal">
      <formula>$Q$118</formula>
    </cfRule>
    <cfRule type="cellIs" dxfId="34" priority="15" operator="lessThan">
      <formula>3.5</formula>
    </cfRule>
    <cfRule type="cellIs" dxfId="33" priority="16" operator="between">
      <formula>$Q$118</formula>
      <formula>3.5</formula>
    </cfRule>
    <cfRule type="cellIs" dxfId="32" priority="17" operator="between">
      <formula>4.499</formula>
      <formula>$Q$118</formula>
    </cfRule>
    <cfRule type="cellIs" dxfId="31" priority="18" operator="greaterThanOrEqual">
      <formula>4.5</formula>
    </cfRule>
  </conditionalFormatting>
  <conditionalFormatting sqref="L27:L39 H27:H39">
    <cfRule type="cellIs" dxfId="30" priority="19" operator="equal">
      <formula>$M$118</formula>
    </cfRule>
    <cfRule type="containsBlanks" dxfId="29" priority="20">
      <formula>LEN(TRIM(H27))=0</formula>
    </cfRule>
    <cfRule type="cellIs" dxfId="28" priority="21" operator="lessThan">
      <formula>3.5</formula>
    </cfRule>
    <cfRule type="cellIs" dxfId="27" priority="22" operator="between">
      <formula>$M$118</formula>
      <formula>3.5</formula>
    </cfRule>
    <cfRule type="cellIs" dxfId="26" priority="23" operator="between">
      <formula>$M$118</formula>
      <formula>4.499</formula>
    </cfRule>
    <cfRule type="cellIs" dxfId="25" priority="24" operator="greaterThanOrEqual">
      <formula>4.5</formula>
    </cfRule>
  </conditionalFormatting>
  <conditionalFormatting sqref="P4:P114">
    <cfRule type="containsBlanks" dxfId="24" priority="32">
      <formula>LEN(TRIM(P4))=0</formula>
    </cfRule>
    <cfRule type="cellIs" dxfId="23" priority="785" operator="between">
      <formula>$P$113</formula>
      <formula>3.57</formula>
    </cfRule>
    <cfRule type="cellIs" dxfId="22" priority="793" operator="equal">
      <formula>$P$113</formula>
    </cfRule>
    <cfRule type="cellIs" dxfId="21" priority="794" operator="lessThan">
      <formula>3.5</formula>
    </cfRule>
    <cfRule type="cellIs" dxfId="20" priority="795" operator="between">
      <formula>$P$113</formula>
      <formula>3.5</formula>
    </cfRule>
    <cfRule type="cellIs" dxfId="19" priority="796" operator="between">
      <formula>4.499</formula>
      <formula>$P$113</formula>
    </cfRule>
    <cfRule type="cellIs" dxfId="18" priority="797" operator="greaterThanOrEqual">
      <formula>4.5</formula>
    </cfRule>
  </conditionalFormatting>
  <conditionalFormatting sqref="L4:L114">
    <cfRule type="cellIs" dxfId="17" priority="39" operator="equal">
      <formula>$L$113</formula>
    </cfRule>
    <cfRule type="containsBlanks" dxfId="16" priority="41">
      <formula>LEN(TRIM(L4))=0</formula>
    </cfRule>
    <cfRule type="cellIs" dxfId="15" priority="42" operator="lessThan">
      <formula>3.5</formula>
    </cfRule>
    <cfRule type="cellIs" dxfId="14" priority="43" operator="between">
      <formula>$L$113</formula>
      <formula>3.5</formula>
    </cfRule>
    <cfRule type="cellIs" dxfId="13" priority="44" operator="between">
      <formula>$L$113</formula>
      <formula>4.499</formula>
    </cfRule>
    <cfRule type="cellIs" dxfId="12" priority="798" operator="greaterThanOrEqual">
      <formula>4.5</formula>
    </cfRule>
  </conditionalFormatting>
  <conditionalFormatting sqref="H4:H114">
    <cfRule type="cellIs" dxfId="11" priority="25" operator="equal">
      <formula>$H$113</formula>
    </cfRule>
    <cfRule type="containsBlanks" dxfId="10" priority="27">
      <formula>LEN(TRIM(H4))=0</formula>
    </cfRule>
    <cfRule type="cellIs" dxfId="9" priority="28" operator="lessThan">
      <formula>3.5</formula>
    </cfRule>
    <cfRule type="cellIs" dxfId="8" priority="29" operator="between">
      <formula>$H$113</formula>
      <formula>3.5</formula>
    </cfRule>
    <cfRule type="cellIs" dxfId="7" priority="30" operator="between">
      <formula>$H$113</formula>
      <formula>4.499</formula>
    </cfRule>
    <cfRule type="cellIs" dxfId="6" priority="31" operator="greaterThanOrEqual">
      <formula>4.5</formula>
    </cfRule>
  </conditionalFormatting>
  <conditionalFormatting sqref="D4:D114">
    <cfRule type="cellIs" dxfId="5" priority="1" operator="equal">
      <formula>$D$113</formula>
    </cfRule>
    <cfRule type="containsBlanks" dxfId="4" priority="2">
      <formula>LEN(TRIM(D4))=0</formula>
    </cfRule>
    <cfRule type="cellIs" dxfId="3" priority="3" operator="lessThan">
      <formula>3.5</formula>
    </cfRule>
    <cfRule type="cellIs" dxfId="2" priority="4" operator="between">
      <formula>$D$113</formula>
      <formula>3.5</formula>
    </cfRule>
    <cfRule type="cellIs" dxfId="0" priority="5" operator="between">
      <formula>$D$113</formula>
      <formula>4.499</formula>
    </cfRule>
    <cfRule type="cellIs" dxfId="1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zoomScale="90" zoomScaleNormal="90" workbookViewId="0">
      <selection activeCell="B116" sqref="B116"/>
    </sheetView>
  </sheetViews>
  <sheetFormatPr defaultRowHeight="15" x14ac:dyDescent="0.25"/>
  <cols>
    <col min="1" max="1" width="5.7109375" customWidth="1"/>
    <col min="2" max="2" width="33.5703125" customWidth="1"/>
    <col min="3" max="19" width="7.7109375" customWidth="1"/>
    <col min="20" max="20" width="9.140625" customWidth="1"/>
  </cols>
  <sheetData>
    <row r="1" spans="1:24" ht="409.5" customHeight="1" thickBot="1" x14ac:dyDescent="0.3"/>
    <row r="2" spans="1:24" ht="15" customHeight="1" x14ac:dyDescent="0.25">
      <c r="A2" s="528" t="s">
        <v>56</v>
      </c>
      <c r="B2" s="530" t="s">
        <v>78</v>
      </c>
      <c r="C2" s="532">
        <v>2025</v>
      </c>
      <c r="D2" s="533"/>
      <c r="E2" s="533"/>
      <c r="F2" s="534"/>
      <c r="G2" s="532">
        <v>2024</v>
      </c>
      <c r="H2" s="533"/>
      <c r="I2" s="533"/>
      <c r="J2" s="534"/>
      <c r="K2" s="532">
        <v>2023</v>
      </c>
      <c r="L2" s="533"/>
      <c r="M2" s="533"/>
      <c r="N2" s="534"/>
      <c r="O2" s="532">
        <v>2022</v>
      </c>
      <c r="P2" s="533"/>
      <c r="Q2" s="533"/>
      <c r="R2" s="534"/>
      <c r="S2" s="526" t="s">
        <v>63</v>
      </c>
    </row>
    <row r="3" spans="1:24" ht="45" customHeight="1" thickBot="1" x14ac:dyDescent="0.3">
      <c r="A3" s="529"/>
      <c r="B3" s="531"/>
      <c r="C3" s="147" t="s">
        <v>74</v>
      </c>
      <c r="D3" s="178" t="s">
        <v>75</v>
      </c>
      <c r="E3" s="178" t="s">
        <v>76</v>
      </c>
      <c r="F3" s="516" t="s">
        <v>62</v>
      </c>
      <c r="G3" s="147" t="s">
        <v>74</v>
      </c>
      <c r="H3" s="178" t="s">
        <v>75</v>
      </c>
      <c r="I3" s="178" t="s">
        <v>76</v>
      </c>
      <c r="J3" s="393" t="s">
        <v>62</v>
      </c>
      <c r="K3" s="147" t="s">
        <v>74</v>
      </c>
      <c r="L3" s="178" t="s">
        <v>75</v>
      </c>
      <c r="M3" s="178" t="s">
        <v>76</v>
      </c>
      <c r="N3" s="315" t="s">
        <v>62</v>
      </c>
      <c r="O3" s="147" t="s">
        <v>74</v>
      </c>
      <c r="P3" s="178" t="s">
        <v>75</v>
      </c>
      <c r="Q3" s="178" t="s">
        <v>76</v>
      </c>
      <c r="R3" s="183" t="s">
        <v>62</v>
      </c>
      <c r="S3" s="527"/>
    </row>
    <row r="4" spans="1:24" ht="15" customHeight="1" thickBot="1" x14ac:dyDescent="0.3">
      <c r="A4" s="131"/>
      <c r="B4" s="132" t="s">
        <v>82</v>
      </c>
      <c r="C4" s="133">
        <f>C5+C13+C26+C40+C59+C73+C103</f>
        <v>235</v>
      </c>
      <c r="D4" s="152">
        <f>AVERAGE(D6:D12,D14:D25,D27:D39,D41:D58,D60:D72,D74:D102,D104:D112)</f>
        <v>4.0529315476190479</v>
      </c>
      <c r="E4" s="152">
        <v>4.0599999999999996</v>
      </c>
      <c r="F4" s="134"/>
      <c r="G4" s="133">
        <f>G5+G13+G26+G40+G59+G73+G103</f>
        <v>286</v>
      </c>
      <c r="H4" s="152">
        <f>AVERAGE(H6:H12,H14:H25,H27:H39,H41:H58,H60:H72,H74:H102,H104:H112)</f>
        <v>3.8729797130973602</v>
      </c>
      <c r="I4" s="152">
        <v>3.88</v>
      </c>
      <c r="J4" s="134"/>
      <c r="K4" s="133">
        <f>K5+K13+K26+K40+K59+K73+K103</f>
        <v>243</v>
      </c>
      <c r="L4" s="152">
        <f>AVERAGE(L6:L12,L14:L25,L27:L39,L41:L58,L60:L72,L74:L102,L104:L112)</f>
        <v>4.1445050705467379</v>
      </c>
      <c r="M4" s="152">
        <v>4.12</v>
      </c>
      <c r="N4" s="134"/>
      <c r="O4" s="133">
        <f>O5+O13+O26+O40+O59+O73+O103</f>
        <v>274</v>
      </c>
      <c r="P4" s="152">
        <f>AVERAGE(P6:P12,P14:P25,P27:P39,P41:P58,P60:P72,P74:P102,P104:P112)</f>
        <v>3.8883354218880539</v>
      </c>
      <c r="Q4" s="152">
        <v>3.95</v>
      </c>
      <c r="R4" s="134"/>
      <c r="S4" s="135"/>
      <c r="U4" s="66"/>
      <c r="V4" s="23" t="s">
        <v>69</v>
      </c>
    </row>
    <row r="5" spans="1:24" ht="15" customHeight="1" thickBot="1" x14ac:dyDescent="0.3">
      <c r="A5" s="136"/>
      <c r="B5" s="137" t="s">
        <v>83</v>
      </c>
      <c r="C5" s="138">
        <f>SUM(C6:C12)</f>
        <v>21</v>
      </c>
      <c r="D5" s="148">
        <f>AVERAGE(D6:D12)</f>
        <v>4.1527777777777777</v>
      </c>
      <c r="E5" s="148">
        <v>4.0599999999999996</v>
      </c>
      <c r="F5" s="139"/>
      <c r="G5" s="138">
        <f>SUM(G6:G12)</f>
        <v>26</v>
      </c>
      <c r="H5" s="148">
        <f>AVERAGE(H6:H12)</f>
        <v>3.4888888888888885</v>
      </c>
      <c r="I5" s="148">
        <v>3.88</v>
      </c>
      <c r="J5" s="139"/>
      <c r="K5" s="138">
        <f>SUM(K6:K12)</f>
        <v>12</v>
      </c>
      <c r="L5" s="148">
        <f>AVERAGE(L6:L12)</f>
        <v>4.0999999999999996</v>
      </c>
      <c r="M5" s="148">
        <v>4.12</v>
      </c>
      <c r="N5" s="139"/>
      <c r="O5" s="138">
        <f>SUM(O6:O12)</f>
        <v>18</v>
      </c>
      <c r="P5" s="148">
        <f>AVERAGE(P6:P12)</f>
        <v>3.8888888888888893</v>
      </c>
      <c r="Q5" s="148">
        <v>3.95</v>
      </c>
      <c r="R5" s="139"/>
      <c r="S5" s="141"/>
      <c r="U5" s="67"/>
      <c r="V5" s="23" t="s">
        <v>70</v>
      </c>
    </row>
    <row r="6" spans="1:24" x14ac:dyDescent="0.25">
      <c r="A6" s="50">
        <v>1</v>
      </c>
      <c r="B6" s="34" t="s">
        <v>164</v>
      </c>
      <c r="C6" s="212">
        <v>1</v>
      </c>
      <c r="D6" s="241">
        <v>5</v>
      </c>
      <c r="E6" s="241">
        <v>4.0599999999999996</v>
      </c>
      <c r="F6" s="214">
        <v>1</v>
      </c>
      <c r="G6" s="212">
        <v>3</v>
      </c>
      <c r="H6" s="241">
        <v>3.6666666666666665</v>
      </c>
      <c r="I6" s="241">
        <v>3.88</v>
      </c>
      <c r="J6" s="214">
        <v>50</v>
      </c>
      <c r="K6" s="212"/>
      <c r="L6" s="241"/>
      <c r="M6" s="241">
        <v>4.12</v>
      </c>
      <c r="N6" s="214">
        <v>73</v>
      </c>
      <c r="O6" s="212">
        <v>3</v>
      </c>
      <c r="P6" s="241">
        <v>3.3333333333333335</v>
      </c>
      <c r="Q6" s="241">
        <v>3.95</v>
      </c>
      <c r="R6" s="214">
        <v>63</v>
      </c>
      <c r="S6" s="51">
        <f t="shared" ref="S6:S12" si="0">R6+N6+J6+F6</f>
        <v>187</v>
      </c>
      <c r="U6" s="354"/>
      <c r="V6" s="23" t="s">
        <v>71</v>
      </c>
      <c r="X6" s="52"/>
    </row>
    <row r="7" spans="1:24" x14ac:dyDescent="0.25">
      <c r="A7" s="53">
        <v>2</v>
      </c>
      <c r="B7" s="103" t="s">
        <v>43</v>
      </c>
      <c r="C7" s="215">
        <v>6</v>
      </c>
      <c r="D7" s="242">
        <v>4.166666666666667</v>
      </c>
      <c r="E7" s="242">
        <v>4.0599999999999996</v>
      </c>
      <c r="F7" s="217">
        <v>26</v>
      </c>
      <c r="G7" s="215">
        <v>9</v>
      </c>
      <c r="H7" s="242">
        <v>3.2222222222222223</v>
      </c>
      <c r="I7" s="242">
        <v>3.88</v>
      </c>
      <c r="J7" s="217">
        <v>65</v>
      </c>
      <c r="K7" s="215">
        <v>6</v>
      </c>
      <c r="L7" s="242">
        <v>4</v>
      </c>
      <c r="M7" s="242">
        <v>4.12</v>
      </c>
      <c r="N7" s="217">
        <v>30</v>
      </c>
      <c r="O7" s="215">
        <v>7</v>
      </c>
      <c r="P7" s="242">
        <v>4</v>
      </c>
      <c r="Q7" s="242">
        <v>3.95</v>
      </c>
      <c r="R7" s="217">
        <v>21</v>
      </c>
      <c r="S7" s="54">
        <f t="shared" si="0"/>
        <v>142</v>
      </c>
      <c r="U7" s="24"/>
      <c r="V7" s="23" t="s">
        <v>72</v>
      </c>
      <c r="X7" s="52"/>
    </row>
    <row r="8" spans="1:24" x14ac:dyDescent="0.25">
      <c r="A8" s="53">
        <v>3</v>
      </c>
      <c r="B8" s="103" t="s">
        <v>151</v>
      </c>
      <c r="C8" s="215">
        <v>1</v>
      </c>
      <c r="D8" s="242">
        <v>4</v>
      </c>
      <c r="E8" s="242">
        <v>4.0599999999999996</v>
      </c>
      <c r="F8" s="217">
        <v>33</v>
      </c>
      <c r="G8" s="215">
        <v>2</v>
      </c>
      <c r="H8" s="242">
        <v>3</v>
      </c>
      <c r="I8" s="242">
        <v>3.88</v>
      </c>
      <c r="J8" s="217">
        <v>66</v>
      </c>
      <c r="K8" s="215"/>
      <c r="L8" s="242"/>
      <c r="M8" s="242">
        <v>4.12</v>
      </c>
      <c r="N8" s="217">
        <v>73</v>
      </c>
      <c r="O8" s="215">
        <v>3</v>
      </c>
      <c r="P8" s="242">
        <v>3</v>
      </c>
      <c r="Q8" s="242">
        <v>3.95</v>
      </c>
      <c r="R8" s="217">
        <v>68</v>
      </c>
      <c r="S8" s="54">
        <f t="shared" si="0"/>
        <v>240</v>
      </c>
      <c r="X8" s="52"/>
    </row>
    <row r="9" spans="1:24" ht="15" customHeight="1" x14ac:dyDescent="0.25">
      <c r="A9" s="53">
        <v>4</v>
      </c>
      <c r="B9" s="118" t="s">
        <v>42</v>
      </c>
      <c r="C9" s="218">
        <v>3</v>
      </c>
      <c r="D9" s="243">
        <v>4</v>
      </c>
      <c r="E9" s="243">
        <v>4.0599999999999996</v>
      </c>
      <c r="F9" s="220">
        <v>35</v>
      </c>
      <c r="G9" s="218">
        <v>5</v>
      </c>
      <c r="H9" s="243">
        <v>4.2</v>
      </c>
      <c r="I9" s="243">
        <v>3.88</v>
      </c>
      <c r="J9" s="220">
        <v>16</v>
      </c>
      <c r="K9" s="218">
        <v>1</v>
      </c>
      <c r="L9" s="243">
        <v>3</v>
      </c>
      <c r="M9" s="243">
        <v>4.12</v>
      </c>
      <c r="N9" s="220">
        <v>68</v>
      </c>
      <c r="O9" s="218">
        <v>3</v>
      </c>
      <c r="P9" s="243">
        <v>4</v>
      </c>
      <c r="Q9" s="243">
        <v>3.95</v>
      </c>
      <c r="R9" s="220">
        <v>22</v>
      </c>
      <c r="S9" s="54">
        <f t="shared" si="0"/>
        <v>141</v>
      </c>
      <c r="X9" s="52"/>
    </row>
    <row r="10" spans="1:24" x14ac:dyDescent="0.25">
      <c r="A10" s="53">
        <v>5</v>
      </c>
      <c r="B10" s="103" t="s">
        <v>152</v>
      </c>
      <c r="C10" s="215">
        <v>2</v>
      </c>
      <c r="D10" s="242">
        <v>4</v>
      </c>
      <c r="E10" s="242">
        <v>4.0599999999999996</v>
      </c>
      <c r="F10" s="217">
        <v>47</v>
      </c>
      <c r="G10" s="215">
        <v>3</v>
      </c>
      <c r="H10" s="242">
        <v>4</v>
      </c>
      <c r="I10" s="242">
        <v>3.88</v>
      </c>
      <c r="J10" s="217">
        <v>22</v>
      </c>
      <c r="K10" s="215">
        <v>2</v>
      </c>
      <c r="L10" s="242">
        <v>5</v>
      </c>
      <c r="M10" s="242">
        <v>4.12</v>
      </c>
      <c r="N10" s="217">
        <v>1</v>
      </c>
      <c r="O10" s="215">
        <v>1</v>
      </c>
      <c r="P10" s="242">
        <v>5</v>
      </c>
      <c r="Q10" s="242">
        <v>3.95</v>
      </c>
      <c r="R10" s="217">
        <v>1</v>
      </c>
      <c r="S10" s="54">
        <f t="shared" si="0"/>
        <v>71</v>
      </c>
      <c r="U10" s="55"/>
      <c r="V10" s="52"/>
      <c r="X10" s="52"/>
    </row>
    <row r="11" spans="1:24" x14ac:dyDescent="0.25">
      <c r="A11" s="53">
        <v>6</v>
      </c>
      <c r="B11" s="103" t="s">
        <v>45</v>
      </c>
      <c r="C11" s="215">
        <v>8</v>
      </c>
      <c r="D11" s="242">
        <v>3.75</v>
      </c>
      <c r="E11" s="242">
        <v>4.0599999999999996</v>
      </c>
      <c r="F11" s="217">
        <v>62</v>
      </c>
      <c r="G11" s="215">
        <v>3</v>
      </c>
      <c r="H11" s="242">
        <v>3.3333333333333335</v>
      </c>
      <c r="I11" s="242">
        <v>3.88</v>
      </c>
      <c r="J11" s="217">
        <v>60</v>
      </c>
      <c r="K11" s="215">
        <v>2</v>
      </c>
      <c r="L11" s="242">
        <v>4.5</v>
      </c>
      <c r="M11" s="242">
        <v>4.12</v>
      </c>
      <c r="N11" s="217">
        <v>14</v>
      </c>
      <c r="O11" s="215">
        <v>1</v>
      </c>
      <c r="P11" s="242">
        <v>4</v>
      </c>
      <c r="Q11" s="242">
        <v>3.95</v>
      </c>
      <c r="R11" s="217">
        <v>23</v>
      </c>
      <c r="S11" s="54">
        <f t="shared" si="0"/>
        <v>159</v>
      </c>
      <c r="U11" s="55"/>
      <c r="V11" s="52"/>
      <c r="X11" s="52"/>
    </row>
    <row r="12" spans="1:24" ht="15.75" thickBot="1" x14ac:dyDescent="0.3">
      <c r="A12" s="53">
        <v>7</v>
      </c>
      <c r="B12" s="103" t="s">
        <v>116</v>
      </c>
      <c r="C12" s="215"/>
      <c r="D12" s="242"/>
      <c r="E12" s="242">
        <v>4.0599999999999996</v>
      </c>
      <c r="F12" s="217">
        <v>81</v>
      </c>
      <c r="G12" s="215">
        <v>1</v>
      </c>
      <c r="H12" s="242">
        <v>3</v>
      </c>
      <c r="I12" s="242">
        <v>3.88</v>
      </c>
      <c r="J12" s="217">
        <v>67</v>
      </c>
      <c r="K12" s="215">
        <v>1</v>
      </c>
      <c r="L12" s="242">
        <v>4</v>
      </c>
      <c r="M12" s="242">
        <v>4.12</v>
      </c>
      <c r="N12" s="217">
        <v>31</v>
      </c>
      <c r="O12" s="215"/>
      <c r="P12" s="242"/>
      <c r="Q12" s="242">
        <v>3.95</v>
      </c>
      <c r="R12" s="217">
        <v>77</v>
      </c>
      <c r="S12" s="54">
        <f t="shared" si="0"/>
        <v>256</v>
      </c>
      <c r="U12" s="55"/>
      <c r="V12" s="52"/>
      <c r="X12" s="52"/>
    </row>
    <row r="13" spans="1:24" ht="15.75" thickBot="1" x14ac:dyDescent="0.3">
      <c r="A13" s="136"/>
      <c r="B13" s="137" t="s">
        <v>84</v>
      </c>
      <c r="C13" s="138">
        <f>SUM(C14:C25)</f>
        <v>24</v>
      </c>
      <c r="D13" s="148">
        <f>AVERAGE(D14:D25)</f>
        <v>4.1791666666666671</v>
      </c>
      <c r="E13" s="148">
        <v>4.0599999999999996</v>
      </c>
      <c r="F13" s="139"/>
      <c r="G13" s="138">
        <f>SUM(G14:G25)</f>
        <v>20</v>
      </c>
      <c r="H13" s="148">
        <f>AVERAGE(H14:H25)</f>
        <v>3.6830357142857144</v>
      </c>
      <c r="I13" s="148">
        <v>3.88</v>
      </c>
      <c r="J13" s="139"/>
      <c r="K13" s="138">
        <f>SUM(K14:K25)</f>
        <v>32</v>
      </c>
      <c r="L13" s="148">
        <f>AVERAGE(L14:L25)</f>
        <v>4.1600529100529098</v>
      </c>
      <c r="M13" s="148">
        <v>4.12</v>
      </c>
      <c r="N13" s="139"/>
      <c r="O13" s="138">
        <f>SUM(O14:O25)</f>
        <v>29</v>
      </c>
      <c r="P13" s="148">
        <f>AVERAGE(P14:P25)</f>
        <v>3.6830357142857144</v>
      </c>
      <c r="Q13" s="148">
        <v>3.95</v>
      </c>
      <c r="R13" s="139"/>
      <c r="S13" s="143"/>
      <c r="U13" s="55"/>
      <c r="V13" s="52"/>
      <c r="X13" s="52"/>
    </row>
    <row r="14" spans="1:24" x14ac:dyDescent="0.25">
      <c r="A14" s="59">
        <v>1</v>
      </c>
      <c r="B14" s="118" t="s">
        <v>130</v>
      </c>
      <c r="C14" s="218">
        <v>5</v>
      </c>
      <c r="D14" s="243">
        <v>4.5999999999999996</v>
      </c>
      <c r="E14" s="243">
        <v>4.0599999999999996</v>
      </c>
      <c r="F14" s="220">
        <v>14</v>
      </c>
      <c r="G14" s="218">
        <v>1</v>
      </c>
      <c r="H14" s="243">
        <v>4</v>
      </c>
      <c r="I14" s="243">
        <v>3.88</v>
      </c>
      <c r="J14" s="220">
        <v>26</v>
      </c>
      <c r="K14" s="218">
        <v>4</v>
      </c>
      <c r="L14" s="243">
        <v>4.25</v>
      </c>
      <c r="M14" s="243">
        <v>4.12</v>
      </c>
      <c r="N14" s="220">
        <v>27</v>
      </c>
      <c r="O14" s="218"/>
      <c r="P14" s="243"/>
      <c r="Q14" s="243">
        <v>3.95</v>
      </c>
      <c r="R14" s="220">
        <v>77</v>
      </c>
      <c r="S14" s="56">
        <f t="shared" ref="S14:S25" si="1">R14+N14+J14+F14</f>
        <v>144</v>
      </c>
      <c r="U14" s="52"/>
      <c r="V14" s="52"/>
      <c r="X14" s="52"/>
    </row>
    <row r="15" spans="1:24" x14ac:dyDescent="0.25">
      <c r="A15" s="53">
        <v>2</v>
      </c>
      <c r="B15" s="103" t="s">
        <v>6</v>
      </c>
      <c r="C15" s="215">
        <v>2</v>
      </c>
      <c r="D15" s="242">
        <v>4.5</v>
      </c>
      <c r="E15" s="242">
        <v>4.0599999999999996</v>
      </c>
      <c r="F15" s="217">
        <v>15</v>
      </c>
      <c r="G15" s="215">
        <v>4</v>
      </c>
      <c r="H15" s="242">
        <v>3.75</v>
      </c>
      <c r="I15" s="242">
        <v>3.88</v>
      </c>
      <c r="J15" s="217">
        <v>46</v>
      </c>
      <c r="K15" s="215">
        <v>6</v>
      </c>
      <c r="L15" s="242">
        <v>4.5</v>
      </c>
      <c r="M15" s="242">
        <v>4.12</v>
      </c>
      <c r="N15" s="217">
        <v>15</v>
      </c>
      <c r="O15" s="215">
        <v>8</v>
      </c>
      <c r="P15" s="242">
        <v>4</v>
      </c>
      <c r="Q15" s="242">
        <v>3.95</v>
      </c>
      <c r="R15" s="217">
        <v>24</v>
      </c>
      <c r="S15" s="54">
        <f t="shared" si="1"/>
        <v>100</v>
      </c>
      <c r="U15" s="52"/>
      <c r="V15" s="52"/>
      <c r="X15" s="52"/>
    </row>
    <row r="16" spans="1:24" x14ac:dyDescent="0.25">
      <c r="A16" s="53">
        <v>3</v>
      </c>
      <c r="B16" s="103" t="s">
        <v>3</v>
      </c>
      <c r="C16" s="215">
        <v>2</v>
      </c>
      <c r="D16" s="242">
        <v>4.5</v>
      </c>
      <c r="E16" s="242">
        <v>4.0599999999999996</v>
      </c>
      <c r="F16" s="217">
        <v>16</v>
      </c>
      <c r="G16" s="215">
        <v>2</v>
      </c>
      <c r="H16" s="242">
        <v>4</v>
      </c>
      <c r="I16" s="242">
        <v>3.88</v>
      </c>
      <c r="J16" s="217">
        <v>24</v>
      </c>
      <c r="K16" s="215">
        <v>1</v>
      </c>
      <c r="L16" s="242">
        <v>5</v>
      </c>
      <c r="M16" s="242">
        <v>4.12</v>
      </c>
      <c r="N16" s="217">
        <v>5</v>
      </c>
      <c r="O16" s="215">
        <v>1</v>
      </c>
      <c r="P16" s="242">
        <v>3</v>
      </c>
      <c r="Q16" s="242">
        <v>3.95</v>
      </c>
      <c r="R16" s="217">
        <v>69</v>
      </c>
      <c r="S16" s="54">
        <f t="shared" si="1"/>
        <v>114</v>
      </c>
      <c r="U16" s="52"/>
      <c r="V16" s="52"/>
      <c r="X16" s="52"/>
    </row>
    <row r="17" spans="1:24" x14ac:dyDescent="0.25">
      <c r="A17" s="53">
        <v>4</v>
      </c>
      <c r="B17" s="103" t="s">
        <v>2</v>
      </c>
      <c r="C17" s="215">
        <v>3</v>
      </c>
      <c r="D17" s="242">
        <v>4.333333333333333</v>
      </c>
      <c r="E17" s="242">
        <v>4.0599999999999996</v>
      </c>
      <c r="F17" s="217">
        <v>23</v>
      </c>
      <c r="G17" s="215">
        <v>1</v>
      </c>
      <c r="H17" s="242">
        <v>3</v>
      </c>
      <c r="I17" s="242">
        <v>3.88</v>
      </c>
      <c r="J17" s="217">
        <v>68</v>
      </c>
      <c r="K17" s="215">
        <v>7</v>
      </c>
      <c r="L17" s="242">
        <v>3.8571428571428572</v>
      </c>
      <c r="M17" s="242">
        <v>4.12</v>
      </c>
      <c r="N17" s="217">
        <v>59</v>
      </c>
      <c r="O17" s="215">
        <v>2</v>
      </c>
      <c r="P17" s="242">
        <v>3.5</v>
      </c>
      <c r="Q17" s="242">
        <v>3.95</v>
      </c>
      <c r="R17" s="217">
        <v>59</v>
      </c>
      <c r="S17" s="54">
        <f t="shared" si="1"/>
        <v>209</v>
      </c>
      <c r="U17" s="52"/>
      <c r="V17" s="52"/>
      <c r="X17" s="52"/>
    </row>
    <row r="18" spans="1:24" x14ac:dyDescent="0.25">
      <c r="A18" s="53">
        <v>5</v>
      </c>
      <c r="B18" s="103" t="s">
        <v>153</v>
      </c>
      <c r="C18" s="215">
        <v>3</v>
      </c>
      <c r="D18" s="242">
        <v>4.333333333333333</v>
      </c>
      <c r="E18" s="242">
        <v>4.0599999999999996</v>
      </c>
      <c r="F18" s="217">
        <v>24</v>
      </c>
      <c r="G18" s="215">
        <v>2</v>
      </c>
      <c r="H18" s="242">
        <v>4</v>
      </c>
      <c r="I18" s="242">
        <v>3.88</v>
      </c>
      <c r="J18" s="217">
        <v>25</v>
      </c>
      <c r="K18" s="215"/>
      <c r="L18" s="242"/>
      <c r="M18" s="242">
        <v>4.12</v>
      </c>
      <c r="N18" s="217">
        <v>73</v>
      </c>
      <c r="O18" s="215">
        <v>1</v>
      </c>
      <c r="P18" s="242">
        <v>4</v>
      </c>
      <c r="Q18" s="242">
        <v>3.95</v>
      </c>
      <c r="R18" s="217">
        <v>25</v>
      </c>
      <c r="S18" s="54">
        <f t="shared" si="1"/>
        <v>147</v>
      </c>
      <c r="U18" s="52"/>
      <c r="V18" s="52"/>
      <c r="X18" s="52"/>
    </row>
    <row r="19" spans="1:24" x14ac:dyDescent="0.25">
      <c r="A19" s="53">
        <v>6</v>
      </c>
      <c r="B19" s="103" t="s">
        <v>4</v>
      </c>
      <c r="C19" s="215">
        <v>1</v>
      </c>
      <c r="D19" s="242">
        <v>4</v>
      </c>
      <c r="E19" s="242">
        <v>4.0599999999999996</v>
      </c>
      <c r="F19" s="217">
        <v>34</v>
      </c>
      <c r="G19" s="215">
        <v>7</v>
      </c>
      <c r="H19" s="242">
        <v>3.7142857142857144</v>
      </c>
      <c r="I19" s="242">
        <v>3.88</v>
      </c>
      <c r="J19" s="217">
        <v>49</v>
      </c>
      <c r="K19" s="215">
        <v>3</v>
      </c>
      <c r="L19" s="242">
        <v>3.3333333333333335</v>
      </c>
      <c r="M19" s="242">
        <v>4.12</v>
      </c>
      <c r="N19" s="217">
        <v>67</v>
      </c>
      <c r="O19" s="215">
        <v>8</v>
      </c>
      <c r="P19" s="242">
        <v>4.25</v>
      </c>
      <c r="Q19" s="242">
        <v>3.95</v>
      </c>
      <c r="R19" s="217">
        <v>17</v>
      </c>
      <c r="S19" s="54">
        <f t="shared" si="1"/>
        <v>167</v>
      </c>
      <c r="U19" s="52"/>
      <c r="V19" s="52"/>
      <c r="X19" s="52"/>
    </row>
    <row r="20" spans="1:24" x14ac:dyDescent="0.25">
      <c r="A20" s="53">
        <v>7</v>
      </c>
      <c r="B20" s="103" t="s">
        <v>1</v>
      </c>
      <c r="C20" s="215">
        <v>6</v>
      </c>
      <c r="D20" s="242">
        <v>3.6666666666666665</v>
      </c>
      <c r="E20" s="242">
        <v>4.0599999999999996</v>
      </c>
      <c r="F20" s="217">
        <v>64</v>
      </c>
      <c r="G20" s="215">
        <v>1</v>
      </c>
      <c r="H20" s="242">
        <v>4</v>
      </c>
      <c r="I20" s="242">
        <v>3.88</v>
      </c>
      <c r="J20" s="217">
        <v>23</v>
      </c>
      <c r="K20" s="215">
        <v>6</v>
      </c>
      <c r="L20" s="242">
        <v>4</v>
      </c>
      <c r="M20" s="242">
        <v>4.12</v>
      </c>
      <c r="N20" s="217">
        <v>33</v>
      </c>
      <c r="O20" s="215">
        <v>7</v>
      </c>
      <c r="P20" s="242">
        <v>4.7142857142857144</v>
      </c>
      <c r="Q20" s="242">
        <v>3.95</v>
      </c>
      <c r="R20" s="217">
        <v>7</v>
      </c>
      <c r="S20" s="54">
        <f t="shared" si="1"/>
        <v>127</v>
      </c>
      <c r="U20" s="52"/>
      <c r="V20" s="52"/>
      <c r="X20" s="52"/>
    </row>
    <row r="21" spans="1:24" x14ac:dyDescent="0.25">
      <c r="A21" s="53">
        <v>8</v>
      </c>
      <c r="B21" s="103" t="s">
        <v>101</v>
      </c>
      <c r="C21" s="215">
        <v>2</v>
      </c>
      <c r="D21" s="242">
        <v>3.5</v>
      </c>
      <c r="E21" s="242">
        <v>4.0599999999999996</v>
      </c>
      <c r="F21" s="217">
        <v>71</v>
      </c>
      <c r="G21" s="215"/>
      <c r="H21" s="242"/>
      <c r="I21" s="242">
        <v>3.88</v>
      </c>
      <c r="J21" s="217">
        <v>76</v>
      </c>
      <c r="K21" s="215">
        <v>2</v>
      </c>
      <c r="L21" s="242">
        <v>3.5</v>
      </c>
      <c r="M21" s="242">
        <v>4.12</v>
      </c>
      <c r="N21" s="217">
        <v>64</v>
      </c>
      <c r="O21" s="215">
        <v>1</v>
      </c>
      <c r="P21" s="242">
        <v>3</v>
      </c>
      <c r="Q21" s="242">
        <v>3.95</v>
      </c>
      <c r="R21" s="217">
        <v>71</v>
      </c>
      <c r="S21" s="54">
        <f t="shared" si="1"/>
        <v>282</v>
      </c>
      <c r="U21" s="52"/>
      <c r="V21" s="52"/>
      <c r="X21" s="52"/>
    </row>
    <row r="22" spans="1:24" x14ac:dyDescent="0.25">
      <c r="A22" s="53">
        <v>9</v>
      </c>
      <c r="B22" s="103" t="s">
        <v>131</v>
      </c>
      <c r="C22" s="215"/>
      <c r="D22" s="242"/>
      <c r="E22" s="242">
        <v>4.0599999999999996</v>
      </c>
      <c r="F22" s="217">
        <v>81</v>
      </c>
      <c r="G22" s="215"/>
      <c r="H22" s="242"/>
      <c r="I22" s="242">
        <v>3.88</v>
      </c>
      <c r="J22" s="217">
        <v>76</v>
      </c>
      <c r="K22" s="215">
        <v>2</v>
      </c>
      <c r="L22" s="242">
        <v>5</v>
      </c>
      <c r="M22" s="242">
        <v>4.12</v>
      </c>
      <c r="N22" s="217">
        <v>6</v>
      </c>
      <c r="O22" s="215"/>
      <c r="P22" s="242"/>
      <c r="Q22" s="242">
        <v>3.95</v>
      </c>
      <c r="R22" s="217">
        <v>77</v>
      </c>
      <c r="S22" s="54">
        <f t="shared" si="1"/>
        <v>240</v>
      </c>
      <c r="U22" s="52"/>
      <c r="V22" s="52"/>
      <c r="X22" s="52"/>
    </row>
    <row r="23" spans="1:24" x14ac:dyDescent="0.25">
      <c r="A23" s="53">
        <v>10</v>
      </c>
      <c r="B23" s="49" t="s">
        <v>167</v>
      </c>
      <c r="C23" s="212"/>
      <c r="D23" s="241"/>
      <c r="E23" s="241">
        <v>4.0599999999999996</v>
      </c>
      <c r="F23" s="214">
        <v>81</v>
      </c>
      <c r="G23" s="212">
        <v>2</v>
      </c>
      <c r="H23" s="241">
        <v>3</v>
      </c>
      <c r="I23" s="241">
        <v>3.88</v>
      </c>
      <c r="J23" s="214">
        <v>69</v>
      </c>
      <c r="K23" s="212"/>
      <c r="L23" s="241"/>
      <c r="M23" s="241">
        <v>4.12</v>
      </c>
      <c r="N23" s="214">
        <v>73</v>
      </c>
      <c r="O23" s="212"/>
      <c r="P23" s="241"/>
      <c r="Q23" s="241">
        <v>3.95</v>
      </c>
      <c r="R23" s="214">
        <v>77</v>
      </c>
      <c r="S23" s="54">
        <f t="shared" si="1"/>
        <v>300</v>
      </c>
      <c r="U23" s="52"/>
      <c r="V23" s="52"/>
      <c r="X23" s="52"/>
    </row>
    <row r="24" spans="1:24" x14ac:dyDescent="0.25">
      <c r="A24" s="53">
        <v>11</v>
      </c>
      <c r="B24" s="49" t="s">
        <v>154</v>
      </c>
      <c r="C24" s="212"/>
      <c r="D24" s="241"/>
      <c r="E24" s="241">
        <v>4.0599999999999996</v>
      </c>
      <c r="F24" s="214">
        <v>81</v>
      </c>
      <c r="G24" s="212"/>
      <c r="H24" s="241"/>
      <c r="I24" s="241">
        <v>3.88</v>
      </c>
      <c r="J24" s="214">
        <v>76</v>
      </c>
      <c r="K24" s="212"/>
      <c r="L24" s="241"/>
      <c r="M24" s="241">
        <v>4.12</v>
      </c>
      <c r="N24" s="214">
        <v>73</v>
      </c>
      <c r="O24" s="212">
        <v>1</v>
      </c>
      <c r="P24" s="241">
        <v>3</v>
      </c>
      <c r="Q24" s="241">
        <v>3.95</v>
      </c>
      <c r="R24" s="214">
        <v>70</v>
      </c>
      <c r="S24" s="54">
        <f t="shared" si="1"/>
        <v>300</v>
      </c>
      <c r="U24" s="52"/>
      <c r="V24" s="52"/>
      <c r="X24" s="52"/>
    </row>
    <row r="25" spans="1:24" ht="15.75" thickBot="1" x14ac:dyDescent="0.3">
      <c r="A25" s="53">
        <v>12</v>
      </c>
      <c r="B25" s="103" t="s">
        <v>129</v>
      </c>
      <c r="C25" s="215"/>
      <c r="D25" s="242"/>
      <c r="E25" s="242">
        <v>4.0599999999999996</v>
      </c>
      <c r="F25" s="217">
        <v>81</v>
      </c>
      <c r="G25" s="215"/>
      <c r="H25" s="242"/>
      <c r="I25" s="242">
        <v>3.88</v>
      </c>
      <c r="J25" s="217">
        <v>76</v>
      </c>
      <c r="K25" s="215">
        <v>1</v>
      </c>
      <c r="L25" s="242">
        <v>4</v>
      </c>
      <c r="M25" s="242">
        <v>4.12</v>
      </c>
      <c r="N25" s="217">
        <v>34</v>
      </c>
      <c r="O25" s="215"/>
      <c r="P25" s="242"/>
      <c r="Q25" s="242">
        <v>3.95</v>
      </c>
      <c r="R25" s="217">
        <v>77</v>
      </c>
      <c r="S25" s="54">
        <f t="shared" si="1"/>
        <v>268</v>
      </c>
      <c r="U25" s="52"/>
      <c r="V25" s="52"/>
      <c r="X25" s="52"/>
    </row>
    <row r="26" spans="1:24" ht="15.75" thickBot="1" x14ac:dyDescent="0.3">
      <c r="A26" s="136"/>
      <c r="B26" s="137" t="s">
        <v>85</v>
      </c>
      <c r="C26" s="138">
        <f>SUM(C27:C39)</f>
        <v>22</v>
      </c>
      <c r="D26" s="148">
        <f>AVERAGE(D27:D39)</f>
        <v>3.8133333333333335</v>
      </c>
      <c r="E26" s="148">
        <v>4.0599999999999996</v>
      </c>
      <c r="F26" s="139"/>
      <c r="G26" s="138">
        <f>SUM(G27:G39)</f>
        <v>21</v>
      </c>
      <c r="H26" s="148">
        <f>AVERAGE(H27:H39)</f>
        <v>3.9249999999999998</v>
      </c>
      <c r="I26" s="148">
        <v>3.88</v>
      </c>
      <c r="J26" s="139"/>
      <c r="K26" s="138">
        <f>SUM(K27:K39)</f>
        <v>15</v>
      </c>
      <c r="L26" s="148">
        <f>AVERAGE(L27:L39)</f>
        <v>4.4285714285714288</v>
      </c>
      <c r="M26" s="148">
        <v>4.12</v>
      </c>
      <c r="N26" s="139"/>
      <c r="O26" s="138">
        <f>SUM(O27:O39)</f>
        <v>22</v>
      </c>
      <c r="P26" s="148">
        <f>AVERAGE(P27:P39)</f>
        <v>3.3</v>
      </c>
      <c r="Q26" s="148">
        <v>3.95</v>
      </c>
      <c r="R26" s="139"/>
      <c r="S26" s="143"/>
      <c r="U26" s="52"/>
      <c r="V26" s="52"/>
      <c r="X26" s="52"/>
    </row>
    <row r="27" spans="1:24" x14ac:dyDescent="0.25">
      <c r="A27" s="50">
        <v>1</v>
      </c>
      <c r="B27" s="36" t="s">
        <v>103</v>
      </c>
      <c r="C27" s="223">
        <v>1</v>
      </c>
      <c r="D27" s="244">
        <v>5</v>
      </c>
      <c r="E27" s="244">
        <v>4.0599999999999996</v>
      </c>
      <c r="F27" s="224">
        <v>7</v>
      </c>
      <c r="G27" s="223">
        <v>2</v>
      </c>
      <c r="H27" s="244">
        <v>3</v>
      </c>
      <c r="I27" s="244">
        <v>3.88</v>
      </c>
      <c r="J27" s="224">
        <v>70</v>
      </c>
      <c r="K27" s="223"/>
      <c r="L27" s="244"/>
      <c r="M27" s="244">
        <v>4.12</v>
      </c>
      <c r="N27" s="224">
        <v>73</v>
      </c>
      <c r="O27" s="223">
        <v>4</v>
      </c>
      <c r="P27" s="244">
        <v>4</v>
      </c>
      <c r="Q27" s="244">
        <v>3.95</v>
      </c>
      <c r="R27" s="224">
        <v>28</v>
      </c>
      <c r="S27" s="51">
        <f t="shared" ref="S27:S39" si="2">R27+N27+J27+F27</f>
        <v>178</v>
      </c>
      <c r="U27" s="52"/>
      <c r="V27" s="52"/>
      <c r="X27" s="52"/>
    </row>
    <row r="28" spans="1:24" x14ac:dyDescent="0.25">
      <c r="A28" s="53">
        <v>2</v>
      </c>
      <c r="B28" s="36" t="s">
        <v>48</v>
      </c>
      <c r="C28" s="223">
        <v>3</v>
      </c>
      <c r="D28" s="244">
        <v>4.333333333333333</v>
      </c>
      <c r="E28" s="244">
        <v>4.0599999999999996</v>
      </c>
      <c r="F28" s="224">
        <v>22</v>
      </c>
      <c r="G28" s="223">
        <v>1</v>
      </c>
      <c r="H28" s="244">
        <v>4</v>
      </c>
      <c r="I28" s="244">
        <v>3.88</v>
      </c>
      <c r="J28" s="224">
        <v>28</v>
      </c>
      <c r="K28" s="223">
        <v>3</v>
      </c>
      <c r="L28" s="244">
        <v>4</v>
      </c>
      <c r="M28" s="244">
        <v>4.12</v>
      </c>
      <c r="N28" s="224">
        <v>35</v>
      </c>
      <c r="O28" s="223">
        <v>1</v>
      </c>
      <c r="P28" s="244">
        <v>4</v>
      </c>
      <c r="Q28" s="244">
        <v>3.95</v>
      </c>
      <c r="R28" s="224">
        <v>27</v>
      </c>
      <c r="S28" s="54">
        <f t="shared" si="2"/>
        <v>112</v>
      </c>
      <c r="U28" s="52"/>
      <c r="V28" s="52"/>
      <c r="X28" s="52"/>
    </row>
    <row r="29" spans="1:24" x14ac:dyDescent="0.25">
      <c r="A29" s="53">
        <v>3</v>
      </c>
      <c r="B29" s="36" t="s">
        <v>102</v>
      </c>
      <c r="C29" s="223">
        <v>1</v>
      </c>
      <c r="D29" s="244">
        <v>4</v>
      </c>
      <c r="E29" s="244">
        <v>4.0599999999999996</v>
      </c>
      <c r="F29" s="224">
        <v>32</v>
      </c>
      <c r="G29" s="223"/>
      <c r="H29" s="244"/>
      <c r="I29" s="244">
        <v>3.88</v>
      </c>
      <c r="J29" s="224">
        <v>76</v>
      </c>
      <c r="K29" s="223">
        <v>1</v>
      </c>
      <c r="L29" s="244">
        <v>4</v>
      </c>
      <c r="M29" s="244">
        <v>4.12</v>
      </c>
      <c r="N29" s="224">
        <v>32</v>
      </c>
      <c r="O29" s="223">
        <v>2</v>
      </c>
      <c r="P29" s="244">
        <v>4</v>
      </c>
      <c r="Q29" s="244">
        <v>3.95</v>
      </c>
      <c r="R29" s="224">
        <v>26</v>
      </c>
      <c r="S29" s="54">
        <f t="shared" si="2"/>
        <v>166</v>
      </c>
      <c r="U29" s="52"/>
      <c r="V29" s="52"/>
      <c r="X29" s="52"/>
    </row>
    <row r="30" spans="1:24" x14ac:dyDescent="0.25">
      <c r="A30" s="53">
        <v>4</v>
      </c>
      <c r="B30" s="36" t="s">
        <v>47</v>
      </c>
      <c r="C30" s="223">
        <v>1</v>
      </c>
      <c r="D30" s="244">
        <v>4</v>
      </c>
      <c r="E30" s="244">
        <v>4.0599999999999996</v>
      </c>
      <c r="F30" s="224">
        <v>53</v>
      </c>
      <c r="G30" s="223">
        <v>4</v>
      </c>
      <c r="H30" s="244">
        <v>3.25</v>
      </c>
      <c r="I30" s="244">
        <v>3.88</v>
      </c>
      <c r="J30" s="224">
        <v>63</v>
      </c>
      <c r="K30" s="223">
        <v>1</v>
      </c>
      <c r="L30" s="244">
        <v>5</v>
      </c>
      <c r="M30" s="244">
        <v>4.12</v>
      </c>
      <c r="N30" s="224">
        <v>2</v>
      </c>
      <c r="O30" s="223">
        <v>5</v>
      </c>
      <c r="P30" s="244">
        <v>4.2</v>
      </c>
      <c r="Q30" s="244">
        <v>3.95</v>
      </c>
      <c r="R30" s="224">
        <v>19</v>
      </c>
      <c r="S30" s="54">
        <f t="shared" si="2"/>
        <v>137</v>
      </c>
      <c r="U30" s="52"/>
      <c r="V30" s="52"/>
      <c r="X30" s="52"/>
    </row>
    <row r="31" spans="1:24" x14ac:dyDescent="0.25">
      <c r="A31" s="53">
        <v>5</v>
      </c>
      <c r="B31" s="36" t="s">
        <v>118</v>
      </c>
      <c r="C31" s="223">
        <v>1</v>
      </c>
      <c r="D31" s="244">
        <v>4</v>
      </c>
      <c r="E31" s="244">
        <v>4.0599999999999996</v>
      </c>
      <c r="F31" s="224">
        <v>57</v>
      </c>
      <c r="G31" s="223"/>
      <c r="H31" s="244"/>
      <c r="I31" s="244">
        <v>3.88</v>
      </c>
      <c r="J31" s="224">
        <v>76</v>
      </c>
      <c r="K31" s="223">
        <v>1</v>
      </c>
      <c r="L31" s="244">
        <v>5</v>
      </c>
      <c r="M31" s="244">
        <v>4.12</v>
      </c>
      <c r="N31" s="224">
        <v>4</v>
      </c>
      <c r="O31" s="223"/>
      <c r="P31" s="244"/>
      <c r="Q31" s="244">
        <v>3.95</v>
      </c>
      <c r="R31" s="224">
        <v>77</v>
      </c>
      <c r="S31" s="54">
        <f t="shared" si="2"/>
        <v>214</v>
      </c>
      <c r="U31" s="52"/>
      <c r="V31" s="52"/>
      <c r="X31" s="52"/>
    </row>
    <row r="32" spans="1:24" x14ac:dyDescent="0.25">
      <c r="A32" s="53">
        <v>6</v>
      </c>
      <c r="B32" s="36" t="s">
        <v>8</v>
      </c>
      <c r="C32" s="223">
        <v>5</v>
      </c>
      <c r="D32" s="244">
        <v>3.8</v>
      </c>
      <c r="E32" s="244">
        <v>4.0599999999999996</v>
      </c>
      <c r="F32" s="224">
        <v>61</v>
      </c>
      <c r="G32" s="223">
        <v>3</v>
      </c>
      <c r="H32" s="244">
        <v>4.333333333333333</v>
      </c>
      <c r="I32" s="244">
        <v>3.88</v>
      </c>
      <c r="J32" s="224">
        <v>13</v>
      </c>
      <c r="K32" s="223">
        <v>5</v>
      </c>
      <c r="L32" s="244">
        <v>4</v>
      </c>
      <c r="M32" s="244">
        <v>4.12</v>
      </c>
      <c r="N32" s="224">
        <v>37</v>
      </c>
      <c r="O32" s="223">
        <v>5</v>
      </c>
      <c r="P32" s="244">
        <v>3.2</v>
      </c>
      <c r="Q32" s="244">
        <v>3.95</v>
      </c>
      <c r="R32" s="224">
        <v>67</v>
      </c>
      <c r="S32" s="54">
        <f t="shared" si="2"/>
        <v>178</v>
      </c>
      <c r="U32" s="52"/>
      <c r="V32" s="52"/>
      <c r="X32" s="52"/>
    </row>
    <row r="33" spans="1:24" x14ac:dyDescent="0.25">
      <c r="A33" s="53">
        <v>7</v>
      </c>
      <c r="B33" s="36" t="s">
        <v>155</v>
      </c>
      <c r="C33" s="223">
        <v>3</v>
      </c>
      <c r="D33" s="244">
        <v>3.6666666666666665</v>
      </c>
      <c r="E33" s="244">
        <v>4.0599999999999996</v>
      </c>
      <c r="F33" s="224">
        <v>65</v>
      </c>
      <c r="G33" s="223"/>
      <c r="H33" s="244"/>
      <c r="I33" s="244">
        <v>3.88</v>
      </c>
      <c r="J33" s="224">
        <v>76</v>
      </c>
      <c r="K33" s="223"/>
      <c r="L33" s="244"/>
      <c r="M33" s="244">
        <v>4.12</v>
      </c>
      <c r="N33" s="224">
        <v>73</v>
      </c>
      <c r="O33" s="223">
        <v>1</v>
      </c>
      <c r="P33" s="244">
        <v>4</v>
      </c>
      <c r="Q33" s="244">
        <v>3.95</v>
      </c>
      <c r="R33" s="224">
        <v>29</v>
      </c>
      <c r="S33" s="54">
        <f t="shared" si="2"/>
        <v>243</v>
      </c>
      <c r="U33" s="52"/>
      <c r="V33" s="52"/>
      <c r="X33" s="52"/>
    </row>
    <row r="34" spans="1:24" x14ac:dyDescent="0.25">
      <c r="A34" s="53">
        <v>8</v>
      </c>
      <c r="B34" s="36" t="s">
        <v>176</v>
      </c>
      <c r="C34" s="223">
        <v>2</v>
      </c>
      <c r="D34" s="244">
        <v>3.5</v>
      </c>
      <c r="E34" s="244">
        <v>4.0599999999999996</v>
      </c>
      <c r="F34" s="224">
        <v>70</v>
      </c>
      <c r="G34" s="223">
        <v>1</v>
      </c>
      <c r="H34" s="244">
        <v>4</v>
      </c>
      <c r="I34" s="244">
        <v>3.88</v>
      </c>
      <c r="J34" s="224">
        <v>29</v>
      </c>
      <c r="K34" s="223"/>
      <c r="L34" s="244"/>
      <c r="M34" s="244">
        <v>4.12</v>
      </c>
      <c r="N34" s="224">
        <v>73</v>
      </c>
      <c r="O34" s="223"/>
      <c r="P34" s="244"/>
      <c r="Q34" s="244">
        <v>3.95</v>
      </c>
      <c r="R34" s="224">
        <v>77</v>
      </c>
      <c r="S34" s="54">
        <f t="shared" si="2"/>
        <v>249</v>
      </c>
      <c r="U34" s="52"/>
      <c r="V34" s="52"/>
      <c r="X34" s="52"/>
    </row>
    <row r="35" spans="1:24" x14ac:dyDescent="0.25">
      <c r="A35" s="53">
        <v>9</v>
      </c>
      <c r="B35" s="36" t="s">
        <v>171</v>
      </c>
      <c r="C35" s="223">
        <v>2</v>
      </c>
      <c r="D35" s="244">
        <v>3.5</v>
      </c>
      <c r="E35" s="244">
        <v>4.0599999999999996</v>
      </c>
      <c r="F35" s="224">
        <v>73</v>
      </c>
      <c r="G35" s="223">
        <v>1</v>
      </c>
      <c r="H35" s="244">
        <v>4</v>
      </c>
      <c r="I35" s="244">
        <v>3.88</v>
      </c>
      <c r="J35" s="224">
        <v>30</v>
      </c>
      <c r="K35" s="223"/>
      <c r="L35" s="244"/>
      <c r="M35" s="244">
        <v>4.12</v>
      </c>
      <c r="N35" s="224">
        <v>73</v>
      </c>
      <c r="O35" s="223"/>
      <c r="P35" s="244"/>
      <c r="Q35" s="244">
        <v>3.95</v>
      </c>
      <c r="R35" s="224">
        <v>77</v>
      </c>
      <c r="S35" s="54">
        <f t="shared" si="2"/>
        <v>253</v>
      </c>
      <c r="U35" s="52"/>
      <c r="V35" s="52"/>
      <c r="X35" s="52"/>
    </row>
    <row r="36" spans="1:24" x14ac:dyDescent="0.25">
      <c r="A36" s="53">
        <v>10</v>
      </c>
      <c r="B36" s="36" t="s">
        <v>79</v>
      </c>
      <c r="C36" s="223">
        <v>3</v>
      </c>
      <c r="D36" s="244">
        <v>2.3333333333333335</v>
      </c>
      <c r="E36" s="244">
        <v>4.0599999999999996</v>
      </c>
      <c r="F36" s="224">
        <v>79</v>
      </c>
      <c r="G36" s="223">
        <v>1</v>
      </c>
      <c r="H36" s="244">
        <v>4</v>
      </c>
      <c r="I36" s="244">
        <v>3.88</v>
      </c>
      <c r="J36" s="224">
        <v>32</v>
      </c>
      <c r="K36" s="223"/>
      <c r="L36" s="244"/>
      <c r="M36" s="244">
        <v>4.12</v>
      </c>
      <c r="N36" s="224">
        <v>73</v>
      </c>
      <c r="O36" s="223">
        <v>3</v>
      </c>
      <c r="P36" s="244">
        <v>3</v>
      </c>
      <c r="Q36" s="244">
        <v>3.95</v>
      </c>
      <c r="R36" s="224">
        <v>72</v>
      </c>
      <c r="S36" s="54">
        <f t="shared" si="2"/>
        <v>256</v>
      </c>
      <c r="U36" s="52"/>
      <c r="V36" s="52"/>
      <c r="X36" s="52"/>
    </row>
    <row r="37" spans="1:24" x14ac:dyDescent="0.25">
      <c r="A37" s="53">
        <v>11</v>
      </c>
      <c r="B37" s="36" t="s">
        <v>117</v>
      </c>
      <c r="C37" s="223"/>
      <c r="D37" s="244"/>
      <c r="E37" s="244">
        <v>4.0599999999999996</v>
      </c>
      <c r="F37" s="224">
        <v>81</v>
      </c>
      <c r="G37" s="223">
        <v>4</v>
      </c>
      <c r="H37" s="244">
        <v>4</v>
      </c>
      <c r="I37" s="244">
        <v>3.88</v>
      </c>
      <c r="J37" s="224">
        <v>27</v>
      </c>
      <c r="K37" s="223">
        <v>1</v>
      </c>
      <c r="L37" s="244">
        <v>5</v>
      </c>
      <c r="M37" s="244">
        <v>4.12</v>
      </c>
      <c r="N37" s="224">
        <v>3</v>
      </c>
      <c r="O37" s="223"/>
      <c r="P37" s="244"/>
      <c r="Q37" s="244">
        <v>3.95</v>
      </c>
      <c r="R37" s="224">
        <v>77</v>
      </c>
      <c r="S37" s="54">
        <f t="shared" si="2"/>
        <v>188</v>
      </c>
      <c r="U37" s="52"/>
      <c r="V37" s="52"/>
      <c r="X37" s="52"/>
    </row>
    <row r="38" spans="1:24" x14ac:dyDescent="0.25">
      <c r="A38" s="53">
        <v>12</v>
      </c>
      <c r="B38" s="36" t="s">
        <v>132</v>
      </c>
      <c r="C38" s="223"/>
      <c r="D38" s="244"/>
      <c r="E38" s="244">
        <v>4.0599999999999996</v>
      </c>
      <c r="F38" s="224">
        <v>81</v>
      </c>
      <c r="G38" s="223">
        <v>3</v>
      </c>
      <c r="H38" s="244">
        <v>4.666666666666667</v>
      </c>
      <c r="I38" s="244">
        <v>3.88</v>
      </c>
      <c r="J38" s="224">
        <v>6</v>
      </c>
      <c r="K38" s="223">
        <v>3</v>
      </c>
      <c r="L38" s="244">
        <v>4</v>
      </c>
      <c r="M38" s="244">
        <v>4.12</v>
      </c>
      <c r="N38" s="224">
        <v>36</v>
      </c>
      <c r="O38" s="223">
        <v>1</v>
      </c>
      <c r="P38" s="244">
        <v>0</v>
      </c>
      <c r="Q38" s="244">
        <v>3.95</v>
      </c>
      <c r="R38" s="224">
        <v>76</v>
      </c>
      <c r="S38" s="54">
        <f t="shared" si="2"/>
        <v>199</v>
      </c>
      <c r="U38" s="52"/>
      <c r="V38" s="52"/>
      <c r="X38" s="52"/>
    </row>
    <row r="39" spans="1:24" ht="15.75" thickBot="1" x14ac:dyDescent="0.3">
      <c r="A39" s="53">
        <v>13</v>
      </c>
      <c r="B39" s="36" t="s">
        <v>169</v>
      </c>
      <c r="C39" s="223"/>
      <c r="D39" s="244"/>
      <c r="E39" s="244">
        <v>4.0599999999999996</v>
      </c>
      <c r="F39" s="224">
        <v>81</v>
      </c>
      <c r="G39" s="223">
        <v>1</v>
      </c>
      <c r="H39" s="244">
        <v>4</v>
      </c>
      <c r="I39" s="244">
        <v>3.88</v>
      </c>
      <c r="J39" s="224">
        <v>31</v>
      </c>
      <c r="K39" s="223"/>
      <c r="L39" s="244"/>
      <c r="M39" s="244">
        <v>4.12</v>
      </c>
      <c r="N39" s="224">
        <v>73</v>
      </c>
      <c r="O39" s="223"/>
      <c r="P39" s="244"/>
      <c r="Q39" s="244">
        <v>3.95</v>
      </c>
      <c r="R39" s="224">
        <v>77</v>
      </c>
      <c r="S39" s="54">
        <f t="shared" si="2"/>
        <v>262</v>
      </c>
      <c r="U39" s="52"/>
      <c r="V39" s="52"/>
      <c r="X39" s="52"/>
    </row>
    <row r="40" spans="1:24" ht="15.75" thickBot="1" x14ac:dyDescent="0.3">
      <c r="A40" s="136"/>
      <c r="B40" s="142" t="s">
        <v>86</v>
      </c>
      <c r="C40" s="144">
        <f>SUM(C41:C58)</f>
        <v>44</v>
      </c>
      <c r="D40" s="149">
        <f>AVERAGE(D41:D58)</f>
        <v>4.3520833333333337</v>
      </c>
      <c r="E40" s="149">
        <v>4.0599999999999996</v>
      </c>
      <c r="F40" s="141"/>
      <c r="G40" s="144">
        <f>SUM(G41:G58)</f>
        <v>30</v>
      </c>
      <c r="H40" s="149">
        <f>AVERAGE(H41:H58)</f>
        <v>3.9568181818181816</v>
      </c>
      <c r="I40" s="149">
        <v>3.88</v>
      </c>
      <c r="J40" s="141"/>
      <c r="K40" s="144">
        <f>SUM(K41:K58)</f>
        <v>42</v>
      </c>
      <c r="L40" s="149">
        <f>AVERAGE(L41:L58)</f>
        <v>4.3097222222222227</v>
      </c>
      <c r="M40" s="149">
        <v>4.12</v>
      </c>
      <c r="N40" s="141"/>
      <c r="O40" s="144">
        <f>SUM(O41:O58)</f>
        <v>49</v>
      </c>
      <c r="P40" s="149">
        <f>AVERAGE(P41:P58)</f>
        <v>3.7521645021645025</v>
      </c>
      <c r="Q40" s="149">
        <v>3.95</v>
      </c>
      <c r="R40" s="141"/>
      <c r="S40" s="143"/>
      <c r="U40" s="52"/>
      <c r="V40" s="52"/>
      <c r="X40" s="52"/>
    </row>
    <row r="41" spans="1:24" x14ac:dyDescent="0.25">
      <c r="A41" s="50">
        <v>1</v>
      </c>
      <c r="B41" s="118" t="s">
        <v>180</v>
      </c>
      <c r="C41" s="218">
        <v>1</v>
      </c>
      <c r="D41" s="243">
        <v>5</v>
      </c>
      <c r="E41" s="243">
        <v>4.0599999999999996</v>
      </c>
      <c r="F41" s="220">
        <v>5</v>
      </c>
      <c r="G41" s="218"/>
      <c r="H41" s="243"/>
      <c r="I41" s="243">
        <v>3.88</v>
      </c>
      <c r="J41" s="220">
        <v>76</v>
      </c>
      <c r="K41" s="218"/>
      <c r="L41" s="243"/>
      <c r="M41" s="243">
        <v>4.12</v>
      </c>
      <c r="N41" s="220">
        <v>73</v>
      </c>
      <c r="O41" s="218"/>
      <c r="P41" s="243"/>
      <c r="Q41" s="243">
        <v>3.95</v>
      </c>
      <c r="R41" s="220">
        <v>77</v>
      </c>
      <c r="S41" s="51">
        <f t="shared" ref="S41:S58" si="3">R41+N41+J41+F41</f>
        <v>231</v>
      </c>
      <c r="U41" s="52"/>
      <c r="V41" s="52"/>
      <c r="X41" s="52"/>
    </row>
    <row r="42" spans="1:24" x14ac:dyDescent="0.25">
      <c r="A42" s="53">
        <v>2</v>
      </c>
      <c r="B42" s="34" t="s">
        <v>119</v>
      </c>
      <c r="C42" s="212">
        <v>1</v>
      </c>
      <c r="D42" s="241">
        <v>5</v>
      </c>
      <c r="E42" s="241">
        <v>4.0599999999999996</v>
      </c>
      <c r="F42" s="214">
        <v>6</v>
      </c>
      <c r="G42" s="212">
        <v>1</v>
      </c>
      <c r="H42" s="241">
        <v>5</v>
      </c>
      <c r="I42" s="241">
        <v>3.88</v>
      </c>
      <c r="J42" s="214">
        <v>2</v>
      </c>
      <c r="K42" s="212">
        <v>1</v>
      </c>
      <c r="L42" s="241">
        <v>4</v>
      </c>
      <c r="M42" s="241">
        <v>4.12</v>
      </c>
      <c r="N42" s="214">
        <v>38</v>
      </c>
      <c r="O42" s="212"/>
      <c r="P42" s="241"/>
      <c r="Q42" s="241">
        <v>3.95</v>
      </c>
      <c r="R42" s="214">
        <v>77</v>
      </c>
      <c r="S42" s="54">
        <f t="shared" si="3"/>
        <v>123</v>
      </c>
      <c r="U42" s="52"/>
      <c r="V42" s="52"/>
      <c r="X42" s="52"/>
    </row>
    <row r="43" spans="1:24" x14ac:dyDescent="0.25">
      <c r="A43" s="53">
        <v>3</v>
      </c>
      <c r="B43" s="34" t="s">
        <v>11</v>
      </c>
      <c r="C43" s="212">
        <v>1</v>
      </c>
      <c r="D43" s="241">
        <v>5</v>
      </c>
      <c r="E43" s="241">
        <v>4.0599999999999996</v>
      </c>
      <c r="F43" s="214">
        <v>8</v>
      </c>
      <c r="G43" s="212"/>
      <c r="H43" s="241"/>
      <c r="I43" s="241">
        <v>3.88</v>
      </c>
      <c r="J43" s="214">
        <v>76</v>
      </c>
      <c r="K43" s="212">
        <v>2</v>
      </c>
      <c r="L43" s="241">
        <v>4.5</v>
      </c>
      <c r="M43" s="241">
        <v>4.12</v>
      </c>
      <c r="N43" s="214">
        <v>19</v>
      </c>
      <c r="O43" s="212">
        <v>1</v>
      </c>
      <c r="P43" s="241">
        <v>5</v>
      </c>
      <c r="Q43" s="241">
        <v>3.95</v>
      </c>
      <c r="R43" s="214">
        <v>2</v>
      </c>
      <c r="S43" s="54">
        <f t="shared" si="3"/>
        <v>105</v>
      </c>
      <c r="U43" s="52"/>
      <c r="V43" s="52"/>
      <c r="X43" s="52"/>
    </row>
    <row r="44" spans="1:24" x14ac:dyDescent="0.25">
      <c r="A44" s="53">
        <v>4</v>
      </c>
      <c r="B44" s="103" t="s">
        <v>173</v>
      </c>
      <c r="C44" s="215">
        <v>5</v>
      </c>
      <c r="D44" s="242">
        <v>4.8</v>
      </c>
      <c r="E44" s="242">
        <v>4.0599999999999996</v>
      </c>
      <c r="F44" s="217">
        <v>9</v>
      </c>
      <c r="G44" s="215"/>
      <c r="H44" s="242"/>
      <c r="I44" s="242">
        <v>3.88</v>
      </c>
      <c r="J44" s="217">
        <v>76</v>
      </c>
      <c r="K44" s="215">
        <v>4</v>
      </c>
      <c r="L44" s="242">
        <v>4.75</v>
      </c>
      <c r="M44" s="242">
        <v>4.12</v>
      </c>
      <c r="N44" s="217">
        <v>13</v>
      </c>
      <c r="O44" s="215">
        <v>1</v>
      </c>
      <c r="P44" s="242">
        <v>4</v>
      </c>
      <c r="Q44" s="242">
        <v>3.95</v>
      </c>
      <c r="R44" s="217">
        <v>33</v>
      </c>
      <c r="S44" s="54">
        <f t="shared" si="3"/>
        <v>131</v>
      </c>
      <c r="U44" s="52"/>
      <c r="V44" s="52"/>
      <c r="X44" s="52"/>
    </row>
    <row r="45" spans="1:24" ht="15" customHeight="1" x14ac:dyDescent="0.25">
      <c r="A45" s="53">
        <v>5</v>
      </c>
      <c r="B45" s="47" t="s">
        <v>106</v>
      </c>
      <c r="C45" s="227">
        <v>2</v>
      </c>
      <c r="D45" s="252">
        <v>4.5</v>
      </c>
      <c r="E45" s="252">
        <v>4.0599999999999996</v>
      </c>
      <c r="F45" s="229">
        <v>17</v>
      </c>
      <c r="G45" s="227">
        <v>5</v>
      </c>
      <c r="H45" s="252">
        <v>4.4000000000000004</v>
      </c>
      <c r="I45" s="252">
        <v>3.88</v>
      </c>
      <c r="J45" s="229">
        <v>12</v>
      </c>
      <c r="K45" s="227">
        <v>1</v>
      </c>
      <c r="L45" s="252">
        <v>3</v>
      </c>
      <c r="M45" s="252">
        <v>4.12</v>
      </c>
      <c r="N45" s="229">
        <v>69</v>
      </c>
      <c r="O45" s="227">
        <v>3</v>
      </c>
      <c r="P45" s="252">
        <v>4</v>
      </c>
      <c r="Q45" s="252">
        <v>3.95</v>
      </c>
      <c r="R45" s="229">
        <v>32</v>
      </c>
      <c r="S45" s="54">
        <f t="shared" si="3"/>
        <v>130</v>
      </c>
      <c r="U45" s="52"/>
      <c r="V45" s="52"/>
      <c r="X45" s="52"/>
    </row>
    <row r="46" spans="1:24" ht="15" customHeight="1" x14ac:dyDescent="0.25">
      <c r="A46" s="53">
        <v>6</v>
      </c>
      <c r="B46" s="103" t="s">
        <v>98</v>
      </c>
      <c r="C46" s="215">
        <v>2</v>
      </c>
      <c r="D46" s="242">
        <v>4.5</v>
      </c>
      <c r="E46" s="242">
        <v>4.0599999999999996</v>
      </c>
      <c r="F46" s="217">
        <v>19</v>
      </c>
      <c r="G46" s="215">
        <v>2</v>
      </c>
      <c r="H46" s="242">
        <v>4</v>
      </c>
      <c r="I46" s="242">
        <v>3.88</v>
      </c>
      <c r="J46" s="217">
        <v>33</v>
      </c>
      <c r="K46" s="215">
        <v>6</v>
      </c>
      <c r="L46" s="242">
        <v>4.5</v>
      </c>
      <c r="M46" s="242">
        <v>4.12</v>
      </c>
      <c r="N46" s="217">
        <v>17</v>
      </c>
      <c r="O46" s="215">
        <v>6</v>
      </c>
      <c r="P46" s="242">
        <v>4</v>
      </c>
      <c r="Q46" s="242">
        <v>3.95</v>
      </c>
      <c r="R46" s="217">
        <v>31</v>
      </c>
      <c r="S46" s="54">
        <f t="shared" si="3"/>
        <v>100</v>
      </c>
      <c r="U46" s="52"/>
      <c r="V46" s="52"/>
      <c r="X46" s="52"/>
    </row>
    <row r="47" spans="1:24" x14ac:dyDescent="0.25">
      <c r="A47" s="53">
        <v>7</v>
      </c>
      <c r="B47" s="103" t="s">
        <v>105</v>
      </c>
      <c r="C47" s="215">
        <v>2</v>
      </c>
      <c r="D47" s="242">
        <v>4.5</v>
      </c>
      <c r="E47" s="242">
        <v>4.0599999999999996</v>
      </c>
      <c r="F47" s="217">
        <v>20</v>
      </c>
      <c r="G47" s="215"/>
      <c r="H47" s="242"/>
      <c r="I47" s="242">
        <v>3.88</v>
      </c>
      <c r="J47" s="217">
        <v>76</v>
      </c>
      <c r="K47" s="215"/>
      <c r="L47" s="242"/>
      <c r="M47" s="242">
        <v>4.12</v>
      </c>
      <c r="N47" s="217">
        <v>73</v>
      </c>
      <c r="O47" s="215">
        <v>2</v>
      </c>
      <c r="P47" s="242">
        <v>3.5</v>
      </c>
      <c r="Q47" s="242">
        <v>3.95</v>
      </c>
      <c r="R47" s="217">
        <v>60</v>
      </c>
      <c r="S47" s="54">
        <f t="shared" si="3"/>
        <v>229</v>
      </c>
      <c r="U47" s="52"/>
      <c r="V47" s="52"/>
      <c r="X47" s="52"/>
    </row>
    <row r="48" spans="1:24" x14ac:dyDescent="0.25">
      <c r="A48" s="53">
        <v>8</v>
      </c>
      <c r="B48" s="103" t="s">
        <v>181</v>
      </c>
      <c r="C48" s="215">
        <v>2</v>
      </c>
      <c r="D48" s="242">
        <v>4.5</v>
      </c>
      <c r="E48" s="242">
        <v>4.0599999999999996</v>
      </c>
      <c r="F48" s="217">
        <v>21</v>
      </c>
      <c r="G48" s="215"/>
      <c r="H48" s="242"/>
      <c r="I48" s="242">
        <v>3.88</v>
      </c>
      <c r="J48" s="217">
        <v>76</v>
      </c>
      <c r="K48" s="215"/>
      <c r="L48" s="242"/>
      <c r="M48" s="242">
        <v>4.12</v>
      </c>
      <c r="N48" s="217">
        <v>73</v>
      </c>
      <c r="O48" s="215"/>
      <c r="P48" s="242"/>
      <c r="Q48" s="242">
        <v>3.95</v>
      </c>
      <c r="R48" s="217">
        <v>77</v>
      </c>
      <c r="S48" s="54">
        <f t="shared" si="3"/>
        <v>247</v>
      </c>
      <c r="U48" s="52"/>
      <c r="V48" s="52"/>
      <c r="X48" s="52"/>
    </row>
    <row r="49" spans="1:24" x14ac:dyDescent="0.25">
      <c r="A49" s="53">
        <v>9</v>
      </c>
      <c r="B49" s="103" t="s">
        <v>183</v>
      </c>
      <c r="C49" s="215">
        <v>3</v>
      </c>
      <c r="D49" s="242">
        <v>4.333333333333333</v>
      </c>
      <c r="E49" s="242">
        <v>4.0599999999999996</v>
      </c>
      <c r="F49" s="217">
        <v>25</v>
      </c>
      <c r="G49" s="215"/>
      <c r="H49" s="242"/>
      <c r="I49" s="242">
        <v>3.88</v>
      </c>
      <c r="J49" s="217">
        <v>76</v>
      </c>
      <c r="K49" s="215"/>
      <c r="L49" s="242"/>
      <c r="M49" s="242">
        <v>4.12</v>
      </c>
      <c r="N49" s="217">
        <v>73</v>
      </c>
      <c r="O49" s="215"/>
      <c r="P49" s="242"/>
      <c r="Q49" s="242">
        <v>3.95</v>
      </c>
      <c r="R49" s="217">
        <v>77</v>
      </c>
      <c r="S49" s="54">
        <f t="shared" si="3"/>
        <v>251</v>
      </c>
      <c r="U49" s="52"/>
      <c r="V49" s="52"/>
      <c r="X49" s="52"/>
    </row>
    <row r="50" spans="1:24" x14ac:dyDescent="0.25">
      <c r="A50" s="53">
        <v>10</v>
      </c>
      <c r="B50" s="103" t="s">
        <v>49</v>
      </c>
      <c r="C50" s="215">
        <v>7</v>
      </c>
      <c r="D50" s="242">
        <v>4.1428571428571432</v>
      </c>
      <c r="E50" s="242">
        <v>4.0599999999999996</v>
      </c>
      <c r="F50" s="217">
        <v>29</v>
      </c>
      <c r="G50" s="215">
        <v>4</v>
      </c>
      <c r="H50" s="242">
        <v>4.25</v>
      </c>
      <c r="I50" s="242">
        <v>3.88</v>
      </c>
      <c r="J50" s="217">
        <v>15</v>
      </c>
      <c r="K50" s="215">
        <v>10</v>
      </c>
      <c r="L50" s="242">
        <v>4.3</v>
      </c>
      <c r="M50" s="242">
        <v>4.12</v>
      </c>
      <c r="N50" s="217">
        <v>26</v>
      </c>
      <c r="O50" s="215">
        <v>13</v>
      </c>
      <c r="P50" s="242">
        <v>4</v>
      </c>
      <c r="Q50" s="242">
        <v>3.95</v>
      </c>
      <c r="R50" s="217">
        <v>30</v>
      </c>
      <c r="S50" s="54">
        <f t="shared" si="3"/>
        <v>100</v>
      </c>
      <c r="U50" s="52"/>
      <c r="V50" s="52"/>
      <c r="X50" s="52"/>
    </row>
    <row r="51" spans="1:24" x14ac:dyDescent="0.25">
      <c r="A51" s="53">
        <v>11</v>
      </c>
      <c r="B51" s="103" t="s">
        <v>161</v>
      </c>
      <c r="C51" s="215">
        <v>1</v>
      </c>
      <c r="D51" s="242">
        <v>4</v>
      </c>
      <c r="E51" s="242">
        <v>4.0599999999999996</v>
      </c>
      <c r="F51" s="217">
        <v>50</v>
      </c>
      <c r="G51" s="215">
        <v>3</v>
      </c>
      <c r="H51" s="242">
        <v>4</v>
      </c>
      <c r="I51" s="242">
        <v>3.88</v>
      </c>
      <c r="J51" s="217">
        <v>35</v>
      </c>
      <c r="K51" s="215">
        <v>2</v>
      </c>
      <c r="L51" s="242">
        <v>4</v>
      </c>
      <c r="M51" s="242">
        <v>4.12</v>
      </c>
      <c r="N51" s="217">
        <v>39</v>
      </c>
      <c r="O51" s="215">
        <v>1</v>
      </c>
      <c r="P51" s="242">
        <v>3</v>
      </c>
      <c r="Q51" s="242">
        <v>3.95</v>
      </c>
      <c r="R51" s="217">
        <v>74</v>
      </c>
      <c r="S51" s="54">
        <f t="shared" si="3"/>
        <v>198</v>
      </c>
      <c r="U51" s="52"/>
      <c r="V51" s="52"/>
      <c r="X51" s="52"/>
    </row>
    <row r="52" spans="1:24" x14ac:dyDescent="0.25">
      <c r="A52" s="53">
        <v>12</v>
      </c>
      <c r="B52" s="103" t="s">
        <v>120</v>
      </c>
      <c r="C52" s="215">
        <v>3</v>
      </c>
      <c r="D52" s="242">
        <v>4</v>
      </c>
      <c r="E52" s="242">
        <v>4.0599999999999996</v>
      </c>
      <c r="F52" s="217">
        <v>52</v>
      </c>
      <c r="G52" s="215"/>
      <c r="H52" s="242"/>
      <c r="I52" s="242">
        <v>3.88</v>
      </c>
      <c r="J52" s="217">
        <v>76</v>
      </c>
      <c r="K52" s="215">
        <v>6</v>
      </c>
      <c r="L52" s="242">
        <v>4.333333333333333</v>
      </c>
      <c r="M52" s="242">
        <v>4.12</v>
      </c>
      <c r="N52" s="217">
        <v>21</v>
      </c>
      <c r="O52" s="215"/>
      <c r="P52" s="242"/>
      <c r="Q52" s="242">
        <v>3.95</v>
      </c>
      <c r="R52" s="217">
        <v>77</v>
      </c>
      <c r="S52" s="54">
        <f t="shared" si="3"/>
        <v>226</v>
      </c>
      <c r="U52" s="52"/>
      <c r="V52" s="52"/>
      <c r="X52" s="52"/>
    </row>
    <row r="53" spans="1:24" x14ac:dyDescent="0.25">
      <c r="A53" s="53">
        <v>13</v>
      </c>
      <c r="B53" s="118" t="s">
        <v>10</v>
      </c>
      <c r="C53" s="218">
        <v>1</v>
      </c>
      <c r="D53" s="243">
        <v>4</v>
      </c>
      <c r="E53" s="243">
        <v>4.0599999999999996</v>
      </c>
      <c r="F53" s="220">
        <v>54</v>
      </c>
      <c r="G53" s="218">
        <v>1</v>
      </c>
      <c r="H53" s="243">
        <v>4</v>
      </c>
      <c r="I53" s="243">
        <v>3.88</v>
      </c>
      <c r="J53" s="220">
        <v>34</v>
      </c>
      <c r="K53" s="218">
        <v>1</v>
      </c>
      <c r="L53" s="243">
        <v>5</v>
      </c>
      <c r="M53" s="243">
        <v>4.12</v>
      </c>
      <c r="N53" s="220">
        <v>7</v>
      </c>
      <c r="O53" s="218">
        <v>3</v>
      </c>
      <c r="P53" s="243">
        <v>3.6666666666666665</v>
      </c>
      <c r="Q53" s="243">
        <v>3.95</v>
      </c>
      <c r="R53" s="220">
        <v>56</v>
      </c>
      <c r="S53" s="54">
        <f t="shared" si="3"/>
        <v>151</v>
      </c>
      <c r="U53" s="52"/>
      <c r="V53" s="52"/>
      <c r="X53" s="52"/>
    </row>
    <row r="54" spans="1:24" x14ac:dyDescent="0.25">
      <c r="A54" s="53">
        <v>14</v>
      </c>
      <c r="B54" s="118" t="s">
        <v>94</v>
      </c>
      <c r="C54" s="218">
        <v>4</v>
      </c>
      <c r="D54" s="243">
        <v>4</v>
      </c>
      <c r="E54" s="243">
        <v>4.0599999999999996</v>
      </c>
      <c r="F54" s="220">
        <v>55</v>
      </c>
      <c r="G54" s="218">
        <v>1</v>
      </c>
      <c r="H54" s="243">
        <v>5</v>
      </c>
      <c r="I54" s="243">
        <v>3.88</v>
      </c>
      <c r="J54" s="220">
        <v>1</v>
      </c>
      <c r="K54" s="218">
        <v>2</v>
      </c>
      <c r="L54" s="243">
        <v>4.5</v>
      </c>
      <c r="M54" s="243">
        <v>4.12</v>
      </c>
      <c r="N54" s="220">
        <v>18</v>
      </c>
      <c r="O54" s="218">
        <v>4</v>
      </c>
      <c r="P54" s="243">
        <v>3.25</v>
      </c>
      <c r="Q54" s="243">
        <v>3.95</v>
      </c>
      <c r="R54" s="220">
        <v>65</v>
      </c>
      <c r="S54" s="54">
        <f t="shared" si="3"/>
        <v>139</v>
      </c>
      <c r="U54" s="52"/>
      <c r="V54" s="52"/>
      <c r="X54" s="52"/>
    </row>
    <row r="55" spans="1:24" x14ac:dyDescent="0.25">
      <c r="A55" s="53">
        <v>15</v>
      </c>
      <c r="B55" s="118" t="s">
        <v>50</v>
      </c>
      <c r="C55" s="218">
        <v>7</v>
      </c>
      <c r="D55" s="243">
        <v>3.8571428571428572</v>
      </c>
      <c r="E55" s="243">
        <v>4.0599999999999996</v>
      </c>
      <c r="F55" s="220">
        <v>59</v>
      </c>
      <c r="G55" s="218">
        <v>8</v>
      </c>
      <c r="H55" s="243">
        <v>3.875</v>
      </c>
      <c r="I55" s="243">
        <v>3.88</v>
      </c>
      <c r="J55" s="220">
        <v>44</v>
      </c>
      <c r="K55" s="218">
        <v>4</v>
      </c>
      <c r="L55" s="243">
        <v>4.5</v>
      </c>
      <c r="M55" s="243">
        <v>4.12</v>
      </c>
      <c r="N55" s="220">
        <v>16</v>
      </c>
      <c r="O55" s="218">
        <v>14</v>
      </c>
      <c r="P55" s="243">
        <v>3.8571428571428572</v>
      </c>
      <c r="Q55" s="243">
        <v>3.95</v>
      </c>
      <c r="R55" s="220">
        <v>51</v>
      </c>
      <c r="S55" s="54">
        <f t="shared" si="3"/>
        <v>170</v>
      </c>
      <c r="U55" s="52"/>
      <c r="V55" s="52"/>
      <c r="X55" s="52"/>
    </row>
    <row r="56" spans="1:24" x14ac:dyDescent="0.25">
      <c r="A56" s="53">
        <v>16</v>
      </c>
      <c r="B56" s="118" t="s">
        <v>177</v>
      </c>
      <c r="C56" s="218">
        <v>2</v>
      </c>
      <c r="D56" s="243">
        <v>3.5</v>
      </c>
      <c r="E56" s="243">
        <v>4.0599999999999996</v>
      </c>
      <c r="F56" s="220">
        <v>74</v>
      </c>
      <c r="G56" s="218">
        <v>2</v>
      </c>
      <c r="H56" s="243">
        <v>3</v>
      </c>
      <c r="I56" s="243">
        <v>3.88</v>
      </c>
      <c r="J56" s="220">
        <v>72</v>
      </c>
      <c r="K56" s="218"/>
      <c r="L56" s="243"/>
      <c r="M56" s="243">
        <v>4.12</v>
      </c>
      <c r="N56" s="220">
        <v>73</v>
      </c>
      <c r="O56" s="218"/>
      <c r="P56" s="243"/>
      <c r="Q56" s="243">
        <v>3.95</v>
      </c>
      <c r="R56" s="220">
        <v>77</v>
      </c>
      <c r="S56" s="54">
        <f t="shared" si="3"/>
        <v>296</v>
      </c>
      <c r="U56" s="52"/>
      <c r="V56" s="52"/>
      <c r="X56" s="52"/>
    </row>
    <row r="57" spans="1:24" x14ac:dyDescent="0.25">
      <c r="A57" s="53">
        <v>17</v>
      </c>
      <c r="B57" s="118" t="s">
        <v>104</v>
      </c>
      <c r="C57" s="218"/>
      <c r="D57" s="243"/>
      <c r="E57" s="243">
        <v>4.0599999999999996</v>
      </c>
      <c r="F57" s="220">
        <v>81</v>
      </c>
      <c r="G57" s="218">
        <v>1</v>
      </c>
      <c r="H57" s="243">
        <v>3</v>
      </c>
      <c r="I57" s="243">
        <v>3.88</v>
      </c>
      <c r="J57" s="220">
        <v>71</v>
      </c>
      <c r="K57" s="218"/>
      <c r="L57" s="243"/>
      <c r="M57" s="243">
        <v>4.12</v>
      </c>
      <c r="N57" s="220">
        <v>73</v>
      </c>
      <c r="O57" s="218">
        <v>1</v>
      </c>
      <c r="P57" s="243">
        <v>3</v>
      </c>
      <c r="Q57" s="243">
        <v>3.95</v>
      </c>
      <c r="R57" s="220">
        <v>73</v>
      </c>
      <c r="S57" s="54">
        <f t="shared" si="3"/>
        <v>298</v>
      </c>
      <c r="U57" s="52"/>
      <c r="V57" s="52"/>
      <c r="X57" s="52"/>
    </row>
    <row r="58" spans="1:24" ht="15.75" thickBot="1" x14ac:dyDescent="0.3">
      <c r="A58" s="53">
        <v>18</v>
      </c>
      <c r="B58" s="34" t="s">
        <v>121</v>
      </c>
      <c r="C58" s="212"/>
      <c r="D58" s="241"/>
      <c r="E58" s="241">
        <v>4.0599999999999996</v>
      </c>
      <c r="F58" s="214">
        <v>81</v>
      </c>
      <c r="G58" s="212">
        <v>2</v>
      </c>
      <c r="H58" s="241">
        <v>3</v>
      </c>
      <c r="I58" s="241">
        <v>3.88</v>
      </c>
      <c r="J58" s="214">
        <v>73</v>
      </c>
      <c r="K58" s="212">
        <v>3</v>
      </c>
      <c r="L58" s="241">
        <v>4.333333333333333</v>
      </c>
      <c r="M58" s="241">
        <v>4.12</v>
      </c>
      <c r="N58" s="214">
        <v>22</v>
      </c>
      <c r="O58" s="212"/>
      <c r="P58" s="241"/>
      <c r="Q58" s="241">
        <v>3.95</v>
      </c>
      <c r="R58" s="214">
        <v>77</v>
      </c>
      <c r="S58" s="54">
        <f t="shared" si="3"/>
        <v>253</v>
      </c>
      <c r="U58" s="52"/>
      <c r="V58" s="52"/>
      <c r="X58" s="52"/>
    </row>
    <row r="59" spans="1:24" ht="15.75" thickBot="1" x14ac:dyDescent="0.3">
      <c r="A59" s="136"/>
      <c r="B59" s="137" t="s">
        <v>87</v>
      </c>
      <c r="C59" s="138">
        <f>SUM(C60:C72)</f>
        <v>19</v>
      </c>
      <c r="D59" s="148">
        <f>AVERAGE(D60:D72)</f>
        <v>4.2037037037037042</v>
      </c>
      <c r="E59" s="148">
        <v>4.0599999999999996</v>
      </c>
      <c r="F59" s="139"/>
      <c r="G59" s="138">
        <f>SUM(G60:G72)</f>
        <v>27</v>
      </c>
      <c r="H59" s="148">
        <f>AVERAGE(H60:H72)</f>
        <v>4.0601851851851851</v>
      </c>
      <c r="I59" s="148">
        <v>3.88</v>
      </c>
      <c r="J59" s="139"/>
      <c r="K59" s="138">
        <f>SUM(K60:K72)</f>
        <v>33</v>
      </c>
      <c r="L59" s="148">
        <f>AVERAGE(L60:L72)</f>
        <v>4.2731481481481488</v>
      </c>
      <c r="M59" s="148">
        <v>4.12</v>
      </c>
      <c r="N59" s="139"/>
      <c r="O59" s="138">
        <f>SUM(O60:O72)</f>
        <v>23</v>
      </c>
      <c r="P59" s="148">
        <f>AVERAGE(P60:P72)</f>
        <v>3.9574074074074073</v>
      </c>
      <c r="Q59" s="148">
        <v>3.95</v>
      </c>
      <c r="R59" s="139"/>
      <c r="S59" s="143"/>
      <c r="U59" s="52"/>
      <c r="V59" s="52"/>
      <c r="X59" s="52"/>
    </row>
    <row r="60" spans="1:24" x14ac:dyDescent="0.25">
      <c r="A60" s="145">
        <v>1</v>
      </c>
      <c r="B60" s="103" t="s">
        <v>185</v>
      </c>
      <c r="C60" s="215">
        <v>1</v>
      </c>
      <c r="D60" s="242">
        <v>5</v>
      </c>
      <c r="E60" s="242">
        <v>4.0599999999999996</v>
      </c>
      <c r="F60" s="217">
        <v>3</v>
      </c>
      <c r="G60" s="215"/>
      <c r="H60" s="242"/>
      <c r="I60" s="242">
        <v>3.88</v>
      </c>
      <c r="J60" s="217">
        <v>76</v>
      </c>
      <c r="K60" s="215"/>
      <c r="L60" s="242"/>
      <c r="M60" s="242">
        <v>4.12</v>
      </c>
      <c r="N60" s="217">
        <v>73</v>
      </c>
      <c r="O60" s="215"/>
      <c r="P60" s="242"/>
      <c r="Q60" s="242">
        <v>3.95</v>
      </c>
      <c r="R60" s="217">
        <v>77</v>
      </c>
      <c r="S60" s="153">
        <f t="shared" ref="S60:S72" si="4">R60+N60+J60+F60</f>
        <v>229</v>
      </c>
      <c r="U60" s="52"/>
      <c r="V60" s="52"/>
      <c r="X60" s="52"/>
    </row>
    <row r="61" spans="1:24" x14ac:dyDescent="0.25">
      <c r="A61" s="53">
        <v>2</v>
      </c>
      <c r="B61" s="121" t="s">
        <v>184</v>
      </c>
      <c r="C61" s="233">
        <v>1</v>
      </c>
      <c r="D61" s="245">
        <v>5</v>
      </c>
      <c r="E61" s="245">
        <v>4.0599999999999996</v>
      </c>
      <c r="F61" s="234">
        <v>4</v>
      </c>
      <c r="G61" s="233"/>
      <c r="H61" s="245"/>
      <c r="I61" s="245">
        <v>3.88</v>
      </c>
      <c r="J61" s="234">
        <v>76</v>
      </c>
      <c r="K61" s="233"/>
      <c r="L61" s="245"/>
      <c r="M61" s="245">
        <v>4.12</v>
      </c>
      <c r="N61" s="234">
        <v>73</v>
      </c>
      <c r="O61" s="233"/>
      <c r="P61" s="245"/>
      <c r="Q61" s="245">
        <v>3.95</v>
      </c>
      <c r="R61" s="234">
        <v>77</v>
      </c>
      <c r="S61" s="54">
        <f t="shared" si="4"/>
        <v>230</v>
      </c>
      <c r="U61" s="52"/>
      <c r="V61" s="52"/>
      <c r="X61" s="52"/>
    </row>
    <row r="62" spans="1:24" x14ac:dyDescent="0.25">
      <c r="A62" s="53">
        <v>3</v>
      </c>
      <c r="B62" s="103" t="s">
        <v>135</v>
      </c>
      <c r="C62" s="215">
        <v>6</v>
      </c>
      <c r="D62" s="242">
        <v>4.166666666666667</v>
      </c>
      <c r="E62" s="242">
        <v>4.0599999999999996</v>
      </c>
      <c r="F62" s="217">
        <v>28</v>
      </c>
      <c r="G62" s="215">
        <v>2</v>
      </c>
      <c r="H62" s="242">
        <v>4.5</v>
      </c>
      <c r="I62" s="242">
        <v>3.88</v>
      </c>
      <c r="J62" s="217">
        <v>10</v>
      </c>
      <c r="K62" s="215">
        <v>3</v>
      </c>
      <c r="L62" s="242">
        <v>4</v>
      </c>
      <c r="M62" s="242">
        <v>4.12</v>
      </c>
      <c r="N62" s="217">
        <v>41</v>
      </c>
      <c r="O62" s="215">
        <v>1</v>
      </c>
      <c r="P62" s="242">
        <v>4</v>
      </c>
      <c r="Q62" s="242">
        <v>3.95</v>
      </c>
      <c r="R62" s="217">
        <v>36</v>
      </c>
      <c r="S62" s="54">
        <f t="shared" si="4"/>
        <v>115</v>
      </c>
      <c r="U62" s="52"/>
      <c r="V62" s="52"/>
      <c r="X62" s="52"/>
    </row>
    <row r="63" spans="1:24" x14ac:dyDescent="0.25">
      <c r="A63" s="53">
        <v>4</v>
      </c>
      <c r="B63" s="103" t="s">
        <v>51</v>
      </c>
      <c r="C63" s="215">
        <v>2</v>
      </c>
      <c r="D63" s="242">
        <v>4</v>
      </c>
      <c r="E63" s="242">
        <v>4.0599999999999996</v>
      </c>
      <c r="F63" s="217">
        <v>36</v>
      </c>
      <c r="G63" s="215">
        <v>5</v>
      </c>
      <c r="H63" s="242">
        <v>4</v>
      </c>
      <c r="I63" s="242">
        <v>3.88</v>
      </c>
      <c r="J63" s="217">
        <v>36</v>
      </c>
      <c r="K63" s="215">
        <v>8</v>
      </c>
      <c r="L63" s="242">
        <v>4.125</v>
      </c>
      <c r="M63" s="242">
        <v>4.12</v>
      </c>
      <c r="N63" s="217">
        <v>29</v>
      </c>
      <c r="O63" s="215">
        <v>4</v>
      </c>
      <c r="P63" s="242">
        <v>3.75</v>
      </c>
      <c r="Q63" s="242">
        <v>3.95</v>
      </c>
      <c r="R63" s="217">
        <v>54</v>
      </c>
      <c r="S63" s="54">
        <f t="shared" si="4"/>
        <v>155</v>
      </c>
      <c r="U63" s="52"/>
      <c r="V63" s="52"/>
      <c r="X63" s="52"/>
    </row>
    <row r="64" spans="1:24" x14ac:dyDescent="0.25">
      <c r="A64" s="53">
        <v>5</v>
      </c>
      <c r="B64" s="103" t="s">
        <v>123</v>
      </c>
      <c r="C64" s="215">
        <v>3</v>
      </c>
      <c r="D64" s="242">
        <v>4</v>
      </c>
      <c r="E64" s="242">
        <v>4.0599999999999996</v>
      </c>
      <c r="F64" s="217">
        <v>46</v>
      </c>
      <c r="G64" s="215">
        <v>3</v>
      </c>
      <c r="H64" s="242">
        <v>3.6666666666666665</v>
      </c>
      <c r="I64" s="242">
        <v>3.88</v>
      </c>
      <c r="J64" s="217">
        <v>51</v>
      </c>
      <c r="K64" s="215">
        <v>7</v>
      </c>
      <c r="L64" s="242">
        <v>4</v>
      </c>
      <c r="M64" s="242">
        <v>4.12</v>
      </c>
      <c r="N64" s="217">
        <v>42</v>
      </c>
      <c r="O64" s="215">
        <v>5</v>
      </c>
      <c r="P64" s="242">
        <v>4.2</v>
      </c>
      <c r="Q64" s="242">
        <v>3.95</v>
      </c>
      <c r="R64" s="217">
        <v>20</v>
      </c>
      <c r="S64" s="54">
        <f t="shared" si="4"/>
        <v>159</v>
      </c>
      <c r="U64" s="52"/>
      <c r="V64" s="52"/>
      <c r="X64" s="52"/>
    </row>
    <row r="65" spans="1:24" x14ac:dyDescent="0.25">
      <c r="A65" s="53">
        <v>6</v>
      </c>
      <c r="B65" s="120" t="s">
        <v>134</v>
      </c>
      <c r="C65" s="230">
        <v>1</v>
      </c>
      <c r="D65" s="251">
        <v>4</v>
      </c>
      <c r="E65" s="251">
        <v>4.0599999999999996</v>
      </c>
      <c r="F65" s="232">
        <v>48</v>
      </c>
      <c r="G65" s="230">
        <v>2</v>
      </c>
      <c r="H65" s="251">
        <v>5</v>
      </c>
      <c r="I65" s="251">
        <v>3.88</v>
      </c>
      <c r="J65" s="232">
        <v>3</v>
      </c>
      <c r="K65" s="230">
        <v>6</v>
      </c>
      <c r="L65" s="251">
        <v>4</v>
      </c>
      <c r="M65" s="251">
        <v>4.12</v>
      </c>
      <c r="N65" s="232">
        <v>40</v>
      </c>
      <c r="O65" s="230"/>
      <c r="P65" s="251"/>
      <c r="Q65" s="251">
        <v>3.95</v>
      </c>
      <c r="R65" s="232">
        <v>77</v>
      </c>
      <c r="S65" s="54">
        <f t="shared" si="4"/>
        <v>168</v>
      </c>
      <c r="U65" s="52"/>
      <c r="V65" s="52"/>
      <c r="X65" s="52"/>
    </row>
    <row r="66" spans="1:24" x14ac:dyDescent="0.25">
      <c r="A66" s="53">
        <v>7</v>
      </c>
      <c r="B66" s="120" t="s">
        <v>156</v>
      </c>
      <c r="C66" s="230">
        <v>1</v>
      </c>
      <c r="D66" s="251">
        <v>4</v>
      </c>
      <c r="E66" s="251">
        <v>4.0599999999999996</v>
      </c>
      <c r="F66" s="232">
        <v>51</v>
      </c>
      <c r="G66" s="230">
        <v>2</v>
      </c>
      <c r="H66" s="251">
        <v>3.5</v>
      </c>
      <c r="I66" s="251">
        <v>3.88</v>
      </c>
      <c r="J66" s="232">
        <v>55</v>
      </c>
      <c r="K66" s="230"/>
      <c r="L66" s="251"/>
      <c r="M66" s="251">
        <v>4.12</v>
      </c>
      <c r="N66" s="232">
        <v>73</v>
      </c>
      <c r="O66" s="230">
        <v>1</v>
      </c>
      <c r="P66" s="251">
        <v>3</v>
      </c>
      <c r="Q66" s="251">
        <v>3.95</v>
      </c>
      <c r="R66" s="232">
        <v>75</v>
      </c>
      <c r="S66" s="54">
        <f t="shared" si="4"/>
        <v>254</v>
      </c>
      <c r="U66" s="52"/>
      <c r="V66" s="52"/>
      <c r="X66" s="52"/>
    </row>
    <row r="67" spans="1:24" x14ac:dyDescent="0.25">
      <c r="A67" s="53">
        <v>8</v>
      </c>
      <c r="B67" s="120" t="s">
        <v>12</v>
      </c>
      <c r="C67" s="230">
        <v>1</v>
      </c>
      <c r="D67" s="251">
        <v>4</v>
      </c>
      <c r="E67" s="251">
        <v>4.0599999999999996</v>
      </c>
      <c r="F67" s="232">
        <v>58</v>
      </c>
      <c r="G67" s="230"/>
      <c r="H67" s="251"/>
      <c r="I67" s="251">
        <v>3.88</v>
      </c>
      <c r="J67" s="232">
        <v>76</v>
      </c>
      <c r="K67" s="230"/>
      <c r="L67" s="251"/>
      <c r="M67" s="251">
        <v>4.12</v>
      </c>
      <c r="N67" s="232">
        <v>73</v>
      </c>
      <c r="O67" s="230">
        <v>1</v>
      </c>
      <c r="P67" s="251">
        <v>4</v>
      </c>
      <c r="Q67" s="251">
        <v>3.95</v>
      </c>
      <c r="R67" s="232">
        <v>37</v>
      </c>
      <c r="S67" s="54">
        <f t="shared" si="4"/>
        <v>244</v>
      </c>
      <c r="U67" s="52"/>
      <c r="V67" s="52"/>
      <c r="X67" s="52"/>
    </row>
    <row r="68" spans="1:24" x14ac:dyDescent="0.25">
      <c r="A68" s="53">
        <v>9</v>
      </c>
      <c r="B68" s="120" t="s">
        <v>122</v>
      </c>
      <c r="C68" s="230">
        <v>3</v>
      </c>
      <c r="D68" s="251">
        <v>3.6666666666666665</v>
      </c>
      <c r="E68" s="251">
        <v>4.0599999999999996</v>
      </c>
      <c r="F68" s="232">
        <v>63</v>
      </c>
      <c r="G68" s="230">
        <v>2</v>
      </c>
      <c r="H68" s="251">
        <v>4.5</v>
      </c>
      <c r="I68" s="251">
        <v>3.88</v>
      </c>
      <c r="J68" s="232">
        <v>9</v>
      </c>
      <c r="K68" s="230">
        <v>1</v>
      </c>
      <c r="L68" s="251">
        <v>5</v>
      </c>
      <c r="M68" s="251">
        <v>4.12</v>
      </c>
      <c r="N68" s="232">
        <v>8</v>
      </c>
      <c r="O68" s="230"/>
      <c r="P68" s="251"/>
      <c r="Q68" s="251">
        <v>3.95</v>
      </c>
      <c r="R68" s="232">
        <v>77</v>
      </c>
      <c r="S68" s="54">
        <f t="shared" si="4"/>
        <v>157</v>
      </c>
      <c r="U68" s="52"/>
      <c r="V68" s="52"/>
      <c r="X68" s="52"/>
    </row>
    <row r="69" spans="1:24" x14ac:dyDescent="0.25">
      <c r="A69" s="53">
        <v>10</v>
      </c>
      <c r="B69" s="120" t="s">
        <v>59</v>
      </c>
      <c r="C69" s="230"/>
      <c r="D69" s="251"/>
      <c r="E69" s="251">
        <v>4.0599999999999996</v>
      </c>
      <c r="F69" s="232">
        <v>81</v>
      </c>
      <c r="G69" s="230">
        <v>2</v>
      </c>
      <c r="H69" s="251">
        <v>4</v>
      </c>
      <c r="I69" s="251">
        <v>3.88</v>
      </c>
      <c r="J69" s="232">
        <v>38</v>
      </c>
      <c r="K69" s="230">
        <v>1</v>
      </c>
      <c r="L69" s="251">
        <v>5</v>
      </c>
      <c r="M69" s="251">
        <v>4.12</v>
      </c>
      <c r="N69" s="232">
        <v>9</v>
      </c>
      <c r="O69" s="230">
        <v>3</v>
      </c>
      <c r="P69" s="251">
        <v>4.333333333333333</v>
      </c>
      <c r="Q69" s="251">
        <v>3.95</v>
      </c>
      <c r="R69" s="232">
        <v>14</v>
      </c>
      <c r="S69" s="54">
        <f t="shared" si="4"/>
        <v>142</v>
      </c>
      <c r="U69" s="52"/>
      <c r="V69" s="52"/>
      <c r="X69" s="52"/>
    </row>
    <row r="70" spans="1:24" x14ac:dyDescent="0.25">
      <c r="A70" s="53">
        <v>11</v>
      </c>
      <c r="B70" s="120" t="s">
        <v>58</v>
      </c>
      <c r="C70" s="230"/>
      <c r="D70" s="251"/>
      <c r="E70" s="251">
        <v>4.0599999999999996</v>
      </c>
      <c r="F70" s="232">
        <v>81</v>
      </c>
      <c r="G70" s="230">
        <v>1</v>
      </c>
      <c r="H70" s="251">
        <v>4</v>
      </c>
      <c r="I70" s="251">
        <v>3.88</v>
      </c>
      <c r="J70" s="232">
        <v>37</v>
      </c>
      <c r="K70" s="230">
        <v>2</v>
      </c>
      <c r="L70" s="251">
        <v>4.5</v>
      </c>
      <c r="M70" s="251">
        <v>4.12</v>
      </c>
      <c r="N70" s="232">
        <v>20</v>
      </c>
      <c r="O70" s="230">
        <v>3</v>
      </c>
      <c r="P70" s="251">
        <v>4</v>
      </c>
      <c r="Q70" s="251">
        <v>3.95</v>
      </c>
      <c r="R70" s="232">
        <v>35</v>
      </c>
      <c r="S70" s="54">
        <f t="shared" si="4"/>
        <v>173</v>
      </c>
      <c r="U70" s="52"/>
      <c r="V70" s="52"/>
      <c r="X70" s="52"/>
    </row>
    <row r="71" spans="1:24" x14ac:dyDescent="0.25">
      <c r="A71" s="53">
        <v>12</v>
      </c>
      <c r="B71" s="119" t="s">
        <v>133</v>
      </c>
      <c r="C71" s="225"/>
      <c r="D71" s="301"/>
      <c r="E71" s="301">
        <v>4.0599999999999996</v>
      </c>
      <c r="F71" s="226">
        <v>81</v>
      </c>
      <c r="G71" s="225"/>
      <c r="H71" s="301"/>
      <c r="I71" s="301">
        <v>3.88</v>
      </c>
      <c r="J71" s="226">
        <v>76</v>
      </c>
      <c r="K71" s="225">
        <v>2</v>
      </c>
      <c r="L71" s="301">
        <v>3.5</v>
      </c>
      <c r="M71" s="301">
        <v>4.12</v>
      </c>
      <c r="N71" s="226">
        <v>65</v>
      </c>
      <c r="O71" s="225">
        <v>2</v>
      </c>
      <c r="P71" s="301">
        <v>4</v>
      </c>
      <c r="Q71" s="301">
        <v>3.95</v>
      </c>
      <c r="R71" s="226">
        <v>34</v>
      </c>
      <c r="S71" s="54">
        <f t="shared" si="4"/>
        <v>256</v>
      </c>
      <c r="U71" s="52"/>
      <c r="V71" s="52"/>
      <c r="X71" s="52"/>
    </row>
    <row r="72" spans="1:24" ht="15.75" thickBot="1" x14ac:dyDescent="0.3">
      <c r="A72" s="427">
        <v>13</v>
      </c>
      <c r="B72" s="428" t="s">
        <v>107</v>
      </c>
      <c r="C72" s="429"/>
      <c r="D72" s="430"/>
      <c r="E72" s="430">
        <v>4.0599999999999996</v>
      </c>
      <c r="F72" s="431">
        <v>81</v>
      </c>
      <c r="G72" s="429">
        <v>8</v>
      </c>
      <c r="H72" s="430">
        <v>3.375</v>
      </c>
      <c r="I72" s="430">
        <v>3.88</v>
      </c>
      <c r="J72" s="431">
        <v>59</v>
      </c>
      <c r="K72" s="429">
        <v>3</v>
      </c>
      <c r="L72" s="430">
        <v>4.333333333333333</v>
      </c>
      <c r="M72" s="430">
        <v>4.12</v>
      </c>
      <c r="N72" s="431">
        <v>23</v>
      </c>
      <c r="O72" s="429">
        <v>3</v>
      </c>
      <c r="P72" s="430">
        <v>4.333333333333333</v>
      </c>
      <c r="Q72" s="430">
        <v>3.95</v>
      </c>
      <c r="R72" s="431">
        <v>13</v>
      </c>
      <c r="S72" s="146">
        <f t="shared" si="4"/>
        <v>176</v>
      </c>
      <c r="U72" s="52"/>
      <c r="V72" s="52"/>
      <c r="X72" s="52"/>
    </row>
    <row r="73" spans="1:24" ht="15.75" thickBot="1" x14ac:dyDescent="0.3">
      <c r="A73" s="136"/>
      <c r="B73" s="137" t="s">
        <v>88</v>
      </c>
      <c r="C73" s="138">
        <f>SUM(C74:C102)</f>
        <v>76</v>
      </c>
      <c r="D73" s="148">
        <f>AVERAGE(D74:D102)</f>
        <v>3.9010416666666665</v>
      </c>
      <c r="E73" s="148">
        <v>4.0599999999999996</v>
      </c>
      <c r="F73" s="139"/>
      <c r="G73" s="138">
        <f>SUM(G74:G102)</f>
        <v>120</v>
      </c>
      <c r="H73" s="148">
        <f>AVERAGE(H74:H102)</f>
        <v>3.9181705620324543</v>
      </c>
      <c r="I73" s="148">
        <v>3.88</v>
      </c>
      <c r="J73" s="139"/>
      <c r="K73" s="138">
        <f>SUM(K74:K102)</f>
        <v>79</v>
      </c>
      <c r="L73" s="148">
        <f>AVERAGE(L74:L102)</f>
        <v>3.9460648148148145</v>
      </c>
      <c r="M73" s="148">
        <v>4.12</v>
      </c>
      <c r="N73" s="139"/>
      <c r="O73" s="138">
        <f>SUM(O74:O102)</f>
        <v>94</v>
      </c>
      <c r="P73" s="148">
        <f>AVERAGE(P74:P102)</f>
        <v>4.0884768009768004</v>
      </c>
      <c r="Q73" s="148">
        <v>3.95</v>
      </c>
      <c r="R73" s="139"/>
      <c r="S73" s="143"/>
      <c r="U73" s="52"/>
      <c r="V73" s="52"/>
      <c r="X73" s="52"/>
    </row>
    <row r="74" spans="1:24" x14ac:dyDescent="0.25">
      <c r="A74" s="50">
        <v>1</v>
      </c>
      <c r="B74" s="34" t="s">
        <v>146</v>
      </c>
      <c r="C74" s="212">
        <v>2</v>
      </c>
      <c r="D74" s="241">
        <v>5</v>
      </c>
      <c r="E74" s="241">
        <v>4.0599999999999996</v>
      </c>
      <c r="F74" s="214">
        <v>2</v>
      </c>
      <c r="G74" s="212">
        <v>9</v>
      </c>
      <c r="H74" s="241">
        <v>4.1111111111111107</v>
      </c>
      <c r="I74" s="241">
        <v>3.88</v>
      </c>
      <c r="J74" s="214">
        <v>20</v>
      </c>
      <c r="K74" s="212">
        <v>5</v>
      </c>
      <c r="L74" s="241">
        <v>4</v>
      </c>
      <c r="M74" s="241">
        <v>4.12</v>
      </c>
      <c r="N74" s="214">
        <v>48</v>
      </c>
      <c r="O74" s="212">
        <v>9</v>
      </c>
      <c r="P74" s="241">
        <v>3.7777777777777777</v>
      </c>
      <c r="Q74" s="241">
        <v>3.95</v>
      </c>
      <c r="R74" s="214">
        <v>53</v>
      </c>
      <c r="S74" s="51">
        <f t="shared" ref="S74:S102" si="5">R74+N74+J74+F74</f>
        <v>123</v>
      </c>
      <c r="U74" s="52"/>
      <c r="V74" s="52"/>
      <c r="X74" s="52"/>
    </row>
    <row r="75" spans="1:24" x14ac:dyDescent="0.25">
      <c r="A75" s="53">
        <v>2</v>
      </c>
      <c r="B75" s="103" t="s">
        <v>158</v>
      </c>
      <c r="C75" s="215">
        <v>4</v>
      </c>
      <c r="D75" s="242">
        <v>4.75</v>
      </c>
      <c r="E75" s="242">
        <v>4.0599999999999996</v>
      </c>
      <c r="F75" s="217">
        <v>10</v>
      </c>
      <c r="G75" s="215">
        <v>5</v>
      </c>
      <c r="H75" s="242">
        <v>4</v>
      </c>
      <c r="I75" s="242">
        <v>3.88</v>
      </c>
      <c r="J75" s="217">
        <v>40</v>
      </c>
      <c r="K75" s="215"/>
      <c r="L75" s="242"/>
      <c r="M75" s="242">
        <v>4.12</v>
      </c>
      <c r="N75" s="217">
        <v>73</v>
      </c>
      <c r="O75" s="215">
        <v>1</v>
      </c>
      <c r="P75" s="242">
        <v>5</v>
      </c>
      <c r="Q75" s="242">
        <v>3.95</v>
      </c>
      <c r="R75" s="217">
        <v>5</v>
      </c>
      <c r="S75" s="54">
        <f t="shared" si="5"/>
        <v>128</v>
      </c>
      <c r="U75" s="52"/>
      <c r="V75" s="52"/>
      <c r="X75" s="52"/>
    </row>
    <row r="76" spans="1:24" x14ac:dyDescent="0.25">
      <c r="A76" s="53">
        <v>3</v>
      </c>
      <c r="B76" s="34" t="s">
        <v>97</v>
      </c>
      <c r="C76" s="212">
        <v>8</v>
      </c>
      <c r="D76" s="241">
        <v>4.75</v>
      </c>
      <c r="E76" s="241">
        <v>4.0599999999999996</v>
      </c>
      <c r="F76" s="214">
        <v>11</v>
      </c>
      <c r="G76" s="212">
        <v>12</v>
      </c>
      <c r="H76" s="241">
        <v>4.083333333333333</v>
      </c>
      <c r="I76" s="241">
        <v>3.88</v>
      </c>
      <c r="J76" s="214">
        <v>21</v>
      </c>
      <c r="K76" s="212">
        <v>3</v>
      </c>
      <c r="L76" s="241">
        <v>4</v>
      </c>
      <c r="M76" s="241">
        <v>4.12</v>
      </c>
      <c r="N76" s="214">
        <v>50</v>
      </c>
      <c r="O76" s="212">
        <v>4</v>
      </c>
      <c r="P76" s="241">
        <v>4.5</v>
      </c>
      <c r="Q76" s="241">
        <v>3.95</v>
      </c>
      <c r="R76" s="214">
        <v>11</v>
      </c>
      <c r="S76" s="54">
        <f t="shared" si="5"/>
        <v>93</v>
      </c>
      <c r="U76" s="52"/>
      <c r="V76" s="52"/>
      <c r="X76" s="52"/>
    </row>
    <row r="77" spans="1:24" x14ac:dyDescent="0.25">
      <c r="A77" s="53">
        <v>4</v>
      </c>
      <c r="B77" s="103" t="s">
        <v>136</v>
      </c>
      <c r="C77" s="215">
        <v>3</v>
      </c>
      <c r="D77" s="242">
        <v>4.666666666666667</v>
      </c>
      <c r="E77" s="242">
        <v>4.0599999999999996</v>
      </c>
      <c r="F77" s="217">
        <v>13</v>
      </c>
      <c r="G77" s="215">
        <v>1</v>
      </c>
      <c r="H77" s="242">
        <v>5</v>
      </c>
      <c r="I77" s="242">
        <v>3.88</v>
      </c>
      <c r="J77" s="217">
        <v>4</v>
      </c>
      <c r="K77" s="215">
        <v>2</v>
      </c>
      <c r="L77" s="242">
        <v>4</v>
      </c>
      <c r="M77" s="242">
        <v>4.12</v>
      </c>
      <c r="N77" s="217">
        <v>51</v>
      </c>
      <c r="O77" s="215">
        <v>8</v>
      </c>
      <c r="P77" s="242">
        <v>4.25</v>
      </c>
      <c r="Q77" s="242">
        <v>3.95</v>
      </c>
      <c r="R77" s="217">
        <v>18</v>
      </c>
      <c r="S77" s="54">
        <f t="shared" si="5"/>
        <v>86</v>
      </c>
      <c r="U77" s="52"/>
      <c r="V77" s="52"/>
      <c r="X77" s="52"/>
    </row>
    <row r="78" spans="1:24" x14ac:dyDescent="0.25">
      <c r="A78" s="53">
        <v>5</v>
      </c>
      <c r="B78" s="34" t="s">
        <v>142</v>
      </c>
      <c r="C78" s="212">
        <v>2</v>
      </c>
      <c r="D78" s="241">
        <v>4.5</v>
      </c>
      <c r="E78" s="241">
        <v>4.0599999999999996</v>
      </c>
      <c r="F78" s="214">
        <v>18</v>
      </c>
      <c r="G78" s="212">
        <v>1</v>
      </c>
      <c r="H78" s="241">
        <v>3</v>
      </c>
      <c r="I78" s="241">
        <v>3.88</v>
      </c>
      <c r="J78" s="214">
        <v>75</v>
      </c>
      <c r="K78" s="212">
        <v>1</v>
      </c>
      <c r="L78" s="241">
        <v>3</v>
      </c>
      <c r="M78" s="241">
        <v>4.12</v>
      </c>
      <c r="N78" s="214">
        <v>70</v>
      </c>
      <c r="O78" s="212">
        <v>1</v>
      </c>
      <c r="P78" s="241">
        <v>4</v>
      </c>
      <c r="Q78" s="241">
        <v>3.95</v>
      </c>
      <c r="R78" s="214">
        <v>43</v>
      </c>
      <c r="S78" s="54">
        <f t="shared" si="5"/>
        <v>206</v>
      </c>
      <c r="U78" s="52"/>
      <c r="V78" s="52"/>
      <c r="X78" s="52"/>
    </row>
    <row r="79" spans="1:24" x14ac:dyDescent="0.25">
      <c r="A79" s="53">
        <v>6</v>
      </c>
      <c r="B79" s="103" t="s">
        <v>125</v>
      </c>
      <c r="C79" s="215">
        <v>2</v>
      </c>
      <c r="D79" s="242">
        <v>4</v>
      </c>
      <c r="E79" s="242">
        <v>4.0599999999999996</v>
      </c>
      <c r="F79" s="217">
        <v>37</v>
      </c>
      <c r="G79" s="215">
        <v>4</v>
      </c>
      <c r="H79" s="242">
        <v>3.75</v>
      </c>
      <c r="I79" s="242">
        <v>3.88</v>
      </c>
      <c r="J79" s="217">
        <v>47</v>
      </c>
      <c r="K79" s="215">
        <v>1</v>
      </c>
      <c r="L79" s="242">
        <v>4</v>
      </c>
      <c r="M79" s="242">
        <v>4.12</v>
      </c>
      <c r="N79" s="217">
        <v>43</v>
      </c>
      <c r="O79" s="215">
        <v>1</v>
      </c>
      <c r="P79" s="242">
        <v>4</v>
      </c>
      <c r="Q79" s="242">
        <v>3.95</v>
      </c>
      <c r="R79" s="217">
        <v>38</v>
      </c>
      <c r="S79" s="54">
        <f t="shared" si="5"/>
        <v>165</v>
      </c>
      <c r="U79" s="52"/>
      <c r="V79" s="52"/>
      <c r="X79" s="52"/>
    </row>
    <row r="80" spans="1:24" x14ac:dyDescent="0.25">
      <c r="A80" s="53">
        <v>7</v>
      </c>
      <c r="B80" s="118" t="s">
        <v>159</v>
      </c>
      <c r="C80" s="218">
        <v>1</v>
      </c>
      <c r="D80" s="243">
        <v>4</v>
      </c>
      <c r="E80" s="243">
        <v>4.0599999999999996</v>
      </c>
      <c r="F80" s="220">
        <v>38</v>
      </c>
      <c r="G80" s="218">
        <v>4</v>
      </c>
      <c r="H80" s="243">
        <v>3.25</v>
      </c>
      <c r="I80" s="243">
        <v>3.88</v>
      </c>
      <c r="J80" s="220">
        <v>64</v>
      </c>
      <c r="K80" s="218"/>
      <c r="L80" s="243"/>
      <c r="M80" s="243">
        <v>4.12</v>
      </c>
      <c r="N80" s="220">
        <v>73</v>
      </c>
      <c r="O80" s="218">
        <v>4</v>
      </c>
      <c r="P80" s="243">
        <v>4</v>
      </c>
      <c r="Q80" s="243">
        <v>3.95</v>
      </c>
      <c r="R80" s="220">
        <v>41</v>
      </c>
      <c r="S80" s="54">
        <f t="shared" si="5"/>
        <v>216</v>
      </c>
      <c r="U80" s="52"/>
      <c r="V80" s="52"/>
      <c r="X80" s="52"/>
    </row>
    <row r="81" spans="1:24" x14ac:dyDescent="0.25">
      <c r="A81" s="53">
        <v>8</v>
      </c>
      <c r="B81" s="34" t="s">
        <v>140</v>
      </c>
      <c r="C81" s="212">
        <v>1</v>
      </c>
      <c r="D81" s="241">
        <v>4</v>
      </c>
      <c r="E81" s="241">
        <v>4.0599999999999996</v>
      </c>
      <c r="F81" s="214">
        <v>39</v>
      </c>
      <c r="G81" s="212"/>
      <c r="H81" s="241"/>
      <c r="I81" s="241">
        <v>3.88</v>
      </c>
      <c r="J81" s="214">
        <v>76</v>
      </c>
      <c r="K81" s="212">
        <v>2</v>
      </c>
      <c r="L81" s="241">
        <v>4</v>
      </c>
      <c r="M81" s="241">
        <v>4.12</v>
      </c>
      <c r="N81" s="214">
        <v>44</v>
      </c>
      <c r="O81" s="212">
        <v>2</v>
      </c>
      <c r="P81" s="241">
        <v>3.5</v>
      </c>
      <c r="Q81" s="241">
        <v>3.95</v>
      </c>
      <c r="R81" s="214">
        <v>61</v>
      </c>
      <c r="S81" s="54">
        <f t="shared" si="5"/>
        <v>220</v>
      </c>
      <c r="U81" s="52"/>
      <c r="V81" s="52"/>
      <c r="X81" s="52"/>
    </row>
    <row r="82" spans="1:24" x14ac:dyDescent="0.25">
      <c r="A82" s="53">
        <v>9</v>
      </c>
      <c r="B82" s="103" t="s">
        <v>128</v>
      </c>
      <c r="C82" s="215">
        <v>1</v>
      </c>
      <c r="D82" s="242">
        <v>4</v>
      </c>
      <c r="E82" s="242">
        <v>4.0599999999999996</v>
      </c>
      <c r="F82" s="217">
        <v>40</v>
      </c>
      <c r="G82" s="215">
        <v>2</v>
      </c>
      <c r="H82" s="242">
        <v>3</v>
      </c>
      <c r="I82" s="242">
        <v>3.88</v>
      </c>
      <c r="J82" s="217">
        <v>74</v>
      </c>
      <c r="K82" s="215">
        <v>2</v>
      </c>
      <c r="L82" s="242">
        <v>3.5</v>
      </c>
      <c r="M82" s="242">
        <v>4.12</v>
      </c>
      <c r="N82" s="217">
        <v>66</v>
      </c>
      <c r="O82" s="215">
        <v>3</v>
      </c>
      <c r="P82" s="242">
        <v>4</v>
      </c>
      <c r="Q82" s="242">
        <v>3.95</v>
      </c>
      <c r="R82" s="217">
        <v>42</v>
      </c>
      <c r="S82" s="54">
        <f t="shared" si="5"/>
        <v>222</v>
      </c>
      <c r="U82" s="52"/>
      <c r="V82" s="52"/>
      <c r="X82" s="52"/>
    </row>
    <row r="83" spans="1:24" x14ac:dyDescent="0.25">
      <c r="A83" s="53">
        <v>10</v>
      </c>
      <c r="B83" s="34" t="s">
        <v>160</v>
      </c>
      <c r="C83" s="212">
        <v>2</v>
      </c>
      <c r="D83" s="241">
        <v>4</v>
      </c>
      <c r="E83" s="241">
        <v>4.0599999999999996</v>
      </c>
      <c r="F83" s="214">
        <v>41</v>
      </c>
      <c r="G83" s="212">
        <v>1</v>
      </c>
      <c r="H83" s="241">
        <v>5</v>
      </c>
      <c r="I83" s="241">
        <v>3.88</v>
      </c>
      <c r="J83" s="214">
        <v>5</v>
      </c>
      <c r="K83" s="212"/>
      <c r="L83" s="241"/>
      <c r="M83" s="241">
        <v>4.12</v>
      </c>
      <c r="N83" s="214">
        <v>73</v>
      </c>
      <c r="O83" s="212">
        <v>2</v>
      </c>
      <c r="P83" s="241">
        <v>4</v>
      </c>
      <c r="Q83" s="241">
        <v>3.95</v>
      </c>
      <c r="R83" s="214">
        <v>44</v>
      </c>
      <c r="S83" s="54">
        <f t="shared" si="5"/>
        <v>163</v>
      </c>
      <c r="U83" s="52"/>
      <c r="V83" s="52"/>
      <c r="X83" s="52"/>
    </row>
    <row r="84" spans="1:24" x14ac:dyDescent="0.25">
      <c r="A84" s="53">
        <v>11</v>
      </c>
      <c r="B84" s="34" t="s">
        <v>143</v>
      </c>
      <c r="C84" s="212">
        <v>4</v>
      </c>
      <c r="D84" s="241">
        <v>4</v>
      </c>
      <c r="E84" s="241">
        <v>4.0599999999999996</v>
      </c>
      <c r="F84" s="214">
        <v>42</v>
      </c>
      <c r="G84" s="212">
        <v>4</v>
      </c>
      <c r="H84" s="241">
        <v>3.5</v>
      </c>
      <c r="I84" s="241">
        <v>3.88</v>
      </c>
      <c r="J84" s="214">
        <v>57</v>
      </c>
      <c r="K84" s="212">
        <v>6</v>
      </c>
      <c r="L84" s="241">
        <v>4</v>
      </c>
      <c r="M84" s="241">
        <v>4.12</v>
      </c>
      <c r="N84" s="214">
        <v>46</v>
      </c>
      <c r="O84" s="212">
        <v>4</v>
      </c>
      <c r="P84" s="241">
        <v>4.5</v>
      </c>
      <c r="Q84" s="241">
        <v>3.95</v>
      </c>
      <c r="R84" s="214">
        <v>10</v>
      </c>
      <c r="S84" s="54">
        <f t="shared" si="5"/>
        <v>155</v>
      </c>
      <c r="U84" s="52"/>
      <c r="V84" s="52"/>
      <c r="X84" s="52"/>
    </row>
    <row r="85" spans="1:24" x14ac:dyDescent="0.25">
      <c r="A85" s="53">
        <v>12</v>
      </c>
      <c r="B85" s="34" t="s">
        <v>175</v>
      </c>
      <c r="C85" s="212">
        <v>2</v>
      </c>
      <c r="D85" s="241">
        <v>4</v>
      </c>
      <c r="E85" s="241">
        <v>4.0599999999999996</v>
      </c>
      <c r="F85" s="214">
        <v>43</v>
      </c>
      <c r="G85" s="212"/>
      <c r="H85" s="241"/>
      <c r="I85" s="241">
        <v>3.88</v>
      </c>
      <c r="J85" s="214">
        <v>76</v>
      </c>
      <c r="K85" s="212">
        <v>1</v>
      </c>
      <c r="L85" s="241">
        <v>3</v>
      </c>
      <c r="M85" s="241">
        <v>4.12</v>
      </c>
      <c r="N85" s="214">
        <v>72</v>
      </c>
      <c r="O85" s="212">
        <v>2</v>
      </c>
      <c r="P85" s="241">
        <v>4</v>
      </c>
      <c r="Q85" s="241">
        <v>3.95</v>
      </c>
      <c r="R85" s="214">
        <v>45</v>
      </c>
      <c r="S85" s="54">
        <f t="shared" si="5"/>
        <v>236</v>
      </c>
      <c r="U85" s="52"/>
      <c r="V85" s="52"/>
      <c r="X85" s="52"/>
    </row>
    <row r="86" spans="1:24" x14ac:dyDescent="0.25">
      <c r="A86" s="53">
        <v>13</v>
      </c>
      <c r="B86" s="103" t="s">
        <v>145</v>
      </c>
      <c r="C86" s="215">
        <v>11</v>
      </c>
      <c r="D86" s="242">
        <v>4</v>
      </c>
      <c r="E86" s="242">
        <v>4.0599999999999996</v>
      </c>
      <c r="F86" s="217">
        <v>44</v>
      </c>
      <c r="G86" s="215">
        <v>17</v>
      </c>
      <c r="H86" s="242">
        <v>3.8823529411764706</v>
      </c>
      <c r="I86" s="242">
        <v>3.88</v>
      </c>
      <c r="J86" s="217">
        <v>43</v>
      </c>
      <c r="K86" s="215">
        <v>10</v>
      </c>
      <c r="L86" s="242">
        <v>3.9</v>
      </c>
      <c r="M86" s="242">
        <v>4.12</v>
      </c>
      <c r="N86" s="217">
        <v>58</v>
      </c>
      <c r="O86" s="215">
        <v>8</v>
      </c>
      <c r="P86" s="242">
        <v>3.625</v>
      </c>
      <c r="Q86" s="242">
        <v>3.95</v>
      </c>
      <c r="R86" s="217">
        <v>57</v>
      </c>
      <c r="S86" s="54">
        <f t="shared" si="5"/>
        <v>202</v>
      </c>
      <c r="U86" s="52"/>
      <c r="V86" s="52"/>
      <c r="X86" s="52"/>
    </row>
    <row r="87" spans="1:24" x14ac:dyDescent="0.25">
      <c r="A87" s="53">
        <v>14</v>
      </c>
      <c r="B87" s="103" t="s">
        <v>148</v>
      </c>
      <c r="C87" s="215">
        <v>1</v>
      </c>
      <c r="D87" s="242">
        <v>4</v>
      </c>
      <c r="E87" s="242">
        <v>4.0599999999999996</v>
      </c>
      <c r="F87" s="217">
        <v>45</v>
      </c>
      <c r="G87" s="215">
        <v>2</v>
      </c>
      <c r="H87" s="242">
        <v>4.5</v>
      </c>
      <c r="I87" s="242">
        <v>3.88</v>
      </c>
      <c r="J87" s="217">
        <v>11</v>
      </c>
      <c r="K87" s="215">
        <v>1</v>
      </c>
      <c r="L87" s="242">
        <v>5</v>
      </c>
      <c r="M87" s="242">
        <v>4.12</v>
      </c>
      <c r="N87" s="217">
        <v>11</v>
      </c>
      <c r="O87" s="215">
        <v>3</v>
      </c>
      <c r="P87" s="242">
        <v>4.333333333333333</v>
      </c>
      <c r="Q87" s="242">
        <v>3.95</v>
      </c>
      <c r="R87" s="217">
        <v>16</v>
      </c>
      <c r="S87" s="54">
        <f t="shared" si="5"/>
        <v>83</v>
      </c>
      <c r="U87" s="52"/>
      <c r="V87" s="52"/>
      <c r="X87" s="52"/>
    </row>
    <row r="88" spans="1:24" x14ac:dyDescent="0.25">
      <c r="A88" s="53">
        <v>15</v>
      </c>
      <c r="B88" s="103" t="s">
        <v>127</v>
      </c>
      <c r="C88" s="215">
        <v>2</v>
      </c>
      <c r="D88" s="242">
        <v>4</v>
      </c>
      <c r="E88" s="242">
        <v>4.0599999999999996</v>
      </c>
      <c r="F88" s="217">
        <v>49</v>
      </c>
      <c r="G88" s="215">
        <v>3</v>
      </c>
      <c r="H88" s="242">
        <v>3.6666666666666665</v>
      </c>
      <c r="I88" s="242">
        <v>3.88</v>
      </c>
      <c r="J88" s="217">
        <v>52</v>
      </c>
      <c r="K88" s="215">
        <v>2</v>
      </c>
      <c r="L88" s="242">
        <v>5</v>
      </c>
      <c r="M88" s="242">
        <v>4.12</v>
      </c>
      <c r="N88" s="217">
        <v>10</v>
      </c>
      <c r="O88" s="215">
        <v>4</v>
      </c>
      <c r="P88" s="242">
        <v>4</v>
      </c>
      <c r="Q88" s="242">
        <v>3.95</v>
      </c>
      <c r="R88" s="217">
        <v>39</v>
      </c>
      <c r="S88" s="54">
        <f t="shared" si="5"/>
        <v>150</v>
      </c>
      <c r="U88" s="52"/>
      <c r="V88" s="52"/>
      <c r="X88" s="52"/>
    </row>
    <row r="89" spans="1:24" x14ac:dyDescent="0.25">
      <c r="A89" s="53">
        <v>16</v>
      </c>
      <c r="B89" s="34" t="s">
        <v>147</v>
      </c>
      <c r="C89" s="212">
        <v>12</v>
      </c>
      <c r="D89" s="241">
        <v>3.8333333333333335</v>
      </c>
      <c r="E89" s="241">
        <v>4.0599999999999996</v>
      </c>
      <c r="F89" s="214">
        <v>60</v>
      </c>
      <c r="G89" s="212">
        <v>11</v>
      </c>
      <c r="H89" s="241">
        <v>3.9090909090909092</v>
      </c>
      <c r="I89" s="241">
        <v>3.88</v>
      </c>
      <c r="J89" s="214">
        <v>42</v>
      </c>
      <c r="K89" s="212">
        <v>9</v>
      </c>
      <c r="L89" s="241">
        <v>4.2222222222222223</v>
      </c>
      <c r="M89" s="241">
        <v>4.12</v>
      </c>
      <c r="N89" s="214">
        <v>28</v>
      </c>
      <c r="O89" s="212">
        <v>6</v>
      </c>
      <c r="P89" s="241">
        <v>4</v>
      </c>
      <c r="Q89" s="241">
        <v>3.95</v>
      </c>
      <c r="R89" s="214">
        <v>46</v>
      </c>
      <c r="S89" s="54">
        <f t="shared" si="5"/>
        <v>176</v>
      </c>
      <c r="U89" s="52"/>
      <c r="V89" s="52"/>
      <c r="X89" s="52"/>
    </row>
    <row r="90" spans="1:24" x14ac:dyDescent="0.25">
      <c r="A90" s="53">
        <v>17</v>
      </c>
      <c r="B90" s="103" t="s">
        <v>137</v>
      </c>
      <c r="C90" s="215">
        <v>8</v>
      </c>
      <c r="D90" s="242">
        <v>3.625</v>
      </c>
      <c r="E90" s="242">
        <v>4.0599999999999996</v>
      </c>
      <c r="F90" s="217">
        <v>66</v>
      </c>
      <c r="G90" s="215">
        <v>11</v>
      </c>
      <c r="H90" s="242">
        <v>3.7272727272727271</v>
      </c>
      <c r="I90" s="242">
        <v>3.88</v>
      </c>
      <c r="J90" s="217">
        <v>48</v>
      </c>
      <c r="K90" s="215">
        <v>4</v>
      </c>
      <c r="L90" s="242">
        <v>4</v>
      </c>
      <c r="M90" s="242">
        <v>4.12</v>
      </c>
      <c r="N90" s="217">
        <v>52</v>
      </c>
      <c r="O90" s="215">
        <v>2</v>
      </c>
      <c r="P90" s="242">
        <v>4.5</v>
      </c>
      <c r="Q90" s="242">
        <v>3.95</v>
      </c>
      <c r="R90" s="217">
        <v>9</v>
      </c>
      <c r="S90" s="54">
        <f t="shared" si="5"/>
        <v>175</v>
      </c>
      <c r="U90" s="52"/>
      <c r="V90" s="52"/>
      <c r="X90" s="52"/>
    </row>
    <row r="91" spans="1:24" x14ac:dyDescent="0.25">
      <c r="A91" s="53">
        <v>18</v>
      </c>
      <c r="B91" s="103" t="s">
        <v>144</v>
      </c>
      <c r="C91" s="215">
        <v>2</v>
      </c>
      <c r="D91" s="242">
        <v>3.5</v>
      </c>
      <c r="E91" s="242">
        <v>4.0599999999999996</v>
      </c>
      <c r="F91" s="217">
        <v>68</v>
      </c>
      <c r="G91" s="215">
        <v>6</v>
      </c>
      <c r="H91" s="242">
        <v>4.166666666666667</v>
      </c>
      <c r="I91" s="242">
        <v>3.88</v>
      </c>
      <c r="J91" s="217">
        <v>18</v>
      </c>
      <c r="K91" s="215">
        <v>6</v>
      </c>
      <c r="L91" s="242">
        <v>4</v>
      </c>
      <c r="M91" s="242">
        <v>4.12</v>
      </c>
      <c r="N91" s="217">
        <v>47</v>
      </c>
      <c r="O91" s="215">
        <v>6</v>
      </c>
      <c r="P91" s="242">
        <v>3.8333333333333335</v>
      </c>
      <c r="Q91" s="242">
        <v>3.95</v>
      </c>
      <c r="R91" s="217">
        <v>52</v>
      </c>
      <c r="S91" s="54">
        <f t="shared" si="5"/>
        <v>185</v>
      </c>
      <c r="U91" s="52"/>
      <c r="V91" s="52"/>
      <c r="X91" s="52"/>
    </row>
    <row r="92" spans="1:24" x14ac:dyDescent="0.25">
      <c r="A92" s="53">
        <v>19</v>
      </c>
      <c r="B92" s="34" t="s">
        <v>30</v>
      </c>
      <c r="C92" s="212">
        <v>2</v>
      </c>
      <c r="D92" s="241">
        <v>3.5</v>
      </c>
      <c r="E92" s="241">
        <v>4.0599999999999996</v>
      </c>
      <c r="F92" s="214">
        <v>69</v>
      </c>
      <c r="G92" s="212">
        <v>7</v>
      </c>
      <c r="H92" s="241">
        <v>4.5714285714285712</v>
      </c>
      <c r="I92" s="241">
        <v>3.88</v>
      </c>
      <c r="J92" s="214">
        <v>8</v>
      </c>
      <c r="K92" s="212">
        <v>8</v>
      </c>
      <c r="L92" s="241">
        <v>3.75</v>
      </c>
      <c r="M92" s="241">
        <v>4.12</v>
      </c>
      <c r="N92" s="214">
        <v>61</v>
      </c>
      <c r="O92" s="212">
        <v>7</v>
      </c>
      <c r="P92" s="241">
        <v>3.7142857142857144</v>
      </c>
      <c r="Q92" s="241">
        <v>3.95</v>
      </c>
      <c r="R92" s="214">
        <v>55</v>
      </c>
      <c r="S92" s="54">
        <f t="shared" si="5"/>
        <v>193</v>
      </c>
      <c r="U92" s="52"/>
      <c r="V92" s="52"/>
      <c r="X92" s="52"/>
    </row>
    <row r="93" spans="1:24" x14ac:dyDescent="0.25">
      <c r="A93" s="53">
        <v>20</v>
      </c>
      <c r="B93" s="34" t="s">
        <v>139</v>
      </c>
      <c r="C93" s="212">
        <v>2</v>
      </c>
      <c r="D93" s="241">
        <v>3.5</v>
      </c>
      <c r="E93" s="241">
        <v>4.0599999999999996</v>
      </c>
      <c r="F93" s="214">
        <v>72</v>
      </c>
      <c r="G93" s="212"/>
      <c r="H93" s="241"/>
      <c r="I93" s="241">
        <v>3.88</v>
      </c>
      <c r="J93" s="214">
        <v>76</v>
      </c>
      <c r="K93" s="212">
        <v>1</v>
      </c>
      <c r="L93" s="241">
        <v>4</v>
      </c>
      <c r="M93" s="241">
        <v>4.12</v>
      </c>
      <c r="N93" s="214">
        <v>54</v>
      </c>
      <c r="O93" s="212">
        <v>1</v>
      </c>
      <c r="P93" s="241">
        <v>5</v>
      </c>
      <c r="Q93" s="241">
        <v>3.95</v>
      </c>
      <c r="R93" s="214">
        <v>4</v>
      </c>
      <c r="S93" s="54">
        <f t="shared" si="5"/>
        <v>206</v>
      </c>
      <c r="U93" s="52"/>
      <c r="V93" s="52"/>
      <c r="X93" s="52"/>
    </row>
    <row r="94" spans="1:24" x14ac:dyDescent="0.25">
      <c r="A94" s="53">
        <v>21</v>
      </c>
      <c r="B94" s="34" t="s">
        <v>141</v>
      </c>
      <c r="C94" s="212">
        <v>1</v>
      </c>
      <c r="D94" s="241">
        <v>3</v>
      </c>
      <c r="E94" s="241">
        <v>4.0599999999999996</v>
      </c>
      <c r="F94" s="214">
        <v>75</v>
      </c>
      <c r="G94" s="212">
        <v>1</v>
      </c>
      <c r="H94" s="241">
        <v>4</v>
      </c>
      <c r="I94" s="241">
        <v>3.88</v>
      </c>
      <c r="J94" s="214">
        <v>39</v>
      </c>
      <c r="K94" s="212">
        <v>2</v>
      </c>
      <c r="L94" s="241">
        <v>4</v>
      </c>
      <c r="M94" s="241">
        <v>4.12</v>
      </c>
      <c r="N94" s="214">
        <v>45</v>
      </c>
      <c r="O94" s="212">
        <v>2</v>
      </c>
      <c r="P94" s="241">
        <v>3.5</v>
      </c>
      <c r="Q94" s="241">
        <v>3.95</v>
      </c>
      <c r="R94" s="214">
        <v>62</v>
      </c>
      <c r="S94" s="54">
        <f t="shared" si="5"/>
        <v>221</v>
      </c>
      <c r="U94" s="52"/>
      <c r="V94" s="52"/>
      <c r="X94" s="52"/>
    </row>
    <row r="95" spans="1:24" x14ac:dyDescent="0.25">
      <c r="A95" s="53">
        <v>22</v>
      </c>
      <c r="B95" s="34" t="s">
        <v>149</v>
      </c>
      <c r="C95" s="212">
        <v>1</v>
      </c>
      <c r="D95" s="241">
        <v>3</v>
      </c>
      <c r="E95" s="241">
        <v>4.0599999999999996</v>
      </c>
      <c r="F95" s="214">
        <v>76</v>
      </c>
      <c r="G95" s="212">
        <v>6</v>
      </c>
      <c r="H95" s="241">
        <v>3.8333333333333335</v>
      </c>
      <c r="I95" s="241">
        <v>3.88</v>
      </c>
      <c r="J95" s="214">
        <v>45</v>
      </c>
      <c r="K95" s="212">
        <v>4</v>
      </c>
      <c r="L95" s="241">
        <v>4</v>
      </c>
      <c r="M95" s="241">
        <v>4.12</v>
      </c>
      <c r="N95" s="214">
        <v>49</v>
      </c>
      <c r="O95" s="212">
        <v>3</v>
      </c>
      <c r="P95" s="241">
        <v>3.3333333333333335</v>
      </c>
      <c r="Q95" s="241">
        <v>3.95</v>
      </c>
      <c r="R95" s="214">
        <v>64</v>
      </c>
      <c r="S95" s="54">
        <f t="shared" si="5"/>
        <v>234</v>
      </c>
      <c r="U95" s="52"/>
      <c r="V95" s="52"/>
      <c r="X95" s="52"/>
    </row>
    <row r="96" spans="1:24" x14ac:dyDescent="0.25">
      <c r="A96" s="53">
        <v>23</v>
      </c>
      <c r="B96" s="103" t="s">
        <v>126</v>
      </c>
      <c r="C96" s="215">
        <v>1</v>
      </c>
      <c r="D96" s="242">
        <v>3</v>
      </c>
      <c r="E96" s="242">
        <v>4.0599999999999996</v>
      </c>
      <c r="F96" s="217">
        <v>77</v>
      </c>
      <c r="G96" s="215">
        <v>3</v>
      </c>
      <c r="H96" s="242">
        <v>3.3333333333333335</v>
      </c>
      <c r="I96" s="242">
        <v>3.88</v>
      </c>
      <c r="J96" s="217">
        <v>61</v>
      </c>
      <c r="K96" s="215">
        <v>1</v>
      </c>
      <c r="L96" s="242">
        <v>3</v>
      </c>
      <c r="M96" s="242">
        <v>4.12</v>
      </c>
      <c r="N96" s="217">
        <v>71</v>
      </c>
      <c r="O96" s="215">
        <v>5</v>
      </c>
      <c r="P96" s="242">
        <v>3.6</v>
      </c>
      <c r="Q96" s="242">
        <v>3.95</v>
      </c>
      <c r="R96" s="217">
        <v>58</v>
      </c>
      <c r="S96" s="54">
        <f t="shared" si="5"/>
        <v>267</v>
      </c>
      <c r="U96" s="52"/>
      <c r="V96" s="52"/>
      <c r="X96" s="52"/>
    </row>
    <row r="97" spans="1:24" x14ac:dyDescent="0.25">
      <c r="A97" s="53">
        <v>24</v>
      </c>
      <c r="B97" s="103" t="s">
        <v>157</v>
      </c>
      <c r="C97" s="215">
        <v>1</v>
      </c>
      <c r="D97" s="242">
        <v>3</v>
      </c>
      <c r="E97" s="242">
        <v>4.0599999999999996</v>
      </c>
      <c r="F97" s="217">
        <v>78</v>
      </c>
      <c r="G97" s="215"/>
      <c r="H97" s="242"/>
      <c r="I97" s="242">
        <v>3.88</v>
      </c>
      <c r="J97" s="217">
        <v>76</v>
      </c>
      <c r="K97" s="215"/>
      <c r="L97" s="242"/>
      <c r="M97" s="242">
        <v>4.12</v>
      </c>
      <c r="N97" s="217">
        <v>73</v>
      </c>
      <c r="O97" s="215">
        <v>1</v>
      </c>
      <c r="P97" s="242">
        <v>5</v>
      </c>
      <c r="Q97" s="242">
        <v>3.95</v>
      </c>
      <c r="R97" s="217">
        <v>3</v>
      </c>
      <c r="S97" s="54">
        <f t="shared" si="5"/>
        <v>230</v>
      </c>
      <c r="U97" s="52"/>
      <c r="V97" s="52"/>
      <c r="X97" s="52"/>
    </row>
    <row r="98" spans="1:24" x14ac:dyDescent="0.25">
      <c r="A98" s="53">
        <v>25</v>
      </c>
      <c r="B98" s="103" t="s">
        <v>174</v>
      </c>
      <c r="C98" s="215"/>
      <c r="D98" s="242"/>
      <c r="E98" s="242">
        <v>4.0599999999999996</v>
      </c>
      <c r="F98" s="217">
        <v>81</v>
      </c>
      <c r="G98" s="215"/>
      <c r="H98" s="242"/>
      <c r="I98" s="242">
        <v>3.88</v>
      </c>
      <c r="J98" s="217">
        <v>76</v>
      </c>
      <c r="K98" s="215">
        <v>1</v>
      </c>
      <c r="L98" s="242">
        <v>4</v>
      </c>
      <c r="M98" s="242">
        <v>4.12</v>
      </c>
      <c r="N98" s="217">
        <v>55</v>
      </c>
      <c r="O98" s="215"/>
      <c r="P98" s="242"/>
      <c r="Q98" s="242">
        <v>3.95</v>
      </c>
      <c r="R98" s="217">
        <v>77</v>
      </c>
      <c r="S98" s="54">
        <f t="shared" si="5"/>
        <v>289</v>
      </c>
      <c r="U98" s="52"/>
      <c r="V98" s="52"/>
      <c r="X98" s="52"/>
    </row>
    <row r="99" spans="1:24" x14ac:dyDescent="0.25">
      <c r="A99" s="53">
        <v>26</v>
      </c>
      <c r="B99" s="103" t="s">
        <v>138</v>
      </c>
      <c r="C99" s="215"/>
      <c r="D99" s="242"/>
      <c r="E99" s="242">
        <v>4.0599999999999996</v>
      </c>
      <c r="F99" s="217">
        <v>81</v>
      </c>
      <c r="G99" s="215">
        <v>3</v>
      </c>
      <c r="H99" s="242">
        <v>3.6666666666666665</v>
      </c>
      <c r="I99" s="242">
        <v>3.88</v>
      </c>
      <c r="J99" s="217">
        <v>53</v>
      </c>
      <c r="K99" s="215">
        <v>1</v>
      </c>
      <c r="L99" s="242">
        <v>4</v>
      </c>
      <c r="M99" s="242">
        <v>4.12</v>
      </c>
      <c r="N99" s="217">
        <v>53</v>
      </c>
      <c r="O99" s="215"/>
      <c r="P99" s="242"/>
      <c r="Q99" s="242">
        <v>3.95</v>
      </c>
      <c r="R99" s="217">
        <v>77</v>
      </c>
      <c r="S99" s="54">
        <f t="shared" si="5"/>
        <v>264</v>
      </c>
      <c r="U99" s="52"/>
      <c r="V99" s="52"/>
      <c r="X99" s="52"/>
    </row>
    <row r="100" spans="1:24" x14ac:dyDescent="0.25">
      <c r="A100" s="53">
        <v>27</v>
      </c>
      <c r="B100" s="34" t="s">
        <v>162</v>
      </c>
      <c r="C100" s="212"/>
      <c r="D100" s="241"/>
      <c r="E100" s="241">
        <v>4.0599999999999996</v>
      </c>
      <c r="F100" s="214">
        <v>81</v>
      </c>
      <c r="G100" s="212">
        <v>4</v>
      </c>
      <c r="H100" s="241">
        <v>3.5</v>
      </c>
      <c r="I100" s="241">
        <v>3.88</v>
      </c>
      <c r="J100" s="214">
        <v>56</v>
      </c>
      <c r="K100" s="212">
        <v>3</v>
      </c>
      <c r="L100" s="241">
        <v>4.333333333333333</v>
      </c>
      <c r="M100" s="241">
        <v>4.12</v>
      </c>
      <c r="N100" s="214">
        <v>24</v>
      </c>
      <c r="O100" s="212">
        <v>2</v>
      </c>
      <c r="P100" s="241">
        <v>4</v>
      </c>
      <c r="Q100" s="241">
        <v>3.95</v>
      </c>
      <c r="R100" s="214">
        <v>40</v>
      </c>
      <c r="S100" s="54">
        <f t="shared" si="5"/>
        <v>201</v>
      </c>
      <c r="U100" s="52"/>
      <c r="V100" s="52"/>
      <c r="X100" s="52"/>
    </row>
    <row r="101" spans="1:24" x14ac:dyDescent="0.25">
      <c r="A101" s="53">
        <v>28</v>
      </c>
      <c r="B101" s="103" t="s">
        <v>163</v>
      </c>
      <c r="C101" s="215"/>
      <c r="D101" s="242"/>
      <c r="E101" s="242">
        <v>4.0599999999999996</v>
      </c>
      <c r="F101" s="217">
        <v>81</v>
      </c>
      <c r="G101" s="215">
        <v>3</v>
      </c>
      <c r="H101" s="242">
        <v>4.666666666666667</v>
      </c>
      <c r="I101" s="242">
        <v>3.88</v>
      </c>
      <c r="J101" s="217">
        <v>7</v>
      </c>
      <c r="K101" s="215">
        <v>3</v>
      </c>
      <c r="L101" s="242">
        <v>4</v>
      </c>
      <c r="M101" s="242">
        <v>4.12</v>
      </c>
      <c r="N101" s="217">
        <v>56</v>
      </c>
      <c r="O101" s="215"/>
      <c r="P101" s="242"/>
      <c r="Q101" s="242">
        <v>3.95</v>
      </c>
      <c r="R101" s="217">
        <v>77</v>
      </c>
      <c r="S101" s="54">
        <f t="shared" si="5"/>
        <v>221</v>
      </c>
      <c r="U101" s="52"/>
      <c r="V101" s="52"/>
      <c r="X101" s="52"/>
    </row>
    <row r="102" spans="1:24" ht="15.75" thickBot="1" x14ac:dyDescent="0.3">
      <c r="A102" s="53">
        <v>29</v>
      </c>
      <c r="B102" s="34" t="s">
        <v>18</v>
      </c>
      <c r="C102" s="212"/>
      <c r="D102" s="241"/>
      <c r="E102" s="241">
        <v>4.0599999999999996</v>
      </c>
      <c r="F102" s="214">
        <v>81</v>
      </c>
      <c r="G102" s="212"/>
      <c r="H102" s="241"/>
      <c r="I102" s="241">
        <v>3.88</v>
      </c>
      <c r="J102" s="214">
        <v>76</v>
      </c>
      <c r="K102" s="212"/>
      <c r="L102" s="241"/>
      <c r="M102" s="241">
        <v>4.12</v>
      </c>
      <c r="N102" s="214">
        <v>73</v>
      </c>
      <c r="O102" s="212">
        <v>3</v>
      </c>
      <c r="P102" s="241">
        <v>4.333333333333333</v>
      </c>
      <c r="Q102" s="241">
        <v>3.95</v>
      </c>
      <c r="R102" s="214">
        <v>15</v>
      </c>
      <c r="S102" s="54">
        <f t="shared" si="5"/>
        <v>245</v>
      </c>
      <c r="U102" s="52"/>
      <c r="V102" s="52"/>
      <c r="X102" s="52"/>
    </row>
    <row r="103" spans="1:24" ht="15.75" thickBot="1" x14ac:dyDescent="0.3">
      <c r="A103" s="136"/>
      <c r="B103" s="137" t="s">
        <v>89</v>
      </c>
      <c r="C103" s="138">
        <f>SUM(C104:C112)</f>
        <v>29</v>
      </c>
      <c r="D103" s="148">
        <f>AVERAGE(D104:D112)</f>
        <v>3.8085034013605443</v>
      </c>
      <c r="E103" s="148">
        <v>4.0599999999999996</v>
      </c>
      <c r="F103" s="139"/>
      <c r="G103" s="138">
        <f>SUM(G104:G112)</f>
        <v>42</v>
      </c>
      <c r="H103" s="148">
        <f>AVERAGE(H104:H112)</f>
        <v>3.8789115646258501</v>
      </c>
      <c r="I103" s="148">
        <v>3.88</v>
      </c>
      <c r="J103" s="139"/>
      <c r="K103" s="138">
        <f>SUM(K104:K112)</f>
        <v>30</v>
      </c>
      <c r="L103" s="148">
        <f>AVERAGE(L104:L112)</f>
        <v>4.0972222222222223</v>
      </c>
      <c r="M103" s="148">
        <v>4.12</v>
      </c>
      <c r="N103" s="139"/>
      <c r="O103" s="138">
        <f>SUM(O104:O112)</f>
        <v>39</v>
      </c>
      <c r="P103" s="148">
        <f>AVERAGE(P104:P112)</f>
        <v>4.140625</v>
      </c>
      <c r="Q103" s="148">
        <v>3.95</v>
      </c>
      <c r="R103" s="139"/>
      <c r="S103" s="143"/>
      <c r="U103" s="52"/>
      <c r="V103" s="52"/>
      <c r="X103" s="52"/>
    </row>
    <row r="104" spans="1:24" x14ac:dyDescent="0.25">
      <c r="A104" s="50">
        <v>1</v>
      </c>
      <c r="B104" s="647" t="s">
        <v>165</v>
      </c>
      <c r="C104" s="237">
        <v>4</v>
      </c>
      <c r="D104" s="246">
        <v>4.75</v>
      </c>
      <c r="E104" s="246">
        <v>4.0599999999999996</v>
      </c>
      <c r="F104" s="238">
        <v>12</v>
      </c>
      <c r="G104" s="237">
        <v>9</v>
      </c>
      <c r="H104" s="246">
        <v>4.333333333333333</v>
      </c>
      <c r="I104" s="246">
        <v>3.88</v>
      </c>
      <c r="J104" s="238">
        <v>14</v>
      </c>
      <c r="K104" s="237">
        <v>12</v>
      </c>
      <c r="L104" s="246">
        <v>4.333333333333333</v>
      </c>
      <c r="M104" s="246">
        <v>4.12</v>
      </c>
      <c r="N104" s="238">
        <v>25</v>
      </c>
      <c r="O104" s="237">
        <v>7</v>
      </c>
      <c r="P104" s="246">
        <v>4</v>
      </c>
      <c r="Q104" s="246">
        <v>3.95</v>
      </c>
      <c r="R104" s="238">
        <v>47</v>
      </c>
      <c r="S104" s="51">
        <f t="shared" ref="S104:S111" si="6">R104+N104+J104+F104</f>
        <v>98</v>
      </c>
      <c r="U104" s="52"/>
      <c r="V104" s="52"/>
      <c r="X104" s="52"/>
    </row>
    <row r="105" spans="1:24" ht="15" customHeight="1" x14ac:dyDescent="0.25">
      <c r="A105" s="59">
        <v>2</v>
      </c>
      <c r="B105" s="103" t="s">
        <v>93</v>
      </c>
      <c r="C105" s="215">
        <v>6</v>
      </c>
      <c r="D105" s="242">
        <v>4.166666666666667</v>
      </c>
      <c r="E105" s="242">
        <v>4.0599999999999996</v>
      </c>
      <c r="F105" s="217">
        <v>27</v>
      </c>
      <c r="G105" s="215">
        <v>9</v>
      </c>
      <c r="H105" s="242">
        <v>3.6666666666666665</v>
      </c>
      <c r="I105" s="242">
        <v>3.88</v>
      </c>
      <c r="J105" s="217">
        <v>54</v>
      </c>
      <c r="K105" s="215">
        <v>8</v>
      </c>
      <c r="L105" s="242">
        <v>3.75</v>
      </c>
      <c r="M105" s="242">
        <v>4.12</v>
      </c>
      <c r="N105" s="217">
        <v>60</v>
      </c>
      <c r="O105" s="215">
        <v>4</v>
      </c>
      <c r="P105" s="242">
        <v>4</v>
      </c>
      <c r="Q105" s="242">
        <v>3.95</v>
      </c>
      <c r="R105" s="217">
        <v>49</v>
      </c>
      <c r="S105" s="54">
        <f t="shared" si="6"/>
        <v>190</v>
      </c>
      <c r="U105" s="52"/>
      <c r="V105" s="52"/>
      <c r="X105" s="52"/>
    </row>
    <row r="106" spans="1:24" ht="15" customHeight="1" x14ac:dyDescent="0.25">
      <c r="A106" s="59">
        <v>3</v>
      </c>
      <c r="B106" s="103" t="s">
        <v>96</v>
      </c>
      <c r="C106" s="215">
        <v>7</v>
      </c>
      <c r="D106" s="242">
        <v>4.1428571428571432</v>
      </c>
      <c r="E106" s="242">
        <v>4.0599999999999996</v>
      </c>
      <c r="F106" s="217">
        <v>30</v>
      </c>
      <c r="G106" s="215">
        <v>6</v>
      </c>
      <c r="H106" s="242">
        <v>4.166666666666667</v>
      </c>
      <c r="I106" s="242">
        <v>3.88</v>
      </c>
      <c r="J106" s="217">
        <v>19</v>
      </c>
      <c r="K106" s="215">
        <v>4</v>
      </c>
      <c r="L106" s="242">
        <v>3.75</v>
      </c>
      <c r="M106" s="242">
        <v>4.12</v>
      </c>
      <c r="N106" s="217">
        <v>62</v>
      </c>
      <c r="O106" s="215">
        <v>3</v>
      </c>
      <c r="P106" s="242">
        <v>4.666666666666667</v>
      </c>
      <c r="Q106" s="242">
        <v>3.95</v>
      </c>
      <c r="R106" s="217">
        <v>8</v>
      </c>
      <c r="S106" s="54">
        <f t="shared" si="6"/>
        <v>119</v>
      </c>
      <c r="U106" s="52"/>
      <c r="V106" s="52"/>
      <c r="X106" s="52"/>
    </row>
    <row r="107" spans="1:24" ht="15" customHeight="1" x14ac:dyDescent="0.25">
      <c r="A107" s="59">
        <v>4</v>
      </c>
      <c r="B107" s="173" t="s">
        <v>95</v>
      </c>
      <c r="C107" s="239">
        <v>4</v>
      </c>
      <c r="D107" s="302">
        <v>4</v>
      </c>
      <c r="E107" s="302">
        <v>4.0599999999999996</v>
      </c>
      <c r="F107" s="240">
        <v>31</v>
      </c>
      <c r="G107" s="239"/>
      <c r="H107" s="302"/>
      <c r="I107" s="302">
        <v>3.88</v>
      </c>
      <c r="J107" s="240">
        <v>76</v>
      </c>
      <c r="K107" s="239"/>
      <c r="L107" s="302"/>
      <c r="M107" s="302">
        <v>4.12</v>
      </c>
      <c r="N107" s="240">
        <v>73</v>
      </c>
      <c r="O107" s="239">
        <v>6</v>
      </c>
      <c r="P107" s="302">
        <v>4.5</v>
      </c>
      <c r="Q107" s="302">
        <v>3.95</v>
      </c>
      <c r="R107" s="240">
        <v>12</v>
      </c>
      <c r="S107" s="54">
        <f t="shared" si="6"/>
        <v>192</v>
      </c>
      <c r="U107" s="52"/>
      <c r="V107" s="52"/>
      <c r="X107" s="52"/>
    </row>
    <row r="108" spans="1:24" ht="15" customHeight="1" x14ac:dyDescent="0.25">
      <c r="A108" s="59">
        <v>5</v>
      </c>
      <c r="B108" s="103" t="s">
        <v>55</v>
      </c>
      <c r="C108" s="215">
        <v>2</v>
      </c>
      <c r="D108" s="242">
        <v>4</v>
      </c>
      <c r="E108" s="242">
        <v>4.0599999999999996</v>
      </c>
      <c r="F108" s="217">
        <v>56</v>
      </c>
      <c r="G108" s="215">
        <v>7</v>
      </c>
      <c r="H108" s="242">
        <v>3.2857142857142856</v>
      </c>
      <c r="I108" s="242">
        <v>3.88</v>
      </c>
      <c r="J108" s="217">
        <v>62</v>
      </c>
      <c r="K108" s="215">
        <v>4</v>
      </c>
      <c r="L108" s="242">
        <v>3.75</v>
      </c>
      <c r="M108" s="242">
        <v>4.12</v>
      </c>
      <c r="N108" s="217">
        <v>63</v>
      </c>
      <c r="O108" s="215">
        <v>4</v>
      </c>
      <c r="P108" s="242">
        <v>3.25</v>
      </c>
      <c r="Q108" s="242">
        <v>3.95</v>
      </c>
      <c r="R108" s="217">
        <v>66</v>
      </c>
      <c r="S108" s="54">
        <f t="shared" si="6"/>
        <v>247</v>
      </c>
      <c r="U108" s="52"/>
      <c r="V108" s="52"/>
      <c r="X108" s="52"/>
    </row>
    <row r="109" spans="1:24" ht="15" customHeight="1" x14ac:dyDescent="0.25">
      <c r="A109" s="59">
        <v>6</v>
      </c>
      <c r="B109" s="103" t="s">
        <v>54</v>
      </c>
      <c r="C109" s="215">
        <v>5</v>
      </c>
      <c r="D109" s="242">
        <v>3.6</v>
      </c>
      <c r="E109" s="242">
        <v>4.0599999999999996</v>
      </c>
      <c r="F109" s="217">
        <v>67</v>
      </c>
      <c r="G109" s="215">
        <v>4</v>
      </c>
      <c r="H109" s="242">
        <v>4</v>
      </c>
      <c r="I109" s="242">
        <v>3.88</v>
      </c>
      <c r="J109" s="217">
        <v>41</v>
      </c>
      <c r="K109" s="215">
        <v>1</v>
      </c>
      <c r="L109" s="242">
        <v>5</v>
      </c>
      <c r="M109" s="242">
        <v>4.12</v>
      </c>
      <c r="N109" s="217">
        <v>12</v>
      </c>
      <c r="O109" s="215">
        <v>8</v>
      </c>
      <c r="P109" s="242">
        <v>3.875</v>
      </c>
      <c r="Q109" s="242">
        <v>3.95</v>
      </c>
      <c r="R109" s="217">
        <v>50</v>
      </c>
      <c r="S109" s="54">
        <f t="shared" si="6"/>
        <v>170</v>
      </c>
      <c r="U109" s="52"/>
      <c r="V109" s="52"/>
      <c r="X109" s="52"/>
    </row>
    <row r="110" spans="1:24" ht="15" customHeight="1" x14ac:dyDescent="0.25">
      <c r="A110" s="59">
        <v>7</v>
      </c>
      <c r="B110" s="103" t="s">
        <v>31</v>
      </c>
      <c r="C110" s="215">
        <v>1</v>
      </c>
      <c r="D110" s="242">
        <v>2</v>
      </c>
      <c r="E110" s="242">
        <v>4.0599999999999996</v>
      </c>
      <c r="F110" s="217">
        <v>80</v>
      </c>
      <c r="G110" s="215"/>
      <c r="H110" s="242"/>
      <c r="I110" s="242">
        <v>3.88</v>
      </c>
      <c r="J110" s="217">
        <v>76</v>
      </c>
      <c r="K110" s="215"/>
      <c r="L110" s="242"/>
      <c r="M110" s="242">
        <v>4.12</v>
      </c>
      <c r="N110" s="217">
        <v>73</v>
      </c>
      <c r="O110" s="215">
        <v>1</v>
      </c>
      <c r="P110" s="242">
        <v>4</v>
      </c>
      <c r="Q110" s="242">
        <v>3.95</v>
      </c>
      <c r="R110" s="217">
        <v>48</v>
      </c>
      <c r="S110" s="146">
        <f t="shared" si="6"/>
        <v>277</v>
      </c>
      <c r="U110" s="52"/>
      <c r="V110" s="52"/>
      <c r="X110" s="52"/>
    </row>
    <row r="111" spans="1:24" ht="15" customHeight="1" x14ac:dyDescent="0.25">
      <c r="A111" s="53">
        <v>8</v>
      </c>
      <c r="B111" s="510" t="s">
        <v>53</v>
      </c>
      <c r="C111" s="506"/>
      <c r="D111" s="507"/>
      <c r="E111" s="507">
        <v>4.0599999999999996</v>
      </c>
      <c r="F111" s="508">
        <v>81</v>
      </c>
      <c r="G111" s="506">
        <v>5</v>
      </c>
      <c r="H111" s="507">
        <v>4.2</v>
      </c>
      <c r="I111" s="507">
        <v>3.88</v>
      </c>
      <c r="J111" s="508">
        <v>17</v>
      </c>
      <c r="K111" s="506">
        <v>1</v>
      </c>
      <c r="L111" s="507">
        <v>4</v>
      </c>
      <c r="M111" s="507">
        <v>4.12</v>
      </c>
      <c r="N111" s="508">
        <v>57</v>
      </c>
      <c r="O111" s="506">
        <v>6</v>
      </c>
      <c r="P111" s="507">
        <v>4.833333333333333</v>
      </c>
      <c r="Q111" s="507">
        <v>3.95</v>
      </c>
      <c r="R111" s="508">
        <v>6</v>
      </c>
      <c r="S111" s="146">
        <f t="shared" si="6"/>
        <v>161</v>
      </c>
      <c r="U111" s="52"/>
      <c r="V111" s="52"/>
      <c r="X111" s="52"/>
    </row>
    <row r="112" spans="1:24" ht="15" customHeight="1" thickBot="1" x14ac:dyDescent="0.3">
      <c r="A112" s="58">
        <v>9</v>
      </c>
      <c r="B112" s="509" t="s">
        <v>166</v>
      </c>
      <c r="C112" s="303"/>
      <c r="D112" s="304"/>
      <c r="E112" s="304">
        <v>4.0599999999999996</v>
      </c>
      <c r="F112" s="305">
        <v>81</v>
      </c>
      <c r="G112" s="303">
        <v>2</v>
      </c>
      <c r="H112" s="304">
        <v>3.5</v>
      </c>
      <c r="I112" s="304">
        <v>3.88</v>
      </c>
      <c r="J112" s="305">
        <v>58</v>
      </c>
      <c r="K112" s="303"/>
      <c r="L112" s="304"/>
      <c r="M112" s="304">
        <v>4.12</v>
      </c>
      <c r="N112" s="305">
        <v>73</v>
      </c>
      <c r="O112" s="303"/>
      <c r="P112" s="304"/>
      <c r="Q112" s="304">
        <v>3.95</v>
      </c>
      <c r="R112" s="305">
        <v>77</v>
      </c>
      <c r="S112" s="57">
        <f>R112+N112+J112+F112</f>
        <v>289</v>
      </c>
      <c r="U112" s="52"/>
      <c r="V112" s="52"/>
      <c r="X112" s="52"/>
    </row>
    <row r="113" spans="1:18" x14ac:dyDescent="0.25">
      <c r="A113" s="150" t="s">
        <v>91</v>
      </c>
      <c r="B113" s="60"/>
      <c r="C113" s="60"/>
      <c r="D113" s="181">
        <f>AVERAGE(D6:D12,D14:D25,D27:D39,D41:D58,D60:D72,D74:D102,D104:D112)</f>
        <v>4.0529315476190479</v>
      </c>
      <c r="E113" s="60"/>
      <c r="F113" s="60"/>
      <c r="G113" s="60"/>
      <c r="H113" s="181">
        <f>AVERAGE(H6:H12,H14:H25,H27:H39,H41:H58,H60:H72,H74:H102,H104:H112)</f>
        <v>3.8729797130973602</v>
      </c>
      <c r="I113" s="60"/>
      <c r="J113" s="60"/>
      <c r="K113" s="60"/>
      <c r="L113" s="181">
        <f>AVERAGE(L6:L12,L14:L25,L27:L39,L41:L58,L60:L72,L74:L102,L104:L112)</f>
        <v>4.1445050705467379</v>
      </c>
      <c r="M113" s="60"/>
      <c r="N113" s="60"/>
      <c r="O113" s="60"/>
      <c r="P113" s="181">
        <f>AVERAGE(P6:P12,P14:P25,P27:P39,P41:P58,P60:P72,P74:P102,P104:P112)</f>
        <v>3.8883354218880539</v>
      </c>
      <c r="Q113" s="181"/>
      <c r="R113" s="60"/>
    </row>
    <row r="114" spans="1:18" x14ac:dyDescent="0.25">
      <c r="A114" s="151" t="s">
        <v>92</v>
      </c>
      <c r="D114" s="179">
        <v>4.0599999999999996</v>
      </c>
      <c r="H114" s="179">
        <v>3.88</v>
      </c>
      <c r="L114" s="179">
        <v>4.12</v>
      </c>
      <c r="P114" s="179">
        <v>3.95</v>
      </c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14">
    <cfRule type="containsBlanks" dxfId="122" priority="1017">
      <formula>LEN(TRIM(P4))=0</formula>
    </cfRule>
    <cfRule type="cellIs" dxfId="121" priority="1018" stopIfTrue="1" operator="equal">
      <formula>$P$113</formula>
    </cfRule>
    <cfRule type="cellIs" dxfId="120" priority="1019" stopIfTrue="1" operator="lessThan">
      <formula>3.5</formula>
    </cfRule>
    <cfRule type="cellIs" dxfId="119" priority="1020" stopIfTrue="1" operator="between">
      <formula>3.5</formula>
      <formula>$P$113</formula>
    </cfRule>
    <cfRule type="cellIs" dxfId="118" priority="1021" stopIfTrue="1" operator="between">
      <formula>4.499</formula>
      <formula>$P$113</formula>
    </cfRule>
    <cfRule type="cellIs" dxfId="117" priority="1022" stopIfTrue="1" operator="greaterThanOrEqual">
      <formula>4.5</formula>
    </cfRule>
  </conditionalFormatting>
  <conditionalFormatting sqref="L4:L114">
    <cfRule type="containsBlanks" dxfId="116" priority="1029">
      <formula>LEN(TRIM(L4))=0</formula>
    </cfRule>
    <cfRule type="cellIs" dxfId="115" priority="1030" stopIfTrue="1" operator="equal">
      <formula>$L$113</formula>
    </cfRule>
    <cfRule type="cellIs" dxfId="114" priority="1031" stopIfTrue="1" operator="lessThan">
      <formula>3.5</formula>
    </cfRule>
    <cfRule type="cellIs" dxfId="113" priority="1032" stopIfTrue="1" operator="between">
      <formula>3.5</formula>
      <formula>$L$113</formula>
    </cfRule>
    <cfRule type="cellIs" dxfId="112" priority="1033" stopIfTrue="1" operator="between">
      <formula>4.499</formula>
      <formula>$L$113</formula>
    </cfRule>
    <cfRule type="cellIs" dxfId="111" priority="1034" stopIfTrue="1" operator="greaterThanOrEqual">
      <formula>4.5</formula>
    </cfRule>
  </conditionalFormatting>
  <conditionalFormatting sqref="H4:H114">
    <cfRule type="containsBlanks" dxfId="110" priority="1041">
      <formula>LEN(TRIM(H4))=0</formula>
    </cfRule>
    <cfRule type="cellIs" dxfId="109" priority="1042" stopIfTrue="1" operator="equal">
      <formula>$H$113</formula>
    </cfRule>
    <cfRule type="cellIs" dxfId="108" priority="1043" stopIfTrue="1" operator="lessThan">
      <formula>3.5</formula>
    </cfRule>
    <cfRule type="cellIs" dxfId="107" priority="1044" stopIfTrue="1" operator="between">
      <formula>3.5</formula>
      <formula>$H$113</formula>
    </cfRule>
    <cfRule type="cellIs" dxfId="106" priority="1045" stopIfTrue="1" operator="between">
      <formula>4.499</formula>
      <formula>$H$113</formula>
    </cfRule>
    <cfRule type="cellIs" dxfId="105" priority="1046" stopIfTrue="1" operator="greaterThanOrEqual">
      <formula>4.5</formula>
    </cfRule>
  </conditionalFormatting>
  <conditionalFormatting sqref="D4:D114">
    <cfRule type="containsBlanks" dxfId="104" priority="1">
      <formula>LEN(TRIM(D4))=0</formula>
    </cfRule>
    <cfRule type="cellIs" dxfId="103" priority="2" stopIfTrue="1" operator="equal">
      <formula>$D$113</formula>
    </cfRule>
    <cfRule type="cellIs" dxfId="102" priority="3" stopIfTrue="1" operator="lessThan">
      <formula>3.5</formula>
    </cfRule>
    <cfRule type="cellIs" dxfId="101" priority="4" stopIfTrue="1" operator="between">
      <formula>3.5</formula>
      <formula>$D$113</formula>
    </cfRule>
    <cfRule type="cellIs" dxfId="100" priority="5" stopIfTrue="1" operator="between">
      <formula>4.499</formula>
      <formula>$D$113</formula>
    </cfRule>
    <cfRule type="cellIs" dxfId="99" priority="6" stopIfTrue="1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9.140625" defaultRowHeight="15" x14ac:dyDescent="0.25"/>
  <cols>
    <col min="1" max="1" width="4.5703125" style="3" customWidth="1"/>
    <col min="2" max="2" width="18.7109375" style="3" customWidth="1"/>
    <col min="3" max="3" width="31.7109375" style="3" customWidth="1"/>
    <col min="4" max="5" width="7.7109375" style="3" customWidth="1"/>
    <col min="6" max="6" width="18.7109375" style="3" customWidth="1"/>
    <col min="7" max="7" width="32.7109375" style="3" customWidth="1"/>
    <col min="8" max="9" width="7.7109375" style="3" customWidth="1"/>
    <col min="10" max="10" width="18.7109375" style="3" customWidth="1"/>
    <col min="11" max="11" width="31.7109375" style="3" customWidth="1"/>
    <col min="12" max="13" width="7.7109375" style="3" customWidth="1"/>
    <col min="14" max="14" width="18.7109375" style="3" customWidth="1"/>
    <col min="15" max="15" width="31.7109375" style="3" customWidth="1"/>
    <col min="16" max="18" width="7.7109375" style="3" customWidth="1"/>
    <col min="19" max="16384" width="9.140625" style="3"/>
  </cols>
  <sheetData>
    <row r="1" spans="1:20" x14ac:dyDescent="0.25">
      <c r="S1" s="102"/>
      <c r="T1" s="23" t="s">
        <v>69</v>
      </c>
    </row>
    <row r="2" spans="1:20" ht="15.75" x14ac:dyDescent="0.25">
      <c r="C2" s="205" t="s">
        <v>99</v>
      </c>
      <c r="K2" s="205"/>
      <c r="S2" s="67"/>
      <c r="T2" s="23" t="s">
        <v>70</v>
      </c>
    </row>
    <row r="3" spans="1:20" ht="15.75" thickBot="1" x14ac:dyDescent="0.3">
      <c r="S3" s="354"/>
      <c r="T3" s="23" t="s">
        <v>71</v>
      </c>
    </row>
    <row r="4" spans="1:20" s="5" customFormat="1" ht="18" customHeight="1" x14ac:dyDescent="0.25">
      <c r="A4" s="535" t="s">
        <v>56</v>
      </c>
      <c r="B4" s="537">
        <v>2025</v>
      </c>
      <c r="C4" s="538"/>
      <c r="D4" s="538"/>
      <c r="E4" s="539"/>
      <c r="F4" s="537">
        <v>2024</v>
      </c>
      <c r="G4" s="538"/>
      <c r="H4" s="538"/>
      <c r="I4" s="539"/>
      <c r="J4" s="537">
        <v>2023</v>
      </c>
      <c r="K4" s="538"/>
      <c r="L4" s="538"/>
      <c r="M4" s="539"/>
      <c r="N4" s="537">
        <v>2022</v>
      </c>
      <c r="O4" s="538"/>
      <c r="P4" s="538"/>
      <c r="Q4" s="539"/>
      <c r="S4" s="24"/>
      <c r="T4" s="23" t="s">
        <v>72</v>
      </c>
    </row>
    <row r="5" spans="1:20" s="5" customFormat="1" ht="48.75" customHeight="1" thickBot="1" x14ac:dyDescent="0.3">
      <c r="A5" s="536"/>
      <c r="B5" s="15" t="s">
        <v>39</v>
      </c>
      <c r="C5" s="61" t="s">
        <v>0</v>
      </c>
      <c r="D5" s="32" t="s">
        <v>75</v>
      </c>
      <c r="E5" s="314" t="s">
        <v>76</v>
      </c>
      <c r="F5" s="15" t="s">
        <v>39</v>
      </c>
      <c r="G5" s="61" t="s">
        <v>0</v>
      </c>
      <c r="H5" s="32" t="s">
        <v>75</v>
      </c>
      <c r="I5" s="314" t="s">
        <v>76</v>
      </c>
      <c r="J5" s="15" t="s">
        <v>39</v>
      </c>
      <c r="K5" s="61" t="s">
        <v>0</v>
      </c>
      <c r="L5" s="32" t="s">
        <v>75</v>
      </c>
      <c r="M5" s="314" t="s">
        <v>76</v>
      </c>
      <c r="N5" s="15" t="s">
        <v>39</v>
      </c>
      <c r="O5" s="61" t="s">
        <v>0</v>
      </c>
      <c r="P5" s="32" t="s">
        <v>75</v>
      </c>
      <c r="Q5" s="314" t="s">
        <v>76</v>
      </c>
    </row>
    <row r="6" spans="1:20" s="5" customFormat="1" ht="15" customHeight="1" x14ac:dyDescent="0.25">
      <c r="A6" s="38">
        <v>1</v>
      </c>
      <c r="B6" s="157" t="s">
        <v>32</v>
      </c>
      <c r="C6" s="157" t="s">
        <v>164</v>
      </c>
      <c r="D6" s="116">
        <v>5</v>
      </c>
      <c r="E6" s="108">
        <v>4.0599999999999996</v>
      </c>
      <c r="F6" s="157" t="s">
        <v>35</v>
      </c>
      <c r="G6" s="157" t="s">
        <v>94</v>
      </c>
      <c r="H6" s="116">
        <v>5</v>
      </c>
      <c r="I6" s="108">
        <v>3.88</v>
      </c>
      <c r="J6" s="157" t="s">
        <v>32</v>
      </c>
      <c r="K6" s="157" t="s">
        <v>44</v>
      </c>
      <c r="L6" s="202">
        <v>5</v>
      </c>
      <c r="M6" s="108">
        <v>4.12</v>
      </c>
      <c r="N6" s="157" t="s">
        <v>32</v>
      </c>
      <c r="O6" s="157" t="s">
        <v>44</v>
      </c>
      <c r="P6" s="202">
        <v>5</v>
      </c>
      <c r="Q6" s="108">
        <v>3.95</v>
      </c>
    </row>
    <row r="7" spans="1:20" s="5" customFormat="1" ht="15" customHeight="1" x14ac:dyDescent="0.25">
      <c r="A7" s="39">
        <v>2</v>
      </c>
      <c r="B7" s="158" t="s">
        <v>37</v>
      </c>
      <c r="C7" s="158" t="s">
        <v>146</v>
      </c>
      <c r="D7" s="160">
        <v>5</v>
      </c>
      <c r="E7" s="107">
        <v>4.0599999999999996</v>
      </c>
      <c r="F7" s="158" t="s">
        <v>35</v>
      </c>
      <c r="G7" s="158" t="s">
        <v>119</v>
      </c>
      <c r="H7" s="160">
        <v>5</v>
      </c>
      <c r="I7" s="107">
        <v>3.88</v>
      </c>
      <c r="J7" s="158" t="s">
        <v>34</v>
      </c>
      <c r="K7" s="158" t="s">
        <v>47</v>
      </c>
      <c r="L7" s="203">
        <v>5</v>
      </c>
      <c r="M7" s="107">
        <v>4.12</v>
      </c>
      <c r="N7" s="158" t="s">
        <v>35</v>
      </c>
      <c r="O7" s="158" t="s">
        <v>11</v>
      </c>
      <c r="P7" s="203">
        <v>5</v>
      </c>
      <c r="Q7" s="107">
        <v>3.95</v>
      </c>
    </row>
    <row r="8" spans="1:20" s="5" customFormat="1" ht="15" customHeight="1" x14ac:dyDescent="0.25">
      <c r="A8" s="39">
        <v>3</v>
      </c>
      <c r="B8" s="158" t="s">
        <v>36</v>
      </c>
      <c r="C8" s="158" t="s">
        <v>185</v>
      </c>
      <c r="D8" s="104">
        <v>5</v>
      </c>
      <c r="E8" s="107">
        <v>4.0599999999999996</v>
      </c>
      <c r="F8" s="158" t="s">
        <v>36</v>
      </c>
      <c r="G8" s="158" t="s">
        <v>134</v>
      </c>
      <c r="H8" s="104">
        <v>5</v>
      </c>
      <c r="I8" s="107">
        <v>3.88</v>
      </c>
      <c r="J8" s="158" t="s">
        <v>34</v>
      </c>
      <c r="K8" s="158" t="s">
        <v>117</v>
      </c>
      <c r="L8" s="203">
        <v>5</v>
      </c>
      <c r="M8" s="107">
        <v>4.12</v>
      </c>
      <c r="N8" s="158" t="s">
        <v>37</v>
      </c>
      <c r="O8" s="158" t="s">
        <v>19</v>
      </c>
      <c r="P8" s="203">
        <v>5</v>
      </c>
      <c r="Q8" s="107">
        <v>3.95</v>
      </c>
    </row>
    <row r="9" spans="1:20" s="5" customFormat="1" ht="15" customHeight="1" x14ac:dyDescent="0.25">
      <c r="A9" s="39">
        <v>4</v>
      </c>
      <c r="B9" s="158" t="s">
        <v>36</v>
      </c>
      <c r="C9" s="158" t="s">
        <v>184</v>
      </c>
      <c r="D9" s="104">
        <v>5</v>
      </c>
      <c r="E9" s="107">
        <v>4.0599999999999996</v>
      </c>
      <c r="F9" s="158" t="s">
        <v>37</v>
      </c>
      <c r="G9" s="158" t="s">
        <v>136</v>
      </c>
      <c r="H9" s="104">
        <v>5</v>
      </c>
      <c r="I9" s="107">
        <v>3.88</v>
      </c>
      <c r="J9" s="158" t="s">
        <v>34</v>
      </c>
      <c r="K9" s="158" t="s">
        <v>118</v>
      </c>
      <c r="L9" s="203">
        <v>5</v>
      </c>
      <c r="M9" s="107">
        <v>4.12</v>
      </c>
      <c r="N9" s="158" t="s">
        <v>37</v>
      </c>
      <c r="O9" s="158" t="s">
        <v>20</v>
      </c>
      <c r="P9" s="203">
        <v>5</v>
      </c>
      <c r="Q9" s="107">
        <v>3.95</v>
      </c>
    </row>
    <row r="10" spans="1:20" s="5" customFormat="1" ht="15" customHeight="1" x14ac:dyDescent="0.25">
      <c r="A10" s="39">
        <v>5</v>
      </c>
      <c r="B10" s="158" t="s">
        <v>35</v>
      </c>
      <c r="C10" s="158" t="s">
        <v>180</v>
      </c>
      <c r="D10" s="104">
        <v>5</v>
      </c>
      <c r="E10" s="107">
        <v>4.0599999999999996</v>
      </c>
      <c r="F10" s="158" t="s">
        <v>37</v>
      </c>
      <c r="G10" s="158" t="s">
        <v>160</v>
      </c>
      <c r="H10" s="104">
        <v>5</v>
      </c>
      <c r="I10" s="107">
        <v>3.88</v>
      </c>
      <c r="J10" s="158" t="s">
        <v>33</v>
      </c>
      <c r="K10" s="158" t="s">
        <v>3</v>
      </c>
      <c r="L10" s="203">
        <v>5</v>
      </c>
      <c r="M10" s="107">
        <v>4.12</v>
      </c>
      <c r="N10" s="158" t="s">
        <v>37</v>
      </c>
      <c r="O10" s="158" t="s">
        <v>28</v>
      </c>
      <c r="P10" s="203">
        <v>5</v>
      </c>
      <c r="Q10" s="107">
        <v>3.95</v>
      </c>
    </row>
    <row r="11" spans="1:20" s="5" customFormat="1" ht="15" customHeight="1" x14ac:dyDescent="0.25">
      <c r="A11" s="39">
        <v>6</v>
      </c>
      <c r="B11" s="158" t="s">
        <v>35</v>
      </c>
      <c r="C11" s="158" t="s">
        <v>119</v>
      </c>
      <c r="D11" s="104">
        <v>5</v>
      </c>
      <c r="E11" s="107">
        <v>4.0599999999999996</v>
      </c>
      <c r="F11" s="158" t="s">
        <v>34</v>
      </c>
      <c r="G11" s="158" t="s">
        <v>132</v>
      </c>
      <c r="H11" s="104">
        <v>4.666666666666667</v>
      </c>
      <c r="I11" s="107">
        <v>3.88</v>
      </c>
      <c r="J11" s="158" t="s">
        <v>33</v>
      </c>
      <c r="K11" s="158" t="s">
        <v>131</v>
      </c>
      <c r="L11" s="203">
        <v>5</v>
      </c>
      <c r="M11" s="107">
        <v>4.12</v>
      </c>
      <c r="N11" s="158" t="s">
        <v>38</v>
      </c>
      <c r="O11" s="158" t="s">
        <v>53</v>
      </c>
      <c r="P11" s="203">
        <v>4.833333333333333</v>
      </c>
      <c r="Q11" s="107">
        <v>3.95</v>
      </c>
    </row>
    <row r="12" spans="1:20" s="5" customFormat="1" ht="15" customHeight="1" x14ac:dyDescent="0.25">
      <c r="A12" s="39">
        <v>7</v>
      </c>
      <c r="B12" s="158" t="s">
        <v>34</v>
      </c>
      <c r="C12" s="158" t="s">
        <v>103</v>
      </c>
      <c r="D12" s="104">
        <v>5</v>
      </c>
      <c r="E12" s="107">
        <v>4.0599999999999996</v>
      </c>
      <c r="F12" s="158" t="s">
        <v>37</v>
      </c>
      <c r="G12" s="158" t="s">
        <v>163</v>
      </c>
      <c r="H12" s="104">
        <v>4.666666666666667</v>
      </c>
      <c r="I12" s="107">
        <v>3.88</v>
      </c>
      <c r="J12" s="158" t="s">
        <v>35</v>
      </c>
      <c r="K12" s="158" t="s">
        <v>10</v>
      </c>
      <c r="L12" s="203">
        <v>5</v>
      </c>
      <c r="M12" s="107">
        <v>4.12</v>
      </c>
      <c r="N12" s="158" t="s">
        <v>33</v>
      </c>
      <c r="O12" s="158" t="s">
        <v>1</v>
      </c>
      <c r="P12" s="203">
        <v>4.7142857142857144</v>
      </c>
      <c r="Q12" s="107">
        <v>3.95</v>
      </c>
    </row>
    <row r="13" spans="1:20" s="5" customFormat="1" ht="15" customHeight="1" x14ac:dyDescent="0.25">
      <c r="A13" s="39">
        <v>8</v>
      </c>
      <c r="B13" s="158" t="s">
        <v>35</v>
      </c>
      <c r="C13" s="158" t="s">
        <v>11</v>
      </c>
      <c r="D13" s="161">
        <v>5</v>
      </c>
      <c r="E13" s="107">
        <v>4.0599999999999996</v>
      </c>
      <c r="F13" s="158" t="s">
        <v>37</v>
      </c>
      <c r="G13" s="158" t="s">
        <v>30</v>
      </c>
      <c r="H13" s="161">
        <v>4.5714285714285712</v>
      </c>
      <c r="I13" s="107">
        <v>3.88</v>
      </c>
      <c r="J13" s="158" t="s">
        <v>36</v>
      </c>
      <c r="K13" s="158" t="s">
        <v>122</v>
      </c>
      <c r="L13" s="203">
        <v>5</v>
      </c>
      <c r="M13" s="107">
        <v>4.12</v>
      </c>
      <c r="N13" s="158" t="s">
        <v>38</v>
      </c>
      <c r="O13" s="158" t="s">
        <v>96</v>
      </c>
      <c r="P13" s="203">
        <v>4.666666666666667</v>
      </c>
      <c r="Q13" s="107">
        <v>3.95</v>
      </c>
    </row>
    <row r="14" spans="1:20" s="5" customFormat="1" ht="15" customHeight="1" x14ac:dyDescent="0.25">
      <c r="A14" s="39">
        <v>9</v>
      </c>
      <c r="B14" s="158" t="s">
        <v>35</v>
      </c>
      <c r="C14" s="158" t="s">
        <v>173</v>
      </c>
      <c r="D14" s="104">
        <v>4.8</v>
      </c>
      <c r="E14" s="107">
        <v>4.0599999999999996</v>
      </c>
      <c r="F14" s="158" t="s">
        <v>36</v>
      </c>
      <c r="G14" s="158" t="s">
        <v>122</v>
      </c>
      <c r="H14" s="104">
        <v>4.5</v>
      </c>
      <c r="I14" s="107">
        <v>3.88</v>
      </c>
      <c r="J14" s="158" t="s">
        <v>36</v>
      </c>
      <c r="K14" s="158" t="s">
        <v>59</v>
      </c>
      <c r="L14" s="203">
        <v>5</v>
      </c>
      <c r="M14" s="107">
        <v>4.12</v>
      </c>
      <c r="N14" s="158" t="s">
        <v>37</v>
      </c>
      <c r="O14" s="158" t="s">
        <v>17</v>
      </c>
      <c r="P14" s="203">
        <v>4.5</v>
      </c>
      <c r="Q14" s="107">
        <v>3.95</v>
      </c>
    </row>
    <row r="15" spans="1:20" s="5" customFormat="1" ht="15" customHeight="1" thickBot="1" x14ac:dyDescent="0.3">
      <c r="A15" s="40">
        <v>10</v>
      </c>
      <c r="B15" s="159" t="s">
        <v>37</v>
      </c>
      <c r="C15" s="159" t="s">
        <v>158</v>
      </c>
      <c r="D15" s="115">
        <v>4.75</v>
      </c>
      <c r="E15" s="109">
        <v>4.0599999999999996</v>
      </c>
      <c r="F15" s="159" t="s">
        <v>36</v>
      </c>
      <c r="G15" s="159" t="s">
        <v>135</v>
      </c>
      <c r="H15" s="115">
        <v>4.5</v>
      </c>
      <c r="I15" s="109">
        <v>3.88</v>
      </c>
      <c r="J15" s="159" t="s">
        <v>37</v>
      </c>
      <c r="K15" s="159" t="s">
        <v>127</v>
      </c>
      <c r="L15" s="204">
        <v>5</v>
      </c>
      <c r="M15" s="109">
        <v>4.12</v>
      </c>
      <c r="N15" s="159" t="s">
        <v>37</v>
      </c>
      <c r="O15" s="159" t="s">
        <v>109</v>
      </c>
      <c r="P15" s="204">
        <v>4.5</v>
      </c>
      <c r="Q15" s="109">
        <v>3.95</v>
      </c>
    </row>
    <row r="16" spans="1:20" s="5" customFormat="1" ht="15" customHeight="1" x14ac:dyDescent="0.25">
      <c r="A16" s="38">
        <v>11</v>
      </c>
      <c r="B16" s="157" t="s">
        <v>37</v>
      </c>
      <c r="C16" s="157" t="s">
        <v>97</v>
      </c>
      <c r="D16" s="116">
        <v>4.75</v>
      </c>
      <c r="E16" s="108">
        <v>4.0599999999999996</v>
      </c>
      <c r="F16" s="157" t="s">
        <v>37</v>
      </c>
      <c r="G16" s="157" t="s">
        <v>148</v>
      </c>
      <c r="H16" s="116">
        <v>4.5</v>
      </c>
      <c r="I16" s="108">
        <v>3.88</v>
      </c>
      <c r="J16" s="157" t="s">
        <v>37</v>
      </c>
      <c r="K16" s="157" t="s">
        <v>148</v>
      </c>
      <c r="L16" s="202">
        <v>5</v>
      </c>
      <c r="M16" s="108">
        <v>4.12</v>
      </c>
      <c r="N16" s="157" t="s">
        <v>37</v>
      </c>
      <c r="O16" s="157" t="s">
        <v>97</v>
      </c>
      <c r="P16" s="202">
        <v>4.5</v>
      </c>
      <c r="Q16" s="108">
        <v>3.95</v>
      </c>
    </row>
    <row r="17" spans="1:17" s="5" customFormat="1" ht="15" customHeight="1" x14ac:dyDescent="0.25">
      <c r="A17" s="39">
        <v>12</v>
      </c>
      <c r="B17" s="158" t="s">
        <v>38</v>
      </c>
      <c r="C17" s="158" t="s">
        <v>165</v>
      </c>
      <c r="D17" s="104">
        <v>4.75</v>
      </c>
      <c r="E17" s="107">
        <v>4.0599999999999996</v>
      </c>
      <c r="F17" s="158" t="s">
        <v>35</v>
      </c>
      <c r="G17" s="158" t="s">
        <v>106</v>
      </c>
      <c r="H17" s="104">
        <v>4.4000000000000004</v>
      </c>
      <c r="I17" s="107">
        <v>3.88</v>
      </c>
      <c r="J17" s="158" t="s">
        <v>38</v>
      </c>
      <c r="K17" s="158" t="s">
        <v>54</v>
      </c>
      <c r="L17" s="203">
        <v>5</v>
      </c>
      <c r="M17" s="107">
        <v>4.12</v>
      </c>
      <c r="N17" s="158" t="s">
        <v>38</v>
      </c>
      <c r="O17" s="158" t="s">
        <v>95</v>
      </c>
      <c r="P17" s="203">
        <v>4.5</v>
      </c>
      <c r="Q17" s="107">
        <v>3.95</v>
      </c>
    </row>
    <row r="18" spans="1:17" s="5" customFormat="1" ht="15" customHeight="1" x14ac:dyDescent="0.25">
      <c r="A18" s="39">
        <v>13</v>
      </c>
      <c r="B18" s="158" t="s">
        <v>37</v>
      </c>
      <c r="C18" s="158" t="s">
        <v>136</v>
      </c>
      <c r="D18" s="104">
        <v>4.666666666666667</v>
      </c>
      <c r="E18" s="107">
        <v>4.0599999999999996</v>
      </c>
      <c r="F18" s="158" t="s">
        <v>34</v>
      </c>
      <c r="G18" s="158" t="s">
        <v>8</v>
      </c>
      <c r="H18" s="104">
        <v>4.333333333333333</v>
      </c>
      <c r="I18" s="107">
        <v>3.88</v>
      </c>
      <c r="J18" s="158" t="s">
        <v>35</v>
      </c>
      <c r="K18" s="158" t="s">
        <v>9</v>
      </c>
      <c r="L18" s="203">
        <v>4.75</v>
      </c>
      <c r="M18" s="107">
        <v>4.12</v>
      </c>
      <c r="N18" s="158" t="s">
        <v>36</v>
      </c>
      <c r="O18" s="158" t="s">
        <v>107</v>
      </c>
      <c r="P18" s="203">
        <v>4.333333333333333</v>
      </c>
      <c r="Q18" s="107">
        <v>3.95</v>
      </c>
    </row>
    <row r="19" spans="1:17" s="5" customFormat="1" ht="15" customHeight="1" x14ac:dyDescent="0.25">
      <c r="A19" s="39">
        <v>14</v>
      </c>
      <c r="B19" s="158" t="s">
        <v>33</v>
      </c>
      <c r="C19" s="158" t="s">
        <v>130</v>
      </c>
      <c r="D19" s="104">
        <v>4.5999999999999996</v>
      </c>
      <c r="E19" s="107">
        <v>4.0599999999999996</v>
      </c>
      <c r="F19" s="158" t="s">
        <v>38</v>
      </c>
      <c r="G19" s="158" t="s">
        <v>165</v>
      </c>
      <c r="H19" s="104">
        <v>4.333333333333333</v>
      </c>
      <c r="I19" s="107">
        <v>3.88</v>
      </c>
      <c r="J19" s="158" t="s">
        <v>32</v>
      </c>
      <c r="K19" s="158" t="s">
        <v>45</v>
      </c>
      <c r="L19" s="203">
        <v>4.5</v>
      </c>
      <c r="M19" s="107">
        <v>4.12</v>
      </c>
      <c r="N19" s="158" t="s">
        <v>36</v>
      </c>
      <c r="O19" s="158" t="s">
        <v>59</v>
      </c>
      <c r="P19" s="203">
        <v>4.333333333333333</v>
      </c>
      <c r="Q19" s="107">
        <v>3.95</v>
      </c>
    </row>
    <row r="20" spans="1:17" s="5" customFormat="1" ht="15" customHeight="1" x14ac:dyDescent="0.25">
      <c r="A20" s="39">
        <v>15</v>
      </c>
      <c r="B20" s="158" t="s">
        <v>33</v>
      </c>
      <c r="C20" s="158" t="s">
        <v>6</v>
      </c>
      <c r="D20" s="104">
        <v>4.5</v>
      </c>
      <c r="E20" s="107">
        <v>4.0599999999999996</v>
      </c>
      <c r="F20" s="158" t="s">
        <v>35</v>
      </c>
      <c r="G20" s="158" t="s">
        <v>49</v>
      </c>
      <c r="H20" s="104">
        <v>4.25</v>
      </c>
      <c r="I20" s="107">
        <v>3.88</v>
      </c>
      <c r="J20" s="158" t="s">
        <v>33</v>
      </c>
      <c r="K20" s="158" t="s">
        <v>6</v>
      </c>
      <c r="L20" s="203">
        <v>4.5</v>
      </c>
      <c r="M20" s="107">
        <v>4.12</v>
      </c>
      <c r="N20" s="158" t="s">
        <v>37</v>
      </c>
      <c r="O20" s="158" t="s">
        <v>18</v>
      </c>
      <c r="P20" s="203">
        <v>4.333333333333333</v>
      </c>
      <c r="Q20" s="107">
        <v>3.95</v>
      </c>
    </row>
    <row r="21" spans="1:17" s="5" customFormat="1" ht="15" customHeight="1" x14ac:dyDescent="0.25">
      <c r="A21" s="39">
        <v>16</v>
      </c>
      <c r="B21" s="158" t="s">
        <v>33</v>
      </c>
      <c r="C21" s="158" t="s">
        <v>3</v>
      </c>
      <c r="D21" s="104">
        <v>4.5</v>
      </c>
      <c r="E21" s="107">
        <v>4.0599999999999996</v>
      </c>
      <c r="F21" s="158" t="s">
        <v>32</v>
      </c>
      <c r="G21" s="158" t="s">
        <v>42</v>
      </c>
      <c r="H21" s="104">
        <v>4.2</v>
      </c>
      <c r="I21" s="107">
        <v>3.88</v>
      </c>
      <c r="J21" s="158" t="s">
        <v>35</v>
      </c>
      <c r="K21" s="158" t="s">
        <v>50</v>
      </c>
      <c r="L21" s="203">
        <v>4.5</v>
      </c>
      <c r="M21" s="107">
        <v>4.12</v>
      </c>
      <c r="N21" s="158" t="s">
        <v>37</v>
      </c>
      <c r="O21" s="158" t="s">
        <v>114</v>
      </c>
      <c r="P21" s="203">
        <v>4.333333333333333</v>
      </c>
      <c r="Q21" s="107">
        <v>3.95</v>
      </c>
    </row>
    <row r="22" spans="1:17" s="5" customFormat="1" ht="15" customHeight="1" x14ac:dyDescent="0.25">
      <c r="A22" s="39">
        <v>17</v>
      </c>
      <c r="B22" s="158" t="s">
        <v>35</v>
      </c>
      <c r="C22" s="158" t="s">
        <v>106</v>
      </c>
      <c r="D22" s="104">
        <v>4.5</v>
      </c>
      <c r="E22" s="107">
        <v>4.0599999999999996</v>
      </c>
      <c r="F22" s="158" t="s">
        <v>38</v>
      </c>
      <c r="G22" s="158" t="s">
        <v>53</v>
      </c>
      <c r="H22" s="104">
        <v>4.2</v>
      </c>
      <c r="I22" s="107">
        <v>3.88</v>
      </c>
      <c r="J22" s="158" t="s">
        <v>35</v>
      </c>
      <c r="K22" s="158" t="s">
        <v>98</v>
      </c>
      <c r="L22" s="203">
        <v>4.5</v>
      </c>
      <c r="M22" s="107">
        <v>4.12</v>
      </c>
      <c r="N22" s="158" t="s">
        <v>33</v>
      </c>
      <c r="O22" s="158" t="s">
        <v>4</v>
      </c>
      <c r="P22" s="203">
        <v>4.25</v>
      </c>
      <c r="Q22" s="107">
        <v>3.95</v>
      </c>
    </row>
    <row r="23" spans="1:17" s="5" customFormat="1" ht="15" customHeight="1" x14ac:dyDescent="0.25">
      <c r="A23" s="39">
        <v>18</v>
      </c>
      <c r="B23" s="158" t="s">
        <v>37</v>
      </c>
      <c r="C23" s="158" t="s">
        <v>142</v>
      </c>
      <c r="D23" s="104">
        <v>4.5</v>
      </c>
      <c r="E23" s="107">
        <v>4.0599999999999996</v>
      </c>
      <c r="F23" s="158" t="s">
        <v>37</v>
      </c>
      <c r="G23" s="158" t="s">
        <v>144</v>
      </c>
      <c r="H23" s="104">
        <v>4.166666666666667</v>
      </c>
      <c r="I23" s="107">
        <v>3.88</v>
      </c>
      <c r="J23" s="158" t="s">
        <v>35</v>
      </c>
      <c r="K23" s="158" t="s">
        <v>94</v>
      </c>
      <c r="L23" s="203">
        <v>4.5</v>
      </c>
      <c r="M23" s="107">
        <v>4.12</v>
      </c>
      <c r="N23" s="158" t="s">
        <v>37</v>
      </c>
      <c r="O23" s="158" t="s">
        <v>16</v>
      </c>
      <c r="P23" s="203">
        <v>4.25</v>
      </c>
      <c r="Q23" s="107">
        <v>3.95</v>
      </c>
    </row>
    <row r="24" spans="1:17" s="5" customFormat="1" ht="15" customHeight="1" x14ac:dyDescent="0.25">
      <c r="A24" s="39">
        <v>19</v>
      </c>
      <c r="B24" s="158" t="s">
        <v>35</v>
      </c>
      <c r="C24" s="158" t="s">
        <v>98</v>
      </c>
      <c r="D24" s="104">
        <v>4.5</v>
      </c>
      <c r="E24" s="107">
        <v>4.0599999999999996</v>
      </c>
      <c r="F24" s="158" t="s">
        <v>38</v>
      </c>
      <c r="G24" s="158" t="s">
        <v>96</v>
      </c>
      <c r="H24" s="104">
        <v>4.166666666666667</v>
      </c>
      <c r="I24" s="107">
        <v>3.88</v>
      </c>
      <c r="J24" s="158" t="s">
        <v>35</v>
      </c>
      <c r="K24" s="158" t="s">
        <v>11</v>
      </c>
      <c r="L24" s="203">
        <v>4.5</v>
      </c>
      <c r="M24" s="107">
        <v>4.12</v>
      </c>
      <c r="N24" s="158" t="s">
        <v>34</v>
      </c>
      <c r="O24" s="158" t="s">
        <v>47</v>
      </c>
      <c r="P24" s="203">
        <v>4.2</v>
      </c>
      <c r="Q24" s="107">
        <v>3.95</v>
      </c>
    </row>
    <row r="25" spans="1:17" s="5" customFormat="1" ht="15" customHeight="1" thickBot="1" x14ac:dyDescent="0.3">
      <c r="A25" s="40">
        <v>20</v>
      </c>
      <c r="B25" s="159" t="s">
        <v>35</v>
      </c>
      <c r="C25" s="159" t="s">
        <v>179</v>
      </c>
      <c r="D25" s="115">
        <v>4.5</v>
      </c>
      <c r="E25" s="109">
        <v>4.0599999999999996</v>
      </c>
      <c r="F25" s="159" t="s">
        <v>37</v>
      </c>
      <c r="G25" s="159" t="s">
        <v>146</v>
      </c>
      <c r="H25" s="115">
        <v>4.1111111111111107</v>
      </c>
      <c r="I25" s="109">
        <v>3.88</v>
      </c>
      <c r="J25" s="159" t="s">
        <v>36</v>
      </c>
      <c r="K25" s="159" t="s">
        <v>58</v>
      </c>
      <c r="L25" s="204">
        <v>4.5</v>
      </c>
      <c r="M25" s="109">
        <v>4.12</v>
      </c>
      <c r="N25" s="159" t="s">
        <v>36</v>
      </c>
      <c r="O25" s="159" t="s">
        <v>108</v>
      </c>
      <c r="P25" s="204">
        <v>4.2</v>
      </c>
      <c r="Q25" s="109">
        <v>3.95</v>
      </c>
    </row>
    <row r="26" spans="1:17" s="5" customFormat="1" ht="15" customHeight="1" x14ac:dyDescent="0.25">
      <c r="A26" s="38">
        <v>21</v>
      </c>
      <c r="B26" s="157" t="s">
        <v>35</v>
      </c>
      <c r="C26" s="157" t="s">
        <v>181</v>
      </c>
      <c r="D26" s="116">
        <v>4.5</v>
      </c>
      <c r="E26" s="108">
        <v>4.0599999999999996</v>
      </c>
      <c r="F26" s="157" t="s">
        <v>37</v>
      </c>
      <c r="G26" s="157" t="s">
        <v>97</v>
      </c>
      <c r="H26" s="116">
        <v>4.083333333333333</v>
      </c>
      <c r="I26" s="108">
        <v>3.88</v>
      </c>
      <c r="J26" s="157" t="s">
        <v>35</v>
      </c>
      <c r="K26" s="157" t="s">
        <v>120</v>
      </c>
      <c r="L26" s="202">
        <v>4.333333333333333</v>
      </c>
      <c r="M26" s="108">
        <v>4.12</v>
      </c>
      <c r="N26" s="157" t="s">
        <v>32</v>
      </c>
      <c r="O26" s="157" t="s">
        <v>43</v>
      </c>
      <c r="P26" s="202">
        <v>4</v>
      </c>
      <c r="Q26" s="108">
        <v>3.95</v>
      </c>
    </row>
    <row r="27" spans="1:17" s="5" customFormat="1" ht="15" customHeight="1" x14ac:dyDescent="0.25">
      <c r="A27" s="39">
        <v>22</v>
      </c>
      <c r="B27" s="158" t="s">
        <v>34</v>
      </c>
      <c r="C27" s="158" t="s">
        <v>48</v>
      </c>
      <c r="D27" s="104">
        <v>4.333333333333333</v>
      </c>
      <c r="E27" s="107">
        <v>4.0599999999999996</v>
      </c>
      <c r="F27" s="158" t="s">
        <v>32</v>
      </c>
      <c r="G27" s="158" t="s">
        <v>152</v>
      </c>
      <c r="H27" s="104">
        <v>4</v>
      </c>
      <c r="I27" s="107">
        <v>3.88</v>
      </c>
      <c r="J27" s="158" t="s">
        <v>35</v>
      </c>
      <c r="K27" s="158" t="s">
        <v>121</v>
      </c>
      <c r="L27" s="203">
        <v>4.333333333333333</v>
      </c>
      <c r="M27" s="107">
        <v>4.12</v>
      </c>
      <c r="N27" s="158" t="s">
        <v>32</v>
      </c>
      <c r="O27" s="158" t="s">
        <v>42</v>
      </c>
      <c r="P27" s="203">
        <v>4</v>
      </c>
      <c r="Q27" s="107">
        <v>3.95</v>
      </c>
    </row>
    <row r="28" spans="1:17" s="5" customFormat="1" ht="15" customHeight="1" x14ac:dyDescent="0.25">
      <c r="A28" s="39">
        <v>23</v>
      </c>
      <c r="B28" s="158" t="s">
        <v>33</v>
      </c>
      <c r="C28" s="158" t="s">
        <v>2</v>
      </c>
      <c r="D28" s="161">
        <v>4.333333333333333</v>
      </c>
      <c r="E28" s="107">
        <v>4.0599999999999996</v>
      </c>
      <c r="F28" s="158" t="s">
        <v>33</v>
      </c>
      <c r="G28" s="158" t="s">
        <v>1</v>
      </c>
      <c r="H28" s="161">
        <v>4</v>
      </c>
      <c r="I28" s="107">
        <v>3.88</v>
      </c>
      <c r="J28" s="158" t="s">
        <v>36</v>
      </c>
      <c r="K28" s="158" t="s">
        <v>107</v>
      </c>
      <c r="L28" s="203">
        <v>4.333333333333333</v>
      </c>
      <c r="M28" s="107">
        <v>4.12</v>
      </c>
      <c r="N28" s="158" t="s">
        <v>32</v>
      </c>
      <c r="O28" s="158" t="s">
        <v>45</v>
      </c>
      <c r="P28" s="203">
        <v>4</v>
      </c>
      <c r="Q28" s="107">
        <v>3.95</v>
      </c>
    </row>
    <row r="29" spans="1:17" s="5" customFormat="1" ht="15" customHeight="1" x14ac:dyDescent="0.25">
      <c r="A29" s="39">
        <v>24</v>
      </c>
      <c r="B29" s="158" t="s">
        <v>33</v>
      </c>
      <c r="C29" s="158" t="s">
        <v>153</v>
      </c>
      <c r="D29" s="104">
        <v>4.333333333333333</v>
      </c>
      <c r="E29" s="107">
        <v>4.0599999999999996</v>
      </c>
      <c r="F29" s="158" t="s">
        <v>33</v>
      </c>
      <c r="G29" s="158" t="s">
        <v>3</v>
      </c>
      <c r="H29" s="104">
        <v>4</v>
      </c>
      <c r="I29" s="107">
        <v>3.88</v>
      </c>
      <c r="J29" s="158" t="s">
        <v>37</v>
      </c>
      <c r="K29" s="158" t="s">
        <v>21</v>
      </c>
      <c r="L29" s="203">
        <v>4.333333333333333</v>
      </c>
      <c r="M29" s="107">
        <v>4.12</v>
      </c>
      <c r="N29" s="158" t="s">
        <v>33</v>
      </c>
      <c r="O29" s="158" t="s">
        <v>6</v>
      </c>
      <c r="P29" s="203">
        <v>4</v>
      </c>
      <c r="Q29" s="107">
        <v>3.95</v>
      </c>
    </row>
    <row r="30" spans="1:17" s="5" customFormat="1" ht="15" customHeight="1" x14ac:dyDescent="0.25">
      <c r="A30" s="39">
        <v>25</v>
      </c>
      <c r="B30" s="158" t="s">
        <v>35</v>
      </c>
      <c r="C30" s="158" t="s">
        <v>183</v>
      </c>
      <c r="D30" s="104">
        <v>4.333333333333333</v>
      </c>
      <c r="E30" s="107">
        <v>4.0599999999999996</v>
      </c>
      <c r="F30" s="158" t="s">
        <v>33</v>
      </c>
      <c r="G30" s="158" t="s">
        <v>153</v>
      </c>
      <c r="H30" s="104">
        <v>4</v>
      </c>
      <c r="I30" s="107">
        <v>3.88</v>
      </c>
      <c r="J30" s="158" t="s">
        <v>38</v>
      </c>
      <c r="K30" s="158" t="s">
        <v>100</v>
      </c>
      <c r="L30" s="203">
        <v>4.333333333333333</v>
      </c>
      <c r="M30" s="107">
        <v>4.12</v>
      </c>
      <c r="N30" s="158" t="s">
        <v>33</v>
      </c>
      <c r="O30" s="158" t="s">
        <v>5</v>
      </c>
      <c r="P30" s="203">
        <v>4</v>
      </c>
      <c r="Q30" s="107">
        <v>3.95</v>
      </c>
    </row>
    <row r="31" spans="1:17" s="5" customFormat="1" ht="15" customHeight="1" x14ac:dyDescent="0.25">
      <c r="A31" s="39">
        <v>26</v>
      </c>
      <c r="B31" s="158" t="s">
        <v>32</v>
      </c>
      <c r="C31" s="158" t="s">
        <v>43</v>
      </c>
      <c r="D31" s="104">
        <v>4.166666666666667</v>
      </c>
      <c r="E31" s="107">
        <v>4.0599999999999996</v>
      </c>
      <c r="F31" s="158" t="s">
        <v>33</v>
      </c>
      <c r="G31" s="158" t="s">
        <v>130</v>
      </c>
      <c r="H31" s="104">
        <v>4</v>
      </c>
      <c r="I31" s="107">
        <v>3.88</v>
      </c>
      <c r="J31" s="158" t="s">
        <v>35</v>
      </c>
      <c r="K31" s="158" t="s">
        <v>49</v>
      </c>
      <c r="L31" s="203">
        <v>4.3</v>
      </c>
      <c r="M31" s="107">
        <v>4.12</v>
      </c>
      <c r="N31" s="158" t="s">
        <v>34</v>
      </c>
      <c r="O31" s="158" t="s">
        <v>102</v>
      </c>
      <c r="P31" s="203">
        <v>4</v>
      </c>
      <c r="Q31" s="107">
        <v>3.95</v>
      </c>
    </row>
    <row r="32" spans="1:17" s="5" customFormat="1" ht="15" customHeight="1" x14ac:dyDescent="0.25">
      <c r="A32" s="39">
        <v>27</v>
      </c>
      <c r="B32" s="158" t="s">
        <v>38</v>
      </c>
      <c r="C32" s="158" t="s">
        <v>93</v>
      </c>
      <c r="D32" s="104">
        <v>4.166666666666667</v>
      </c>
      <c r="E32" s="107">
        <v>4.0599999999999996</v>
      </c>
      <c r="F32" s="158" t="s">
        <v>34</v>
      </c>
      <c r="G32" s="158" t="s">
        <v>117</v>
      </c>
      <c r="H32" s="104">
        <v>4</v>
      </c>
      <c r="I32" s="107">
        <v>3.88</v>
      </c>
      <c r="J32" s="158" t="s">
        <v>33</v>
      </c>
      <c r="K32" s="158" t="s">
        <v>130</v>
      </c>
      <c r="L32" s="203">
        <v>4.25</v>
      </c>
      <c r="M32" s="107">
        <v>4.12</v>
      </c>
      <c r="N32" s="158" t="s">
        <v>34</v>
      </c>
      <c r="O32" s="158" t="s">
        <v>48</v>
      </c>
      <c r="P32" s="203">
        <v>4</v>
      </c>
      <c r="Q32" s="107">
        <v>3.95</v>
      </c>
    </row>
    <row r="33" spans="1:17" s="5" customFormat="1" ht="15" customHeight="1" x14ac:dyDescent="0.25">
      <c r="A33" s="39">
        <v>28</v>
      </c>
      <c r="B33" s="207" t="s">
        <v>36</v>
      </c>
      <c r="C33" s="207" t="s">
        <v>135</v>
      </c>
      <c r="D33" s="104">
        <v>4.166666666666667</v>
      </c>
      <c r="E33" s="107">
        <v>4.0599999999999996</v>
      </c>
      <c r="F33" s="207" t="s">
        <v>34</v>
      </c>
      <c r="G33" s="207" t="s">
        <v>48</v>
      </c>
      <c r="H33" s="104">
        <v>4</v>
      </c>
      <c r="I33" s="107">
        <v>3.88</v>
      </c>
      <c r="J33" s="207" t="s">
        <v>37</v>
      </c>
      <c r="K33" s="207" t="s">
        <v>147</v>
      </c>
      <c r="L33" s="203">
        <v>4.2222222222222223</v>
      </c>
      <c r="M33" s="107">
        <v>4.12</v>
      </c>
      <c r="N33" s="207" t="s">
        <v>34</v>
      </c>
      <c r="O33" s="207" t="s">
        <v>103</v>
      </c>
      <c r="P33" s="203">
        <v>4</v>
      </c>
      <c r="Q33" s="107">
        <v>3.95</v>
      </c>
    </row>
    <row r="34" spans="1:17" s="5" customFormat="1" ht="15" customHeight="1" x14ac:dyDescent="0.25">
      <c r="A34" s="39">
        <v>29</v>
      </c>
      <c r="B34" s="207" t="s">
        <v>35</v>
      </c>
      <c r="C34" s="207" t="s">
        <v>49</v>
      </c>
      <c r="D34" s="104">
        <v>4.1428571428571432</v>
      </c>
      <c r="E34" s="107">
        <v>4.0599999999999996</v>
      </c>
      <c r="F34" s="207" t="s">
        <v>34</v>
      </c>
      <c r="G34" s="207" t="s">
        <v>170</v>
      </c>
      <c r="H34" s="104">
        <v>4</v>
      </c>
      <c r="I34" s="107">
        <v>3.88</v>
      </c>
      <c r="J34" s="207" t="s">
        <v>36</v>
      </c>
      <c r="K34" s="207" t="s">
        <v>51</v>
      </c>
      <c r="L34" s="203">
        <v>4.125</v>
      </c>
      <c r="M34" s="107">
        <v>4.12</v>
      </c>
      <c r="N34" s="207" t="s">
        <v>34</v>
      </c>
      <c r="O34" s="207" t="s">
        <v>7</v>
      </c>
      <c r="P34" s="203">
        <v>4</v>
      </c>
      <c r="Q34" s="107">
        <v>3.95</v>
      </c>
    </row>
    <row r="35" spans="1:17" s="5" customFormat="1" ht="15" customHeight="1" thickBot="1" x14ac:dyDescent="0.3">
      <c r="A35" s="175">
        <v>30</v>
      </c>
      <c r="B35" s="210" t="s">
        <v>38</v>
      </c>
      <c r="C35" s="307" t="s">
        <v>96</v>
      </c>
      <c r="D35" s="115">
        <v>4.1428571428571432</v>
      </c>
      <c r="E35" s="176">
        <v>4.0599999999999996</v>
      </c>
      <c r="F35" s="210" t="s">
        <v>34</v>
      </c>
      <c r="G35" s="307" t="s">
        <v>171</v>
      </c>
      <c r="H35" s="115">
        <v>4</v>
      </c>
      <c r="I35" s="176">
        <v>3.88</v>
      </c>
      <c r="J35" s="210" t="s">
        <v>32</v>
      </c>
      <c r="K35" s="307" t="s">
        <v>43</v>
      </c>
      <c r="L35" s="300">
        <v>4</v>
      </c>
      <c r="M35" s="176">
        <v>4.12</v>
      </c>
      <c r="N35" s="210" t="s">
        <v>35</v>
      </c>
      <c r="O35" s="307" t="s">
        <v>49</v>
      </c>
      <c r="P35" s="300">
        <v>4</v>
      </c>
      <c r="Q35" s="176">
        <v>3.95</v>
      </c>
    </row>
    <row r="36" spans="1:17" s="5" customFormat="1" ht="15" customHeight="1" x14ac:dyDescent="0.25">
      <c r="A36" s="38">
        <v>31</v>
      </c>
      <c r="B36" s="211" t="s">
        <v>38</v>
      </c>
      <c r="C36" s="211" t="s">
        <v>178</v>
      </c>
      <c r="D36" s="116">
        <v>4</v>
      </c>
      <c r="E36" s="108">
        <v>4.0599999999999996</v>
      </c>
      <c r="F36" s="211" t="s">
        <v>34</v>
      </c>
      <c r="G36" s="211" t="s">
        <v>169</v>
      </c>
      <c r="H36" s="116">
        <v>4</v>
      </c>
      <c r="I36" s="108">
        <v>3.88</v>
      </c>
      <c r="J36" s="211" t="s">
        <v>32</v>
      </c>
      <c r="K36" s="211" t="s">
        <v>116</v>
      </c>
      <c r="L36" s="202">
        <v>4</v>
      </c>
      <c r="M36" s="108">
        <v>4.12</v>
      </c>
      <c r="N36" s="211" t="s">
        <v>35</v>
      </c>
      <c r="O36" s="211" t="s">
        <v>98</v>
      </c>
      <c r="P36" s="202">
        <v>4</v>
      </c>
      <c r="Q36" s="108">
        <v>3.95</v>
      </c>
    </row>
    <row r="37" spans="1:17" s="5" customFormat="1" ht="15" customHeight="1" x14ac:dyDescent="0.25">
      <c r="A37" s="39">
        <v>32</v>
      </c>
      <c r="B37" s="207" t="s">
        <v>34</v>
      </c>
      <c r="C37" s="207" t="s">
        <v>102</v>
      </c>
      <c r="D37" s="161">
        <v>4</v>
      </c>
      <c r="E37" s="107">
        <v>4.0599999999999996</v>
      </c>
      <c r="F37" s="207" t="s">
        <v>34</v>
      </c>
      <c r="G37" s="207" t="s">
        <v>168</v>
      </c>
      <c r="H37" s="161">
        <v>4</v>
      </c>
      <c r="I37" s="107">
        <v>3.88</v>
      </c>
      <c r="J37" s="207" t="s">
        <v>34</v>
      </c>
      <c r="K37" s="207" t="s">
        <v>102</v>
      </c>
      <c r="L37" s="203">
        <v>4</v>
      </c>
      <c r="M37" s="107">
        <v>4.12</v>
      </c>
      <c r="N37" s="207" t="s">
        <v>35</v>
      </c>
      <c r="O37" s="207" t="s">
        <v>106</v>
      </c>
      <c r="P37" s="203">
        <v>4</v>
      </c>
      <c r="Q37" s="107">
        <v>3.95</v>
      </c>
    </row>
    <row r="38" spans="1:17" s="5" customFormat="1" ht="15" customHeight="1" x14ac:dyDescent="0.25">
      <c r="A38" s="39">
        <v>33</v>
      </c>
      <c r="B38" s="207" t="s">
        <v>32</v>
      </c>
      <c r="C38" s="207" t="s">
        <v>151</v>
      </c>
      <c r="D38" s="161">
        <v>4</v>
      </c>
      <c r="E38" s="107">
        <v>4.0599999999999996</v>
      </c>
      <c r="F38" s="207" t="s">
        <v>35</v>
      </c>
      <c r="G38" s="207" t="s">
        <v>98</v>
      </c>
      <c r="H38" s="161">
        <v>4</v>
      </c>
      <c r="I38" s="107">
        <v>3.88</v>
      </c>
      <c r="J38" s="207" t="s">
        <v>33</v>
      </c>
      <c r="K38" s="207" t="s">
        <v>1</v>
      </c>
      <c r="L38" s="203">
        <v>4</v>
      </c>
      <c r="M38" s="107">
        <v>4.12</v>
      </c>
      <c r="N38" s="207" t="s">
        <v>35</v>
      </c>
      <c r="O38" s="207" t="s">
        <v>9</v>
      </c>
      <c r="P38" s="203">
        <v>4</v>
      </c>
      <c r="Q38" s="107">
        <v>3.95</v>
      </c>
    </row>
    <row r="39" spans="1:17" s="5" customFormat="1" ht="15" customHeight="1" x14ac:dyDescent="0.25">
      <c r="A39" s="39">
        <v>34</v>
      </c>
      <c r="B39" s="207" t="s">
        <v>33</v>
      </c>
      <c r="C39" s="207" t="s">
        <v>4</v>
      </c>
      <c r="D39" s="104">
        <v>4</v>
      </c>
      <c r="E39" s="107">
        <v>4.0599999999999996</v>
      </c>
      <c r="F39" s="207" t="s">
        <v>35</v>
      </c>
      <c r="G39" s="207" t="s">
        <v>10</v>
      </c>
      <c r="H39" s="104">
        <v>4</v>
      </c>
      <c r="I39" s="107">
        <v>3.88</v>
      </c>
      <c r="J39" s="207" t="s">
        <v>33</v>
      </c>
      <c r="K39" s="207" t="s">
        <v>129</v>
      </c>
      <c r="L39" s="203">
        <v>4</v>
      </c>
      <c r="M39" s="107">
        <v>4.12</v>
      </c>
      <c r="N39" s="207" t="s">
        <v>36</v>
      </c>
      <c r="O39" s="207" t="s">
        <v>81</v>
      </c>
      <c r="P39" s="203">
        <v>4</v>
      </c>
      <c r="Q39" s="107">
        <v>3.95</v>
      </c>
    </row>
    <row r="40" spans="1:17" s="5" customFormat="1" ht="15" customHeight="1" x14ac:dyDescent="0.25">
      <c r="A40" s="39">
        <v>35</v>
      </c>
      <c r="B40" s="207" t="s">
        <v>32</v>
      </c>
      <c r="C40" s="207" t="s">
        <v>42</v>
      </c>
      <c r="D40" s="104">
        <v>4</v>
      </c>
      <c r="E40" s="107">
        <v>4.0599999999999996</v>
      </c>
      <c r="F40" s="207" t="s">
        <v>35</v>
      </c>
      <c r="G40" s="207" t="s">
        <v>161</v>
      </c>
      <c r="H40" s="104">
        <v>4</v>
      </c>
      <c r="I40" s="107">
        <v>3.88</v>
      </c>
      <c r="J40" s="207" t="s">
        <v>34</v>
      </c>
      <c r="K40" s="207" t="s">
        <v>48</v>
      </c>
      <c r="L40" s="203">
        <v>4</v>
      </c>
      <c r="M40" s="107">
        <v>4.12</v>
      </c>
      <c r="N40" s="207" t="s">
        <v>36</v>
      </c>
      <c r="O40" s="207" t="s">
        <v>58</v>
      </c>
      <c r="P40" s="203">
        <v>4</v>
      </c>
      <c r="Q40" s="107">
        <v>3.95</v>
      </c>
    </row>
    <row r="41" spans="1:17" s="5" customFormat="1" ht="15" customHeight="1" x14ac:dyDescent="0.25">
      <c r="A41" s="39">
        <v>36</v>
      </c>
      <c r="B41" s="207" t="s">
        <v>36</v>
      </c>
      <c r="C41" s="207" t="s">
        <v>51</v>
      </c>
      <c r="D41" s="104">
        <v>4</v>
      </c>
      <c r="E41" s="107">
        <v>4.0599999999999996</v>
      </c>
      <c r="F41" s="207" t="s">
        <v>36</v>
      </c>
      <c r="G41" s="207" t="s">
        <v>51</v>
      </c>
      <c r="H41" s="104">
        <v>4</v>
      </c>
      <c r="I41" s="107">
        <v>3.88</v>
      </c>
      <c r="J41" s="207" t="s">
        <v>34</v>
      </c>
      <c r="K41" s="207" t="s">
        <v>132</v>
      </c>
      <c r="L41" s="203">
        <v>4</v>
      </c>
      <c r="M41" s="107">
        <v>4.12</v>
      </c>
      <c r="N41" s="207" t="s">
        <v>36</v>
      </c>
      <c r="O41" s="207" t="s">
        <v>52</v>
      </c>
      <c r="P41" s="203">
        <v>4</v>
      </c>
      <c r="Q41" s="107">
        <v>3.95</v>
      </c>
    </row>
    <row r="42" spans="1:17" s="5" customFormat="1" ht="15" customHeight="1" x14ac:dyDescent="0.25">
      <c r="A42" s="39">
        <v>37</v>
      </c>
      <c r="B42" s="207" t="s">
        <v>37</v>
      </c>
      <c r="C42" s="207" t="s">
        <v>125</v>
      </c>
      <c r="D42" s="104">
        <v>4</v>
      </c>
      <c r="E42" s="107">
        <v>4.0599999999999996</v>
      </c>
      <c r="F42" s="207" t="s">
        <v>36</v>
      </c>
      <c r="G42" s="207" t="s">
        <v>58</v>
      </c>
      <c r="H42" s="104">
        <v>4</v>
      </c>
      <c r="I42" s="107">
        <v>3.88</v>
      </c>
      <c r="J42" s="207" t="s">
        <v>34</v>
      </c>
      <c r="K42" s="207" t="s">
        <v>8</v>
      </c>
      <c r="L42" s="203">
        <v>4</v>
      </c>
      <c r="M42" s="107">
        <v>4.12</v>
      </c>
      <c r="N42" s="207" t="s">
        <v>36</v>
      </c>
      <c r="O42" s="207" t="s">
        <v>12</v>
      </c>
      <c r="P42" s="203">
        <v>4</v>
      </c>
      <c r="Q42" s="107">
        <v>3.95</v>
      </c>
    </row>
    <row r="43" spans="1:17" s="5" customFormat="1" ht="15" customHeight="1" x14ac:dyDescent="0.25">
      <c r="A43" s="39">
        <v>38</v>
      </c>
      <c r="B43" s="207" t="s">
        <v>37</v>
      </c>
      <c r="C43" s="207" t="s">
        <v>159</v>
      </c>
      <c r="D43" s="104">
        <v>4</v>
      </c>
      <c r="E43" s="107">
        <v>4.0599999999999996</v>
      </c>
      <c r="F43" s="207" t="s">
        <v>36</v>
      </c>
      <c r="G43" s="207" t="s">
        <v>59</v>
      </c>
      <c r="H43" s="104">
        <v>4</v>
      </c>
      <c r="I43" s="107">
        <v>3.88</v>
      </c>
      <c r="J43" s="207" t="s">
        <v>35</v>
      </c>
      <c r="K43" s="207" t="s">
        <v>119</v>
      </c>
      <c r="L43" s="203">
        <v>4</v>
      </c>
      <c r="M43" s="107">
        <v>4.12</v>
      </c>
      <c r="N43" s="207" t="s">
        <v>37</v>
      </c>
      <c r="O43" s="207" t="s">
        <v>13</v>
      </c>
      <c r="P43" s="203">
        <v>4</v>
      </c>
      <c r="Q43" s="107">
        <v>3.95</v>
      </c>
    </row>
    <row r="44" spans="1:17" s="5" customFormat="1" ht="15" customHeight="1" x14ac:dyDescent="0.25">
      <c r="A44" s="39">
        <v>39</v>
      </c>
      <c r="B44" s="207" t="s">
        <v>37</v>
      </c>
      <c r="C44" s="207" t="s">
        <v>140</v>
      </c>
      <c r="D44" s="104">
        <v>4</v>
      </c>
      <c r="E44" s="107">
        <v>4.0599999999999996</v>
      </c>
      <c r="F44" s="207" t="s">
        <v>37</v>
      </c>
      <c r="G44" s="207" t="s">
        <v>141</v>
      </c>
      <c r="H44" s="104">
        <v>4</v>
      </c>
      <c r="I44" s="107">
        <v>3.88</v>
      </c>
      <c r="J44" s="207" t="s">
        <v>35</v>
      </c>
      <c r="K44" s="207" t="s">
        <v>80</v>
      </c>
      <c r="L44" s="203">
        <v>4</v>
      </c>
      <c r="M44" s="107">
        <v>4.12</v>
      </c>
      <c r="N44" s="207" t="s">
        <v>37</v>
      </c>
      <c r="O44" s="207" t="s">
        <v>15</v>
      </c>
      <c r="P44" s="203">
        <v>4</v>
      </c>
      <c r="Q44" s="107">
        <v>3.95</v>
      </c>
    </row>
    <row r="45" spans="1:17" s="5" customFormat="1" ht="15" customHeight="1" thickBot="1" x14ac:dyDescent="0.3">
      <c r="A45" s="175">
        <v>40</v>
      </c>
      <c r="B45" s="210" t="s">
        <v>37</v>
      </c>
      <c r="C45" s="210" t="s">
        <v>128</v>
      </c>
      <c r="D45" s="115">
        <v>4</v>
      </c>
      <c r="E45" s="176">
        <v>4.0599999999999996</v>
      </c>
      <c r="F45" s="210" t="s">
        <v>37</v>
      </c>
      <c r="G45" s="210" t="s">
        <v>158</v>
      </c>
      <c r="H45" s="115">
        <v>4</v>
      </c>
      <c r="I45" s="176">
        <v>3.88</v>
      </c>
      <c r="J45" s="210" t="s">
        <v>36</v>
      </c>
      <c r="K45" s="210" t="s">
        <v>134</v>
      </c>
      <c r="L45" s="300">
        <v>4</v>
      </c>
      <c r="M45" s="176">
        <v>4.12</v>
      </c>
      <c r="N45" s="210" t="s">
        <v>37</v>
      </c>
      <c r="O45" s="210" t="s">
        <v>21</v>
      </c>
      <c r="P45" s="300">
        <v>4</v>
      </c>
      <c r="Q45" s="176">
        <v>3.95</v>
      </c>
    </row>
    <row r="46" spans="1:17" s="5" customFormat="1" ht="15" customHeight="1" x14ac:dyDescent="0.25">
      <c r="A46" s="38">
        <v>41</v>
      </c>
      <c r="B46" s="211" t="s">
        <v>37</v>
      </c>
      <c r="C46" s="211" t="s">
        <v>160</v>
      </c>
      <c r="D46" s="116">
        <v>4</v>
      </c>
      <c r="E46" s="108">
        <v>4.0599999999999996</v>
      </c>
      <c r="F46" s="211" t="s">
        <v>38</v>
      </c>
      <c r="G46" s="211" t="s">
        <v>54</v>
      </c>
      <c r="H46" s="116">
        <v>4</v>
      </c>
      <c r="I46" s="108">
        <v>3.88</v>
      </c>
      <c r="J46" s="211" t="s">
        <v>36</v>
      </c>
      <c r="K46" s="211" t="s">
        <v>135</v>
      </c>
      <c r="L46" s="202">
        <v>4</v>
      </c>
      <c r="M46" s="108">
        <v>4.12</v>
      </c>
      <c r="N46" s="211" t="s">
        <v>37</v>
      </c>
      <c r="O46" s="211" t="s">
        <v>22</v>
      </c>
      <c r="P46" s="202">
        <v>4</v>
      </c>
      <c r="Q46" s="108">
        <v>3.95</v>
      </c>
    </row>
    <row r="47" spans="1:17" s="5" customFormat="1" ht="15" customHeight="1" x14ac:dyDescent="0.25">
      <c r="A47" s="39">
        <v>42</v>
      </c>
      <c r="B47" s="207" t="s">
        <v>37</v>
      </c>
      <c r="C47" s="207" t="s">
        <v>143</v>
      </c>
      <c r="D47" s="104">
        <v>4</v>
      </c>
      <c r="E47" s="107">
        <v>4.0599999999999996</v>
      </c>
      <c r="F47" s="207" t="s">
        <v>37</v>
      </c>
      <c r="G47" s="207" t="s">
        <v>147</v>
      </c>
      <c r="H47" s="104">
        <v>3.9090909090909092</v>
      </c>
      <c r="I47" s="107">
        <v>3.88</v>
      </c>
      <c r="J47" s="207" t="s">
        <v>36</v>
      </c>
      <c r="K47" s="207" t="s">
        <v>123</v>
      </c>
      <c r="L47" s="203">
        <v>4</v>
      </c>
      <c r="M47" s="107">
        <v>4.12</v>
      </c>
      <c r="N47" s="207" t="s">
        <v>37</v>
      </c>
      <c r="O47" s="207" t="s">
        <v>24</v>
      </c>
      <c r="P47" s="203">
        <v>4</v>
      </c>
      <c r="Q47" s="107">
        <v>3.95</v>
      </c>
    </row>
    <row r="48" spans="1:17" s="5" customFormat="1" ht="15" customHeight="1" x14ac:dyDescent="0.25">
      <c r="A48" s="39">
        <v>43</v>
      </c>
      <c r="B48" s="207" t="s">
        <v>37</v>
      </c>
      <c r="C48" s="207" t="s">
        <v>175</v>
      </c>
      <c r="D48" s="104">
        <v>4</v>
      </c>
      <c r="E48" s="107">
        <v>4.0599999999999996</v>
      </c>
      <c r="F48" s="207" t="s">
        <v>37</v>
      </c>
      <c r="G48" s="207" t="s">
        <v>145</v>
      </c>
      <c r="H48" s="104">
        <v>3.8823529411764706</v>
      </c>
      <c r="I48" s="107">
        <v>3.88</v>
      </c>
      <c r="J48" s="207" t="s">
        <v>37</v>
      </c>
      <c r="K48" s="207" t="s">
        <v>125</v>
      </c>
      <c r="L48" s="203">
        <v>4</v>
      </c>
      <c r="M48" s="107">
        <v>4.12</v>
      </c>
      <c r="N48" s="207" t="s">
        <v>37</v>
      </c>
      <c r="O48" s="207" t="s">
        <v>26</v>
      </c>
      <c r="P48" s="203">
        <v>4</v>
      </c>
      <c r="Q48" s="107">
        <v>3.95</v>
      </c>
    </row>
    <row r="49" spans="1:17" s="5" customFormat="1" ht="15" customHeight="1" x14ac:dyDescent="0.25">
      <c r="A49" s="39">
        <v>44</v>
      </c>
      <c r="B49" s="207" t="s">
        <v>37</v>
      </c>
      <c r="C49" s="207" t="s">
        <v>145</v>
      </c>
      <c r="D49" s="104">
        <v>4</v>
      </c>
      <c r="E49" s="107">
        <v>4.0599999999999996</v>
      </c>
      <c r="F49" s="207" t="s">
        <v>35</v>
      </c>
      <c r="G49" s="207" t="s">
        <v>50</v>
      </c>
      <c r="H49" s="104">
        <v>3.875</v>
      </c>
      <c r="I49" s="107">
        <v>3.88</v>
      </c>
      <c r="J49" s="207" t="s">
        <v>37</v>
      </c>
      <c r="K49" s="207" t="s">
        <v>140</v>
      </c>
      <c r="L49" s="203">
        <v>4</v>
      </c>
      <c r="M49" s="107">
        <v>4.12</v>
      </c>
      <c r="N49" s="207" t="s">
        <v>37</v>
      </c>
      <c r="O49" s="207" t="s">
        <v>27</v>
      </c>
      <c r="P49" s="203">
        <v>4</v>
      </c>
      <c r="Q49" s="107">
        <v>3.95</v>
      </c>
    </row>
    <row r="50" spans="1:17" s="5" customFormat="1" ht="15" customHeight="1" x14ac:dyDescent="0.25">
      <c r="A50" s="39">
        <v>45</v>
      </c>
      <c r="B50" s="207" t="s">
        <v>37</v>
      </c>
      <c r="C50" s="207" t="s">
        <v>148</v>
      </c>
      <c r="D50" s="104">
        <v>4</v>
      </c>
      <c r="E50" s="107">
        <v>4.0599999999999996</v>
      </c>
      <c r="F50" s="207" t="s">
        <v>37</v>
      </c>
      <c r="G50" s="207" t="s">
        <v>149</v>
      </c>
      <c r="H50" s="104">
        <v>3.8333333333333335</v>
      </c>
      <c r="I50" s="107">
        <v>3.88</v>
      </c>
      <c r="J50" s="207" t="s">
        <v>37</v>
      </c>
      <c r="K50" s="207" t="s">
        <v>141</v>
      </c>
      <c r="L50" s="203">
        <v>4</v>
      </c>
      <c r="M50" s="107">
        <v>4.12</v>
      </c>
      <c r="N50" s="207" t="s">
        <v>37</v>
      </c>
      <c r="O50" s="207" t="s">
        <v>29</v>
      </c>
      <c r="P50" s="203">
        <v>4</v>
      </c>
      <c r="Q50" s="107">
        <v>3.95</v>
      </c>
    </row>
    <row r="51" spans="1:17" s="5" customFormat="1" ht="15" customHeight="1" x14ac:dyDescent="0.25">
      <c r="A51" s="39">
        <v>46</v>
      </c>
      <c r="B51" s="207" t="s">
        <v>36</v>
      </c>
      <c r="C51" s="207" t="s">
        <v>123</v>
      </c>
      <c r="D51" s="161">
        <v>4</v>
      </c>
      <c r="E51" s="107">
        <v>4.0599999999999996</v>
      </c>
      <c r="F51" s="207" t="s">
        <v>33</v>
      </c>
      <c r="G51" s="207" t="s">
        <v>6</v>
      </c>
      <c r="H51" s="161">
        <v>3.75</v>
      </c>
      <c r="I51" s="107">
        <v>3.88</v>
      </c>
      <c r="J51" s="207" t="s">
        <v>37</v>
      </c>
      <c r="K51" s="207" t="s">
        <v>143</v>
      </c>
      <c r="L51" s="203">
        <v>4</v>
      </c>
      <c r="M51" s="107">
        <v>4.12</v>
      </c>
      <c r="N51" s="207" t="s">
        <v>37</v>
      </c>
      <c r="O51" s="207" t="s">
        <v>113</v>
      </c>
      <c r="P51" s="203">
        <v>4</v>
      </c>
      <c r="Q51" s="107">
        <v>3.95</v>
      </c>
    </row>
    <row r="52" spans="1:17" s="5" customFormat="1" ht="15" customHeight="1" x14ac:dyDescent="0.25">
      <c r="A52" s="39">
        <v>47</v>
      </c>
      <c r="B52" s="207" t="s">
        <v>32</v>
      </c>
      <c r="C52" s="207" t="s">
        <v>152</v>
      </c>
      <c r="D52" s="104">
        <v>4</v>
      </c>
      <c r="E52" s="107">
        <v>4.0599999999999996</v>
      </c>
      <c r="F52" s="207" t="s">
        <v>37</v>
      </c>
      <c r="G52" s="207" t="s">
        <v>125</v>
      </c>
      <c r="H52" s="104">
        <v>3.75</v>
      </c>
      <c r="I52" s="107">
        <v>3.88</v>
      </c>
      <c r="J52" s="207" t="s">
        <v>37</v>
      </c>
      <c r="K52" s="207" t="s">
        <v>144</v>
      </c>
      <c r="L52" s="203">
        <v>4</v>
      </c>
      <c r="M52" s="107">
        <v>4.12</v>
      </c>
      <c r="N52" s="207" t="s">
        <v>38</v>
      </c>
      <c r="O52" s="207" t="s">
        <v>100</v>
      </c>
      <c r="P52" s="203">
        <v>4</v>
      </c>
      <c r="Q52" s="107">
        <v>3.95</v>
      </c>
    </row>
    <row r="53" spans="1:17" s="5" customFormat="1" ht="15" customHeight="1" x14ac:dyDescent="0.25">
      <c r="A53" s="39">
        <v>48</v>
      </c>
      <c r="B53" s="207" t="s">
        <v>36</v>
      </c>
      <c r="C53" s="207" t="s">
        <v>134</v>
      </c>
      <c r="D53" s="104">
        <v>4</v>
      </c>
      <c r="E53" s="107">
        <v>4.0599999999999996</v>
      </c>
      <c r="F53" s="207" t="s">
        <v>37</v>
      </c>
      <c r="G53" s="207" t="s">
        <v>137</v>
      </c>
      <c r="H53" s="104">
        <v>3.7272727272727271</v>
      </c>
      <c r="I53" s="107">
        <v>3.88</v>
      </c>
      <c r="J53" s="207" t="s">
        <v>37</v>
      </c>
      <c r="K53" s="207" t="s">
        <v>146</v>
      </c>
      <c r="L53" s="203">
        <v>4</v>
      </c>
      <c r="M53" s="107">
        <v>4.12</v>
      </c>
      <c r="N53" s="207" t="s">
        <v>38</v>
      </c>
      <c r="O53" s="207" t="s">
        <v>31</v>
      </c>
      <c r="P53" s="203">
        <v>4</v>
      </c>
      <c r="Q53" s="107">
        <v>3.95</v>
      </c>
    </row>
    <row r="54" spans="1:17" s="5" customFormat="1" ht="15" customHeight="1" x14ac:dyDescent="0.25">
      <c r="A54" s="39">
        <v>49</v>
      </c>
      <c r="B54" s="207" t="s">
        <v>37</v>
      </c>
      <c r="C54" s="207" t="s">
        <v>127</v>
      </c>
      <c r="D54" s="161">
        <v>4</v>
      </c>
      <c r="E54" s="107">
        <v>4.0599999999999996</v>
      </c>
      <c r="F54" s="207" t="s">
        <v>33</v>
      </c>
      <c r="G54" s="207" t="s">
        <v>4</v>
      </c>
      <c r="H54" s="161">
        <v>3.7142857142857144</v>
      </c>
      <c r="I54" s="107">
        <v>3.88</v>
      </c>
      <c r="J54" s="207" t="s">
        <v>37</v>
      </c>
      <c r="K54" s="207" t="s">
        <v>149</v>
      </c>
      <c r="L54" s="203">
        <v>4</v>
      </c>
      <c r="M54" s="107">
        <v>4.12</v>
      </c>
      <c r="N54" s="207" t="s">
        <v>38</v>
      </c>
      <c r="O54" s="207" t="s">
        <v>93</v>
      </c>
      <c r="P54" s="203">
        <v>4</v>
      </c>
      <c r="Q54" s="107">
        <v>3.95</v>
      </c>
    </row>
    <row r="55" spans="1:17" s="5" customFormat="1" ht="15" customHeight="1" thickBot="1" x14ac:dyDescent="0.3">
      <c r="A55" s="40">
        <v>50</v>
      </c>
      <c r="B55" s="209" t="s">
        <v>35</v>
      </c>
      <c r="C55" s="209" t="s">
        <v>161</v>
      </c>
      <c r="D55" s="115">
        <v>4</v>
      </c>
      <c r="E55" s="109">
        <v>4.0599999999999996</v>
      </c>
      <c r="F55" s="209" t="s">
        <v>32</v>
      </c>
      <c r="G55" s="209" t="s">
        <v>164</v>
      </c>
      <c r="H55" s="115">
        <v>3.6666666666666665</v>
      </c>
      <c r="I55" s="109">
        <v>3.88</v>
      </c>
      <c r="J55" s="209" t="s">
        <v>37</v>
      </c>
      <c r="K55" s="209" t="s">
        <v>97</v>
      </c>
      <c r="L55" s="204">
        <v>4</v>
      </c>
      <c r="M55" s="109">
        <v>4.12</v>
      </c>
      <c r="N55" s="209" t="s">
        <v>38</v>
      </c>
      <c r="O55" s="209" t="s">
        <v>54</v>
      </c>
      <c r="P55" s="204">
        <v>3.875</v>
      </c>
      <c r="Q55" s="109">
        <v>3.95</v>
      </c>
    </row>
    <row r="56" spans="1:17" s="5" customFormat="1" ht="15" customHeight="1" x14ac:dyDescent="0.25">
      <c r="A56" s="39">
        <v>51</v>
      </c>
      <c r="B56" s="208" t="s">
        <v>36</v>
      </c>
      <c r="C56" s="208" t="s">
        <v>156</v>
      </c>
      <c r="D56" s="161">
        <v>4</v>
      </c>
      <c r="E56" s="107">
        <v>4.0599999999999996</v>
      </c>
      <c r="F56" s="208" t="s">
        <v>36</v>
      </c>
      <c r="G56" s="208" t="s">
        <v>123</v>
      </c>
      <c r="H56" s="161">
        <v>3.6666666666666665</v>
      </c>
      <c r="I56" s="107">
        <v>3.88</v>
      </c>
      <c r="J56" s="208" t="s">
        <v>37</v>
      </c>
      <c r="K56" s="208" t="s">
        <v>136</v>
      </c>
      <c r="L56" s="203">
        <v>4</v>
      </c>
      <c r="M56" s="107">
        <v>4.12</v>
      </c>
      <c r="N56" s="208" t="s">
        <v>35</v>
      </c>
      <c r="O56" s="208" t="s">
        <v>50</v>
      </c>
      <c r="P56" s="203">
        <v>3.8571428571428572</v>
      </c>
      <c r="Q56" s="107">
        <v>3.95</v>
      </c>
    </row>
    <row r="57" spans="1:17" s="5" customFormat="1" ht="15" customHeight="1" x14ac:dyDescent="0.25">
      <c r="A57" s="39">
        <v>52</v>
      </c>
      <c r="B57" s="207" t="s">
        <v>35</v>
      </c>
      <c r="C57" s="207" t="s">
        <v>182</v>
      </c>
      <c r="D57" s="104">
        <v>4</v>
      </c>
      <c r="E57" s="107">
        <v>4.0599999999999996</v>
      </c>
      <c r="F57" s="207" t="s">
        <v>37</v>
      </c>
      <c r="G57" s="207" t="s">
        <v>127</v>
      </c>
      <c r="H57" s="104">
        <v>3.6666666666666665</v>
      </c>
      <c r="I57" s="107">
        <v>3.88</v>
      </c>
      <c r="J57" s="207" t="s">
        <v>37</v>
      </c>
      <c r="K57" s="207" t="s">
        <v>137</v>
      </c>
      <c r="L57" s="203">
        <v>4</v>
      </c>
      <c r="M57" s="107">
        <v>4.12</v>
      </c>
      <c r="N57" s="207" t="s">
        <v>37</v>
      </c>
      <c r="O57" s="207" t="s">
        <v>110</v>
      </c>
      <c r="P57" s="203">
        <v>3.8333333333333335</v>
      </c>
      <c r="Q57" s="107">
        <v>3.95</v>
      </c>
    </row>
    <row r="58" spans="1:17" s="5" customFormat="1" ht="15" customHeight="1" x14ac:dyDescent="0.25">
      <c r="A58" s="39">
        <v>53</v>
      </c>
      <c r="B58" s="207" t="s">
        <v>34</v>
      </c>
      <c r="C58" s="207" t="s">
        <v>47</v>
      </c>
      <c r="D58" s="104">
        <v>4</v>
      </c>
      <c r="E58" s="107">
        <v>4.0599999999999996</v>
      </c>
      <c r="F58" s="207" t="s">
        <v>37</v>
      </c>
      <c r="G58" s="207" t="s">
        <v>138</v>
      </c>
      <c r="H58" s="104">
        <v>3.6666666666666665</v>
      </c>
      <c r="I58" s="107">
        <v>3.88</v>
      </c>
      <c r="J58" s="207" t="s">
        <v>37</v>
      </c>
      <c r="K58" s="207" t="s">
        <v>138</v>
      </c>
      <c r="L58" s="203">
        <v>4</v>
      </c>
      <c r="M58" s="107">
        <v>4.12</v>
      </c>
      <c r="N58" s="207" t="s">
        <v>37</v>
      </c>
      <c r="O58" s="207" t="s">
        <v>112</v>
      </c>
      <c r="P58" s="203">
        <v>3.7777777777777777</v>
      </c>
      <c r="Q58" s="107">
        <v>3.95</v>
      </c>
    </row>
    <row r="59" spans="1:17" s="5" customFormat="1" ht="15" customHeight="1" x14ac:dyDescent="0.25">
      <c r="A59" s="39">
        <v>54</v>
      </c>
      <c r="B59" s="207" t="s">
        <v>35</v>
      </c>
      <c r="C59" s="207" t="s">
        <v>10</v>
      </c>
      <c r="D59" s="104">
        <v>4</v>
      </c>
      <c r="E59" s="107">
        <v>4.0599999999999996</v>
      </c>
      <c r="F59" s="207" t="s">
        <v>38</v>
      </c>
      <c r="G59" s="207" t="s">
        <v>93</v>
      </c>
      <c r="H59" s="104">
        <v>3.6666666666666665</v>
      </c>
      <c r="I59" s="107">
        <v>3.88</v>
      </c>
      <c r="J59" s="207" t="s">
        <v>37</v>
      </c>
      <c r="K59" s="207" t="s">
        <v>139</v>
      </c>
      <c r="L59" s="203">
        <v>4</v>
      </c>
      <c r="M59" s="107">
        <v>4.12</v>
      </c>
      <c r="N59" s="207" t="s">
        <v>36</v>
      </c>
      <c r="O59" s="207" t="s">
        <v>51</v>
      </c>
      <c r="P59" s="203">
        <v>3.75</v>
      </c>
      <c r="Q59" s="107">
        <v>3.95</v>
      </c>
    </row>
    <row r="60" spans="1:17" s="5" customFormat="1" ht="15" customHeight="1" x14ac:dyDescent="0.25">
      <c r="A60" s="39">
        <v>55</v>
      </c>
      <c r="B60" s="207" t="s">
        <v>35</v>
      </c>
      <c r="C60" s="207" t="s">
        <v>94</v>
      </c>
      <c r="D60" s="104">
        <v>4</v>
      </c>
      <c r="E60" s="107">
        <v>4.0599999999999996</v>
      </c>
      <c r="F60" s="207" t="s">
        <v>36</v>
      </c>
      <c r="G60" s="207" t="s">
        <v>156</v>
      </c>
      <c r="H60" s="104">
        <v>3.5</v>
      </c>
      <c r="I60" s="107">
        <v>3.88</v>
      </c>
      <c r="J60" s="207" t="s">
        <v>37</v>
      </c>
      <c r="K60" s="207" t="s">
        <v>150</v>
      </c>
      <c r="L60" s="203">
        <v>4</v>
      </c>
      <c r="M60" s="107">
        <v>4.12</v>
      </c>
      <c r="N60" s="207" t="s">
        <v>37</v>
      </c>
      <c r="O60" s="207" t="s">
        <v>30</v>
      </c>
      <c r="P60" s="203">
        <v>3.7142857142857144</v>
      </c>
      <c r="Q60" s="107">
        <v>3.95</v>
      </c>
    </row>
    <row r="61" spans="1:17" s="5" customFormat="1" ht="15" customHeight="1" x14ac:dyDescent="0.25">
      <c r="A61" s="39">
        <v>56</v>
      </c>
      <c r="B61" s="207" t="s">
        <v>38</v>
      </c>
      <c r="C61" s="207" t="s">
        <v>55</v>
      </c>
      <c r="D61" s="104">
        <v>4</v>
      </c>
      <c r="E61" s="107">
        <v>4.0599999999999996</v>
      </c>
      <c r="F61" s="207" t="s">
        <v>37</v>
      </c>
      <c r="G61" s="207" t="s">
        <v>162</v>
      </c>
      <c r="H61" s="104">
        <v>3.5</v>
      </c>
      <c r="I61" s="107">
        <v>3.88</v>
      </c>
      <c r="J61" s="207" t="s">
        <v>37</v>
      </c>
      <c r="K61" s="207" t="s">
        <v>124</v>
      </c>
      <c r="L61" s="203">
        <v>4</v>
      </c>
      <c r="M61" s="107">
        <v>4.12</v>
      </c>
      <c r="N61" s="207" t="s">
        <v>35</v>
      </c>
      <c r="O61" s="207" t="s">
        <v>10</v>
      </c>
      <c r="P61" s="203">
        <v>3.6666666666666665</v>
      </c>
      <c r="Q61" s="107">
        <v>3.95</v>
      </c>
    </row>
    <row r="62" spans="1:17" s="5" customFormat="1" ht="15" customHeight="1" x14ac:dyDescent="0.25">
      <c r="A62" s="39">
        <v>57</v>
      </c>
      <c r="B62" s="207" t="s">
        <v>34</v>
      </c>
      <c r="C62" s="207" t="s">
        <v>118</v>
      </c>
      <c r="D62" s="161">
        <v>4</v>
      </c>
      <c r="E62" s="107">
        <v>4.0599999999999996</v>
      </c>
      <c r="F62" s="207" t="s">
        <v>37</v>
      </c>
      <c r="G62" s="207" t="s">
        <v>143</v>
      </c>
      <c r="H62" s="161">
        <v>3.5</v>
      </c>
      <c r="I62" s="107">
        <v>3.88</v>
      </c>
      <c r="J62" s="207" t="s">
        <v>38</v>
      </c>
      <c r="K62" s="207" t="s">
        <v>53</v>
      </c>
      <c r="L62" s="203">
        <v>4</v>
      </c>
      <c r="M62" s="107">
        <v>4.12</v>
      </c>
      <c r="N62" s="207" t="s">
        <v>37</v>
      </c>
      <c r="O62" s="207" t="s">
        <v>111</v>
      </c>
      <c r="P62" s="203">
        <v>3.625</v>
      </c>
      <c r="Q62" s="107">
        <v>3.95</v>
      </c>
    </row>
    <row r="63" spans="1:17" s="5" customFormat="1" ht="15" customHeight="1" x14ac:dyDescent="0.25">
      <c r="A63" s="39">
        <v>58</v>
      </c>
      <c r="B63" s="207" t="s">
        <v>36</v>
      </c>
      <c r="C63" s="207" t="s">
        <v>12</v>
      </c>
      <c r="D63" s="104">
        <v>4</v>
      </c>
      <c r="E63" s="107">
        <v>4.0599999999999996</v>
      </c>
      <c r="F63" s="207" t="s">
        <v>38</v>
      </c>
      <c r="G63" s="207" t="s">
        <v>166</v>
      </c>
      <c r="H63" s="104">
        <v>3.5</v>
      </c>
      <c r="I63" s="107">
        <v>3.88</v>
      </c>
      <c r="J63" s="207" t="s">
        <v>37</v>
      </c>
      <c r="K63" s="207" t="s">
        <v>145</v>
      </c>
      <c r="L63" s="203">
        <v>3.9</v>
      </c>
      <c r="M63" s="107">
        <v>4.12</v>
      </c>
      <c r="N63" s="207" t="s">
        <v>37</v>
      </c>
      <c r="O63" s="207" t="s">
        <v>14</v>
      </c>
      <c r="P63" s="203">
        <v>3.6</v>
      </c>
      <c r="Q63" s="107">
        <v>3.95</v>
      </c>
    </row>
    <row r="64" spans="1:17" s="5" customFormat="1" ht="15" customHeight="1" x14ac:dyDescent="0.25">
      <c r="A64" s="39">
        <v>59</v>
      </c>
      <c r="B64" s="207" t="s">
        <v>35</v>
      </c>
      <c r="C64" s="207" t="s">
        <v>50</v>
      </c>
      <c r="D64" s="104">
        <v>3.8571428571428572</v>
      </c>
      <c r="E64" s="107">
        <v>4.0599999999999996</v>
      </c>
      <c r="F64" s="207" t="s">
        <v>36</v>
      </c>
      <c r="G64" s="207" t="s">
        <v>107</v>
      </c>
      <c r="H64" s="104">
        <v>3.375</v>
      </c>
      <c r="I64" s="107">
        <v>3.88</v>
      </c>
      <c r="J64" s="207" t="s">
        <v>33</v>
      </c>
      <c r="K64" s="207" t="s">
        <v>2</v>
      </c>
      <c r="L64" s="203">
        <v>3.8571428571428572</v>
      </c>
      <c r="M64" s="107">
        <v>4.12</v>
      </c>
      <c r="N64" s="207" t="s">
        <v>33</v>
      </c>
      <c r="O64" s="207" t="s">
        <v>2</v>
      </c>
      <c r="P64" s="203">
        <v>3.5</v>
      </c>
      <c r="Q64" s="107">
        <v>3.95</v>
      </c>
    </row>
    <row r="65" spans="1:17" s="5" customFormat="1" ht="15" customHeight="1" thickBot="1" x14ac:dyDescent="0.3">
      <c r="A65" s="40">
        <v>60</v>
      </c>
      <c r="B65" s="209" t="s">
        <v>37</v>
      </c>
      <c r="C65" s="209" t="s">
        <v>147</v>
      </c>
      <c r="D65" s="115">
        <v>3.8333333333333335</v>
      </c>
      <c r="E65" s="109">
        <v>4.0599999999999996</v>
      </c>
      <c r="F65" s="209" t="s">
        <v>32</v>
      </c>
      <c r="G65" s="209" t="s">
        <v>45</v>
      </c>
      <c r="H65" s="115">
        <v>3.3333333333333335</v>
      </c>
      <c r="I65" s="109">
        <v>3.88</v>
      </c>
      <c r="J65" s="209" t="s">
        <v>38</v>
      </c>
      <c r="K65" s="209" t="s">
        <v>93</v>
      </c>
      <c r="L65" s="204">
        <v>3.75</v>
      </c>
      <c r="M65" s="109">
        <v>4.12</v>
      </c>
      <c r="N65" s="209" t="s">
        <v>35</v>
      </c>
      <c r="O65" s="209" t="s">
        <v>105</v>
      </c>
      <c r="P65" s="204">
        <v>3.5</v>
      </c>
      <c r="Q65" s="109">
        <v>3.95</v>
      </c>
    </row>
    <row r="66" spans="1:17" s="5" customFormat="1" ht="15" customHeight="1" x14ac:dyDescent="0.25">
      <c r="A66" s="39">
        <v>61</v>
      </c>
      <c r="B66" s="208" t="s">
        <v>34</v>
      </c>
      <c r="C66" s="208" t="s">
        <v>8</v>
      </c>
      <c r="D66" s="116">
        <v>3.8</v>
      </c>
      <c r="E66" s="107">
        <v>4.0599999999999996</v>
      </c>
      <c r="F66" s="208" t="s">
        <v>37</v>
      </c>
      <c r="G66" s="208" t="s">
        <v>126</v>
      </c>
      <c r="H66" s="116">
        <v>3.3333333333333335</v>
      </c>
      <c r="I66" s="107">
        <v>3.88</v>
      </c>
      <c r="J66" s="208" t="s">
        <v>37</v>
      </c>
      <c r="K66" s="208" t="s">
        <v>30</v>
      </c>
      <c r="L66" s="203">
        <v>3.75</v>
      </c>
      <c r="M66" s="107">
        <v>4.12</v>
      </c>
      <c r="N66" s="208" t="s">
        <v>37</v>
      </c>
      <c r="O66" s="208" t="s">
        <v>23</v>
      </c>
      <c r="P66" s="203">
        <v>3.5</v>
      </c>
      <c r="Q66" s="107">
        <v>3.95</v>
      </c>
    </row>
    <row r="67" spans="1:17" s="5" customFormat="1" ht="15" customHeight="1" x14ac:dyDescent="0.25">
      <c r="A67" s="39">
        <v>62</v>
      </c>
      <c r="B67" s="207" t="s">
        <v>32</v>
      </c>
      <c r="C67" s="207" t="s">
        <v>45</v>
      </c>
      <c r="D67" s="104">
        <v>3.75</v>
      </c>
      <c r="E67" s="107">
        <v>4.0599999999999996</v>
      </c>
      <c r="F67" s="207" t="s">
        <v>38</v>
      </c>
      <c r="G67" s="207" t="s">
        <v>55</v>
      </c>
      <c r="H67" s="104">
        <v>3.2857142857142856</v>
      </c>
      <c r="I67" s="107">
        <v>3.88</v>
      </c>
      <c r="J67" s="207" t="s">
        <v>38</v>
      </c>
      <c r="K67" s="207" t="s">
        <v>96</v>
      </c>
      <c r="L67" s="203">
        <v>3.75</v>
      </c>
      <c r="M67" s="107">
        <v>4.12</v>
      </c>
      <c r="N67" s="207" t="s">
        <v>37</v>
      </c>
      <c r="O67" s="207" t="s">
        <v>25</v>
      </c>
      <c r="P67" s="203">
        <v>3.5</v>
      </c>
      <c r="Q67" s="107">
        <v>3.95</v>
      </c>
    </row>
    <row r="68" spans="1:17" s="5" customFormat="1" ht="15" customHeight="1" x14ac:dyDescent="0.25">
      <c r="A68" s="39">
        <v>63</v>
      </c>
      <c r="B68" s="207" t="s">
        <v>36</v>
      </c>
      <c r="C68" s="207" t="s">
        <v>122</v>
      </c>
      <c r="D68" s="104">
        <v>3.6666666666666665</v>
      </c>
      <c r="E68" s="107">
        <v>4.0599999999999996</v>
      </c>
      <c r="F68" s="207" t="s">
        <v>34</v>
      </c>
      <c r="G68" s="207" t="s">
        <v>47</v>
      </c>
      <c r="H68" s="104">
        <v>3.25</v>
      </c>
      <c r="I68" s="107">
        <v>3.88</v>
      </c>
      <c r="J68" s="207" t="s">
        <v>38</v>
      </c>
      <c r="K68" s="207" t="s">
        <v>55</v>
      </c>
      <c r="L68" s="203">
        <v>3.75</v>
      </c>
      <c r="M68" s="107">
        <v>4.12</v>
      </c>
      <c r="N68" s="207" t="s">
        <v>32</v>
      </c>
      <c r="O68" s="207" t="s">
        <v>40</v>
      </c>
      <c r="P68" s="203">
        <v>3.3333333333333335</v>
      </c>
      <c r="Q68" s="107">
        <v>3.95</v>
      </c>
    </row>
    <row r="69" spans="1:17" s="5" customFormat="1" ht="15" customHeight="1" x14ac:dyDescent="0.25">
      <c r="A69" s="39">
        <v>64</v>
      </c>
      <c r="B69" s="207" t="s">
        <v>33</v>
      </c>
      <c r="C69" s="207" t="s">
        <v>1</v>
      </c>
      <c r="D69" s="104">
        <v>3.6666666666666665</v>
      </c>
      <c r="E69" s="107">
        <v>4.0599999999999996</v>
      </c>
      <c r="F69" s="207" t="s">
        <v>37</v>
      </c>
      <c r="G69" s="207" t="s">
        <v>159</v>
      </c>
      <c r="H69" s="104">
        <v>3.25</v>
      </c>
      <c r="I69" s="107">
        <v>3.88</v>
      </c>
      <c r="J69" s="207" t="s">
        <v>33</v>
      </c>
      <c r="K69" s="207" t="s">
        <v>101</v>
      </c>
      <c r="L69" s="203">
        <v>3.5</v>
      </c>
      <c r="M69" s="107">
        <v>4.12</v>
      </c>
      <c r="N69" s="207" t="s">
        <v>37</v>
      </c>
      <c r="O69" s="207" t="s">
        <v>115</v>
      </c>
      <c r="P69" s="203">
        <v>3.3333333333333335</v>
      </c>
      <c r="Q69" s="107">
        <v>3.95</v>
      </c>
    </row>
    <row r="70" spans="1:17" s="5" customFormat="1" ht="15" customHeight="1" x14ac:dyDescent="0.25">
      <c r="A70" s="39">
        <v>65</v>
      </c>
      <c r="B70" s="207" t="s">
        <v>34</v>
      </c>
      <c r="C70" s="207" t="s">
        <v>155</v>
      </c>
      <c r="D70" s="104">
        <v>3.6666666666666665</v>
      </c>
      <c r="E70" s="107">
        <v>4.0599999999999996</v>
      </c>
      <c r="F70" s="207" t="s">
        <v>32</v>
      </c>
      <c r="G70" s="207" t="s">
        <v>43</v>
      </c>
      <c r="H70" s="104">
        <v>3.2222222222222223</v>
      </c>
      <c r="I70" s="107">
        <v>3.88</v>
      </c>
      <c r="J70" s="207" t="s">
        <v>36</v>
      </c>
      <c r="K70" s="207" t="s">
        <v>133</v>
      </c>
      <c r="L70" s="203">
        <v>3.5</v>
      </c>
      <c r="M70" s="107">
        <v>4.12</v>
      </c>
      <c r="N70" s="207" t="s">
        <v>35</v>
      </c>
      <c r="O70" s="207" t="s">
        <v>94</v>
      </c>
      <c r="P70" s="203">
        <v>3.25</v>
      </c>
      <c r="Q70" s="107">
        <v>3.95</v>
      </c>
    </row>
    <row r="71" spans="1:17" s="5" customFormat="1" ht="15" customHeight="1" x14ac:dyDescent="0.25">
      <c r="A71" s="39">
        <v>66</v>
      </c>
      <c r="B71" s="207" t="s">
        <v>37</v>
      </c>
      <c r="C71" s="207" t="s">
        <v>137</v>
      </c>
      <c r="D71" s="104">
        <v>3.625</v>
      </c>
      <c r="E71" s="107">
        <v>4.0599999999999996</v>
      </c>
      <c r="F71" s="207" t="s">
        <v>32</v>
      </c>
      <c r="G71" s="207" t="s">
        <v>151</v>
      </c>
      <c r="H71" s="104">
        <v>3</v>
      </c>
      <c r="I71" s="107">
        <v>3.88</v>
      </c>
      <c r="J71" s="207" t="s">
        <v>37</v>
      </c>
      <c r="K71" s="207" t="s">
        <v>128</v>
      </c>
      <c r="L71" s="203">
        <v>3.5</v>
      </c>
      <c r="M71" s="107">
        <v>4.12</v>
      </c>
      <c r="N71" s="207" t="s">
        <v>38</v>
      </c>
      <c r="O71" s="207" t="s">
        <v>55</v>
      </c>
      <c r="P71" s="203">
        <v>3.25</v>
      </c>
      <c r="Q71" s="107">
        <v>3.95</v>
      </c>
    </row>
    <row r="72" spans="1:17" s="5" customFormat="1" ht="15" customHeight="1" x14ac:dyDescent="0.25">
      <c r="A72" s="39">
        <v>67</v>
      </c>
      <c r="B72" s="207" t="s">
        <v>38</v>
      </c>
      <c r="C72" s="207" t="s">
        <v>54</v>
      </c>
      <c r="D72" s="104">
        <v>3.6</v>
      </c>
      <c r="E72" s="107">
        <v>4.0599999999999996</v>
      </c>
      <c r="F72" s="207" t="s">
        <v>32</v>
      </c>
      <c r="G72" s="207" t="s">
        <v>116</v>
      </c>
      <c r="H72" s="104">
        <v>3</v>
      </c>
      <c r="I72" s="107">
        <v>3.88</v>
      </c>
      <c r="J72" s="207" t="s">
        <v>33</v>
      </c>
      <c r="K72" s="207" t="s">
        <v>4</v>
      </c>
      <c r="L72" s="203">
        <v>3.3333333333333335</v>
      </c>
      <c r="M72" s="107">
        <v>4.12</v>
      </c>
      <c r="N72" s="207" t="s">
        <v>34</v>
      </c>
      <c r="O72" s="207" t="s">
        <v>8</v>
      </c>
      <c r="P72" s="203">
        <v>3.2</v>
      </c>
      <c r="Q72" s="107">
        <v>3.95</v>
      </c>
    </row>
    <row r="73" spans="1:17" s="5" customFormat="1" ht="15" customHeight="1" x14ac:dyDescent="0.25">
      <c r="A73" s="39">
        <v>68</v>
      </c>
      <c r="B73" s="207" t="s">
        <v>37</v>
      </c>
      <c r="C73" s="207" t="s">
        <v>144</v>
      </c>
      <c r="D73" s="104">
        <v>3.5</v>
      </c>
      <c r="E73" s="107">
        <v>4.0599999999999996</v>
      </c>
      <c r="F73" s="207" t="s">
        <v>33</v>
      </c>
      <c r="G73" s="207" t="s">
        <v>2</v>
      </c>
      <c r="H73" s="104">
        <v>3</v>
      </c>
      <c r="I73" s="107">
        <v>3.88</v>
      </c>
      <c r="J73" s="207" t="s">
        <v>32</v>
      </c>
      <c r="K73" s="207" t="s">
        <v>42</v>
      </c>
      <c r="L73" s="203">
        <v>3</v>
      </c>
      <c r="M73" s="107">
        <v>4.12</v>
      </c>
      <c r="N73" s="207" t="s">
        <v>32</v>
      </c>
      <c r="O73" s="207" t="s">
        <v>41</v>
      </c>
      <c r="P73" s="203">
        <v>3</v>
      </c>
      <c r="Q73" s="107">
        <v>3.95</v>
      </c>
    </row>
    <row r="74" spans="1:17" s="5" customFormat="1" ht="15" customHeight="1" x14ac:dyDescent="0.25">
      <c r="A74" s="39">
        <v>69</v>
      </c>
      <c r="B74" s="207" t="s">
        <v>37</v>
      </c>
      <c r="C74" s="207" t="s">
        <v>30</v>
      </c>
      <c r="D74" s="104">
        <v>3.5</v>
      </c>
      <c r="E74" s="107">
        <v>4.0599999999999996</v>
      </c>
      <c r="F74" s="207" t="s">
        <v>33</v>
      </c>
      <c r="G74" s="207" t="s">
        <v>167</v>
      </c>
      <c r="H74" s="104">
        <v>3</v>
      </c>
      <c r="I74" s="107">
        <v>3.88</v>
      </c>
      <c r="J74" s="207" t="s">
        <v>35</v>
      </c>
      <c r="K74" s="207" t="s">
        <v>106</v>
      </c>
      <c r="L74" s="203">
        <v>3</v>
      </c>
      <c r="M74" s="107">
        <v>4.12</v>
      </c>
      <c r="N74" s="207" t="s">
        <v>33</v>
      </c>
      <c r="O74" s="207" t="s">
        <v>3</v>
      </c>
      <c r="P74" s="203">
        <v>3</v>
      </c>
      <c r="Q74" s="107">
        <v>3.95</v>
      </c>
    </row>
    <row r="75" spans="1:17" s="5" customFormat="1" ht="15" customHeight="1" thickBot="1" x14ac:dyDescent="0.3">
      <c r="A75" s="40">
        <v>70</v>
      </c>
      <c r="B75" s="209" t="s">
        <v>34</v>
      </c>
      <c r="C75" s="209" t="s">
        <v>176</v>
      </c>
      <c r="D75" s="115">
        <v>3.5</v>
      </c>
      <c r="E75" s="109">
        <v>4.0599999999999996</v>
      </c>
      <c r="F75" s="209" t="s">
        <v>34</v>
      </c>
      <c r="G75" s="209" t="s">
        <v>103</v>
      </c>
      <c r="H75" s="115">
        <v>3</v>
      </c>
      <c r="I75" s="109">
        <v>3.88</v>
      </c>
      <c r="J75" s="209" t="s">
        <v>37</v>
      </c>
      <c r="K75" s="209" t="s">
        <v>142</v>
      </c>
      <c r="L75" s="204">
        <v>3</v>
      </c>
      <c r="M75" s="109">
        <v>4.12</v>
      </c>
      <c r="N75" s="209" t="s">
        <v>33</v>
      </c>
      <c r="O75" s="209" t="s">
        <v>57</v>
      </c>
      <c r="P75" s="204">
        <v>3</v>
      </c>
      <c r="Q75" s="109">
        <v>3.95</v>
      </c>
    </row>
    <row r="76" spans="1:17" s="5" customFormat="1" ht="15" customHeight="1" x14ac:dyDescent="0.25">
      <c r="A76" s="38">
        <v>71</v>
      </c>
      <c r="B76" s="211" t="s">
        <v>33</v>
      </c>
      <c r="C76" s="211" t="s">
        <v>101</v>
      </c>
      <c r="D76" s="116">
        <v>3.5</v>
      </c>
      <c r="E76" s="108">
        <v>4.0599999999999996</v>
      </c>
      <c r="F76" s="211" t="s">
        <v>35</v>
      </c>
      <c r="G76" s="211" t="s">
        <v>104</v>
      </c>
      <c r="H76" s="116">
        <v>3</v>
      </c>
      <c r="I76" s="108">
        <v>3.88</v>
      </c>
      <c r="J76" s="211" t="s">
        <v>37</v>
      </c>
      <c r="K76" s="211" t="s">
        <v>126</v>
      </c>
      <c r="L76" s="202">
        <v>3</v>
      </c>
      <c r="M76" s="108">
        <v>4.12</v>
      </c>
      <c r="N76" s="211" t="s">
        <v>33</v>
      </c>
      <c r="O76" s="211" t="s">
        <v>101</v>
      </c>
      <c r="P76" s="202">
        <v>3</v>
      </c>
      <c r="Q76" s="108">
        <v>3.95</v>
      </c>
    </row>
    <row r="77" spans="1:17" s="5" customFormat="1" ht="15" customHeight="1" x14ac:dyDescent="0.25">
      <c r="A77" s="39">
        <v>72</v>
      </c>
      <c r="B77" s="207" t="s">
        <v>37</v>
      </c>
      <c r="C77" s="207" t="s">
        <v>139</v>
      </c>
      <c r="D77" s="160">
        <v>3.5</v>
      </c>
      <c r="E77" s="107">
        <v>4.0599999999999996</v>
      </c>
      <c r="F77" s="207" t="s">
        <v>35</v>
      </c>
      <c r="G77" s="207" t="s">
        <v>172</v>
      </c>
      <c r="H77" s="160">
        <v>3</v>
      </c>
      <c r="I77" s="107">
        <v>3.88</v>
      </c>
      <c r="J77" s="207" t="s">
        <v>37</v>
      </c>
      <c r="K77" s="207" t="s">
        <v>29</v>
      </c>
      <c r="L77" s="203">
        <v>3</v>
      </c>
      <c r="M77" s="107">
        <v>4.12</v>
      </c>
      <c r="N77" s="207" t="s">
        <v>34</v>
      </c>
      <c r="O77" s="207" t="s">
        <v>79</v>
      </c>
      <c r="P77" s="203">
        <v>3</v>
      </c>
      <c r="Q77" s="107">
        <v>3.95</v>
      </c>
    </row>
    <row r="78" spans="1:17" s="5" customFormat="1" ht="15" customHeight="1" x14ac:dyDescent="0.25">
      <c r="A78" s="39">
        <v>73</v>
      </c>
      <c r="B78" s="207" t="s">
        <v>34</v>
      </c>
      <c r="C78" s="207" t="s">
        <v>171</v>
      </c>
      <c r="D78" s="104">
        <v>3.5</v>
      </c>
      <c r="E78" s="107">
        <v>4.0599999999999996</v>
      </c>
      <c r="F78" s="207" t="s">
        <v>35</v>
      </c>
      <c r="G78" s="207" t="s">
        <v>121</v>
      </c>
      <c r="H78" s="104">
        <v>3</v>
      </c>
      <c r="I78" s="107">
        <v>3.88</v>
      </c>
      <c r="J78" s="207" t="s">
        <v>32</v>
      </c>
      <c r="K78" s="207" t="s">
        <v>151</v>
      </c>
      <c r="L78" s="203"/>
      <c r="M78" s="107">
        <v>4.12</v>
      </c>
      <c r="N78" s="207" t="s">
        <v>35</v>
      </c>
      <c r="O78" s="207" t="s">
        <v>104</v>
      </c>
      <c r="P78" s="203">
        <v>3</v>
      </c>
      <c r="Q78" s="107">
        <v>3.95</v>
      </c>
    </row>
    <row r="79" spans="1:17" s="5" customFormat="1" ht="15" customHeight="1" x14ac:dyDescent="0.25">
      <c r="A79" s="39">
        <v>74</v>
      </c>
      <c r="B79" s="207" t="s">
        <v>35</v>
      </c>
      <c r="C79" s="207" t="s">
        <v>177</v>
      </c>
      <c r="D79" s="104">
        <v>3.5</v>
      </c>
      <c r="E79" s="107">
        <v>4.0599999999999996</v>
      </c>
      <c r="F79" s="207" t="s">
        <v>37</v>
      </c>
      <c r="G79" s="207" t="s">
        <v>128</v>
      </c>
      <c r="H79" s="104">
        <v>3</v>
      </c>
      <c r="I79" s="107">
        <v>3.88</v>
      </c>
      <c r="J79" s="207" t="s">
        <v>32</v>
      </c>
      <c r="K79" s="207" t="s">
        <v>40</v>
      </c>
      <c r="L79" s="203"/>
      <c r="M79" s="107">
        <v>4.12</v>
      </c>
      <c r="N79" s="207" t="s">
        <v>35</v>
      </c>
      <c r="O79" s="207" t="s">
        <v>80</v>
      </c>
      <c r="P79" s="203">
        <v>3</v>
      </c>
      <c r="Q79" s="107">
        <v>3.95</v>
      </c>
    </row>
    <row r="80" spans="1:17" s="5" customFormat="1" ht="15" customHeight="1" x14ac:dyDescent="0.25">
      <c r="A80" s="39">
        <v>75</v>
      </c>
      <c r="B80" s="207" t="s">
        <v>37</v>
      </c>
      <c r="C80" s="207" t="s">
        <v>141</v>
      </c>
      <c r="D80" s="104">
        <v>3</v>
      </c>
      <c r="E80" s="107">
        <v>4.0599999999999996</v>
      </c>
      <c r="F80" s="207" t="s">
        <v>37</v>
      </c>
      <c r="G80" s="207" t="s">
        <v>142</v>
      </c>
      <c r="H80" s="104">
        <v>3</v>
      </c>
      <c r="I80" s="107">
        <v>3.88</v>
      </c>
      <c r="J80" s="207" t="s">
        <v>33</v>
      </c>
      <c r="K80" s="207" t="s">
        <v>154</v>
      </c>
      <c r="L80" s="203"/>
      <c r="M80" s="107">
        <v>4.12</v>
      </c>
      <c r="N80" s="207" t="s">
        <v>36</v>
      </c>
      <c r="O80" s="207" t="s">
        <v>61</v>
      </c>
      <c r="P80" s="203">
        <v>3</v>
      </c>
      <c r="Q80" s="107">
        <v>3.95</v>
      </c>
    </row>
    <row r="81" spans="1:17" s="5" customFormat="1" ht="15" customHeight="1" x14ac:dyDescent="0.25">
      <c r="A81" s="39">
        <v>76</v>
      </c>
      <c r="B81" s="207" t="s">
        <v>37</v>
      </c>
      <c r="C81" s="207" t="s">
        <v>149</v>
      </c>
      <c r="D81" s="203">
        <v>3</v>
      </c>
      <c r="E81" s="107">
        <v>4.0599999999999996</v>
      </c>
      <c r="F81" s="207" t="s">
        <v>33</v>
      </c>
      <c r="G81" s="207" t="s">
        <v>154</v>
      </c>
      <c r="H81" s="203"/>
      <c r="I81" s="107">
        <v>3.88</v>
      </c>
      <c r="J81" s="207" t="s">
        <v>33</v>
      </c>
      <c r="K81" s="207" t="s">
        <v>153</v>
      </c>
      <c r="L81" s="203"/>
      <c r="M81" s="107">
        <v>4.12</v>
      </c>
      <c r="N81" s="207" t="s">
        <v>34</v>
      </c>
      <c r="O81" s="207" t="s">
        <v>46</v>
      </c>
      <c r="P81" s="203">
        <v>0</v>
      </c>
      <c r="Q81" s="107">
        <v>3.95</v>
      </c>
    </row>
    <row r="82" spans="1:17" s="5" customFormat="1" ht="15" customHeight="1" x14ac:dyDescent="0.25">
      <c r="A82" s="39">
        <v>77</v>
      </c>
      <c r="B82" s="207" t="s">
        <v>37</v>
      </c>
      <c r="C82" s="207" t="s">
        <v>126</v>
      </c>
      <c r="D82" s="203">
        <v>3</v>
      </c>
      <c r="E82" s="107">
        <v>4.0599999999999996</v>
      </c>
      <c r="F82" s="207" t="s">
        <v>33</v>
      </c>
      <c r="G82" s="207" t="s">
        <v>101</v>
      </c>
      <c r="H82" s="203"/>
      <c r="I82" s="107">
        <v>3.88</v>
      </c>
      <c r="J82" s="207" t="s">
        <v>34</v>
      </c>
      <c r="K82" s="207" t="s">
        <v>103</v>
      </c>
      <c r="L82" s="203"/>
      <c r="M82" s="107">
        <v>4.12</v>
      </c>
      <c r="N82" s="207"/>
      <c r="O82" s="207"/>
      <c r="P82" s="203"/>
      <c r="Q82" s="107"/>
    </row>
    <row r="83" spans="1:17" s="5" customFormat="1" ht="15" customHeight="1" x14ac:dyDescent="0.25">
      <c r="A83" s="39">
        <v>78</v>
      </c>
      <c r="B83" s="207" t="s">
        <v>37</v>
      </c>
      <c r="C83" s="207" t="s">
        <v>157</v>
      </c>
      <c r="D83" s="203">
        <v>3</v>
      </c>
      <c r="E83" s="107">
        <v>4.0599999999999996</v>
      </c>
      <c r="F83" s="207" t="s">
        <v>33</v>
      </c>
      <c r="G83" s="207" t="s">
        <v>129</v>
      </c>
      <c r="H83" s="203"/>
      <c r="I83" s="107">
        <v>3.88</v>
      </c>
      <c r="J83" s="207" t="s">
        <v>34</v>
      </c>
      <c r="K83" s="207" t="s">
        <v>155</v>
      </c>
      <c r="L83" s="203"/>
      <c r="M83" s="107">
        <v>4.12</v>
      </c>
      <c r="N83" s="207"/>
      <c r="O83" s="207"/>
      <c r="P83" s="203"/>
      <c r="Q83" s="107"/>
    </row>
    <row r="84" spans="1:17" s="5" customFormat="1" ht="15" customHeight="1" x14ac:dyDescent="0.25">
      <c r="A84" s="39">
        <v>79</v>
      </c>
      <c r="B84" s="207" t="s">
        <v>34</v>
      </c>
      <c r="C84" s="207" t="s">
        <v>79</v>
      </c>
      <c r="D84" s="203">
        <v>2.3333333333333335</v>
      </c>
      <c r="E84" s="107">
        <v>4.0599999999999996</v>
      </c>
      <c r="F84" s="207" t="s">
        <v>33</v>
      </c>
      <c r="G84" s="207" t="s">
        <v>131</v>
      </c>
      <c r="H84" s="203"/>
      <c r="I84" s="107">
        <v>3.88</v>
      </c>
      <c r="J84" s="207" t="s">
        <v>34</v>
      </c>
      <c r="K84" s="207" t="s">
        <v>79</v>
      </c>
      <c r="L84" s="203"/>
      <c r="M84" s="107">
        <v>4.12</v>
      </c>
      <c r="N84" s="207"/>
      <c r="O84" s="207"/>
      <c r="P84" s="203"/>
      <c r="Q84" s="107"/>
    </row>
    <row r="85" spans="1:17" s="5" customFormat="1" ht="15" customHeight="1" thickBot="1" x14ac:dyDescent="0.3">
      <c r="A85" s="40">
        <v>80</v>
      </c>
      <c r="B85" s="209" t="s">
        <v>38</v>
      </c>
      <c r="C85" s="209" t="s">
        <v>31</v>
      </c>
      <c r="D85" s="204">
        <v>2</v>
      </c>
      <c r="E85" s="109">
        <v>4.0599999999999996</v>
      </c>
      <c r="F85" s="209" t="s">
        <v>34</v>
      </c>
      <c r="G85" s="209" t="s">
        <v>102</v>
      </c>
      <c r="H85" s="204"/>
      <c r="I85" s="109">
        <v>3.88</v>
      </c>
      <c r="J85" s="209" t="s">
        <v>35</v>
      </c>
      <c r="K85" s="209" t="s">
        <v>104</v>
      </c>
      <c r="L85" s="204"/>
      <c r="M85" s="109">
        <v>4.12</v>
      </c>
      <c r="N85" s="209"/>
      <c r="O85" s="209"/>
      <c r="P85" s="204"/>
      <c r="Q85" s="109"/>
    </row>
    <row r="86" spans="1:17" s="5" customFormat="1" ht="15" customHeight="1" x14ac:dyDescent="0.25">
      <c r="A86" s="39">
        <v>81</v>
      </c>
      <c r="B86" s="208" t="s">
        <v>32</v>
      </c>
      <c r="C86" s="208" t="s">
        <v>116</v>
      </c>
      <c r="D86" s="203"/>
      <c r="E86" s="107">
        <v>4.0599999999999996</v>
      </c>
      <c r="F86" s="208" t="s">
        <v>34</v>
      </c>
      <c r="G86" s="208" t="s">
        <v>118</v>
      </c>
      <c r="H86" s="203"/>
      <c r="I86" s="107">
        <v>3.88</v>
      </c>
      <c r="J86" s="208" t="s">
        <v>35</v>
      </c>
      <c r="K86" s="208" t="s">
        <v>105</v>
      </c>
      <c r="L86" s="203"/>
      <c r="M86" s="107">
        <v>4.12</v>
      </c>
      <c r="N86" s="208"/>
      <c r="O86" s="208"/>
      <c r="P86" s="203"/>
      <c r="Q86" s="107"/>
    </row>
    <row r="87" spans="1:17" s="5" customFormat="1" ht="15" customHeight="1" x14ac:dyDescent="0.25">
      <c r="A87" s="39">
        <v>82</v>
      </c>
      <c r="B87" s="207" t="s">
        <v>33</v>
      </c>
      <c r="C87" s="207" t="s">
        <v>154</v>
      </c>
      <c r="D87" s="203"/>
      <c r="E87" s="107">
        <v>4.0599999999999996</v>
      </c>
      <c r="F87" s="207" t="s">
        <v>34</v>
      </c>
      <c r="G87" s="207" t="s">
        <v>155</v>
      </c>
      <c r="H87" s="203"/>
      <c r="I87" s="107">
        <v>3.88</v>
      </c>
      <c r="J87" s="207" t="s">
        <v>36</v>
      </c>
      <c r="K87" s="207" t="s">
        <v>12</v>
      </c>
      <c r="L87" s="203"/>
      <c r="M87" s="107">
        <v>4.12</v>
      </c>
      <c r="N87" s="207"/>
      <c r="O87" s="207"/>
      <c r="P87" s="203"/>
      <c r="Q87" s="107"/>
    </row>
    <row r="88" spans="1:17" s="5" customFormat="1" ht="15" customHeight="1" x14ac:dyDescent="0.25">
      <c r="A88" s="39">
        <v>83</v>
      </c>
      <c r="B88" s="207" t="s">
        <v>33</v>
      </c>
      <c r="C88" s="207" t="s">
        <v>167</v>
      </c>
      <c r="D88" s="203"/>
      <c r="E88" s="107">
        <v>4.0599999999999996</v>
      </c>
      <c r="F88" s="207" t="s">
        <v>35</v>
      </c>
      <c r="G88" s="207" t="s">
        <v>173</v>
      </c>
      <c r="H88" s="203"/>
      <c r="I88" s="107">
        <v>3.88</v>
      </c>
      <c r="J88" s="207" t="s">
        <v>36</v>
      </c>
      <c r="K88" s="207" t="s">
        <v>156</v>
      </c>
      <c r="L88" s="203"/>
      <c r="M88" s="107">
        <v>4.12</v>
      </c>
      <c r="N88" s="207"/>
      <c r="O88" s="207"/>
      <c r="P88" s="203"/>
      <c r="Q88" s="107"/>
    </row>
    <row r="89" spans="1:17" s="5" customFormat="1" ht="15" customHeight="1" x14ac:dyDescent="0.25">
      <c r="A89" s="39">
        <v>84</v>
      </c>
      <c r="B89" s="207" t="s">
        <v>33</v>
      </c>
      <c r="C89" s="207" t="s">
        <v>129</v>
      </c>
      <c r="D89" s="203"/>
      <c r="E89" s="107">
        <v>4.0599999999999996</v>
      </c>
      <c r="F89" s="207" t="s">
        <v>35</v>
      </c>
      <c r="G89" s="207" t="s">
        <v>120</v>
      </c>
      <c r="H89" s="203"/>
      <c r="I89" s="107">
        <v>3.88</v>
      </c>
      <c r="J89" s="207" t="s">
        <v>37</v>
      </c>
      <c r="K89" s="207" t="s">
        <v>18</v>
      </c>
      <c r="L89" s="203"/>
      <c r="M89" s="107">
        <v>4.12</v>
      </c>
      <c r="N89" s="207"/>
      <c r="O89" s="207"/>
      <c r="P89" s="203"/>
      <c r="Q89" s="107"/>
    </row>
    <row r="90" spans="1:17" s="5" customFormat="1" ht="15" customHeight="1" x14ac:dyDescent="0.25">
      <c r="A90" s="39">
        <v>85</v>
      </c>
      <c r="B90" s="207" t="s">
        <v>33</v>
      </c>
      <c r="C90" s="207" t="s">
        <v>131</v>
      </c>
      <c r="D90" s="203"/>
      <c r="E90" s="107">
        <v>4.0599999999999996</v>
      </c>
      <c r="F90" s="207" t="s">
        <v>35</v>
      </c>
      <c r="G90" s="207" t="s">
        <v>11</v>
      </c>
      <c r="H90" s="203"/>
      <c r="I90" s="107">
        <v>3.88</v>
      </c>
      <c r="J90" s="207" t="s">
        <v>37</v>
      </c>
      <c r="K90" s="207" t="s">
        <v>157</v>
      </c>
      <c r="L90" s="203"/>
      <c r="M90" s="107">
        <v>4.12</v>
      </c>
      <c r="N90" s="207"/>
      <c r="O90" s="207"/>
      <c r="P90" s="203"/>
      <c r="Q90" s="107"/>
    </row>
    <row r="91" spans="1:17" s="5" customFormat="1" ht="15" customHeight="1" x14ac:dyDescent="0.25">
      <c r="A91" s="39">
        <v>86</v>
      </c>
      <c r="B91" s="207" t="s">
        <v>34</v>
      </c>
      <c r="C91" s="207" t="s">
        <v>117</v>
      </c>
      <c r="D91" s="203"/>
      <c r="E91" s="107">
        <v>4.0599999999999996</v>
      </c>
      <c r="F91" s="207" t="s">
        <v>35</v>
      </c>
      <c r="G91" s="207" t="s">
        <v>105</v>
      </c>
      <c r="H91" s="203"/>
      <c r="I91" s="107">
        <v>3.88</v>
      </c>
      <c r="J91" s="207" t="s">
        <v>37</v>
      </c>
      <c r="K91" s="207" t="s">
        <v>159</v>
      </c>
      <c r="L91" s="203"/>
      <c r="M91" s="107">
        <v>4.12</v>
      </c>
      <c r="N91" s="207"/>
      <c r="O91" s="207"/>
      <c r="P91" s="203"/>
      <c r="Q91" s="107"/>
    </row>
    <row r="92" spans="1:17" s="5" customFormat="1" ht="15" customHeight="1" x14ac:dyDescent="0.25">
      <c r="A92" s="39">
        <v>87</v>
      </c>
      <c r="B92" s="207" t="s">
        <v>34</v>
      </c>
      <c r="C92" s="207" t="s">
        <v>132</v>
      </c>
      <c r="D92" s="203"/>
      <c r="E92" s="107">
        <v>4.0599999999999996</v>
      </c>
      <c r="F92" s="207" t="s">
        <v>36</v>
      </c>
      <c r="G92" s="207" t="s">
        <v>133</v>
      </c>
      <c r="H92" s="203"/>
      <c r="I92" s="107">
        <v>3.88</v>
      </c>
      <c r="J92" s="207" t="s">
        <v>37</v>
      </c>
      <c r="K92" s="207" t="s">
        <v>160</v>
      </c>
      <c r="L92" s="203"/>
      <c r="M92" s="107">
        <v>4.12</v>
      </c>
      <c r="N92" s="207"/>
      <c r="O92" s="207"/>
      <c r="P92" s="203"/>
      <c r="Q92" s="107"/>
    </row>
    <row r="93" spans="1:17" s="5" customFormat="1" ht="15" customHeight="1" x14ac:dyDescent="0.25">
      <c r="A93" s="39">
        <v>88</v>
      </c>
      <c r="B93" s="207" t="s">
        <v>34</v>
      </c>
      <c r="C93" s="207" t="s">
        <v>169</v>
      </c>
      <c r="D93" s="203"/>
      <c r="E93" s="107">
        <v>4.0599999999999996</v>
      </c>
      <c r="F93" s="207" t="s">
        <v>36</v>
      </c>
      <c r="G93" s="207" t="s">
        <v>12</v>
      </c>
      <c r="H93" s="203"/>
      <c r="I93" s="107">
        <v>3.88</v>
      </c>
      <c r="J93" s="207" t="s">
        <v>37</v>
      </c>
      <c r="K93" s="207" t="s">
        <v>158</v>
      </c>
      <c r="L93" s="203"/>
      <c r="M93" s="107">
        <v>4.12</v>
      </c>
      <c r="N93" s="207"/>
      <c r="O93" s="207"/>
      <c r="P93" s="203"/>
      <c r="Q93" s="107"/>
    </row>
    <row r="94" spans="1:17" s="5" customFormat="1" ht="15" customHeight="1" x14ac:dyDescent="0.25">
      <c r="A94" s="39">
        <v>89</v>
      </c>
      <c r="B94" s="207" t="s">
        <v>35</v>
      </c>
      <c r="C94" s="207" t="s">
        <v>104</v>
      </c>
      <c r="D94" s="203"/>
      <c r="E94" s="107">
        <v>4.0599999999999996</v>
      </c>
      <c r="F94" s="207" t="s">
        <v>37</v>
      </c>
      <c r="G94" s="207" t="s">
        <v>18</v>
      </c>
      <c r="H94" s="203"/>
      <c r="I94" s="107">
        <v>3.88</v>
      </c>
      <c r="J94" s="207" t="s">
        <v>38</v>
      </c>
      <c r="K94" s="207" t="s">
        <v>95</v>
      </c>
      <c r="L94" s="203"/>
      <c r="M94" s="107">
        <v>4.12</v>
      </c>
      <c r="N94" s="207"/>
      <c r="O94" s="207"/>
      <c r="P94" s="203"/>
      <c r="Q94" s="107"/>
    </row>
    <row r="95" spans="1:17" s="5" customFormat="1" ht="15" customHeight="1" thickBot="1" x14ac:dyDescent="0.3">
      <c r="A95" s="175">
        <v>90</v>
      </c>
      <c r="B95" s="210" t="s">
        <v>35</v>
      </c>
      <c r="C95" s="210" t="s">
        <v>121</v>
      </c>
      <c r="D95" s="300"/>
      <c r="E95" s="176">
        <v>4.0599999999999996</v>
      </c>
      <c r="F95" s="210" t="s">
        <v>37</v>
      </c>
      <c r="G95" s="210" t="s">
        <v>157</v>
      </c>
      <c r="H95" s="300"/>
      <c r="I95" s="176">
        <v>3.88</v>
      </c>
      <c r="J95" s="210" t="s">
        <v>38</v>
      </c>
      <c r="K95" s="210" t="s">
        <v>31</v>
      </c>
      <c r="L95" s="300"/>
      <c r="M95" s="176">
        <v>4.12</v>
      </c>
      <c r="N95" s="210"/>
      <c r="O95" s="210"/>
      <c r="P95" s="300"/>
      <c r="Q95" s="176"/>
    </row>
    <row r="96" spans="1:17" s="5" customFormat="1" ht="15" customHeight="1" x14ac:dyDescent="0.25">
      <c r="A96" s="38">
        <v>91</v>
      </c>
      <c r="B96" s="211" t="s">
        <v>36</v>
      </c>
      <c r="C96" s="211" t="s">
        <v>133</v>
      </c>
      <c r="D96" s="202"/>
      <c r="E96" s="108">
        <v>4.0599999999999996</v>
      </c>
      <c r="F96" s="211" t="s">
        <v>37</v>
      </c>
      <c r="G96" s="211" t="s">
        <v>139</v>
      </c>
      <c r="H96" s="202"/>
      <c r="I96" s="108">
        <v>3.88</v>
      </c>
      <c r="J96" s="211"/>
      <c r="K96" s="211"/>
      <c r="L96" s="202"/>
      <c r="M96" s="108"/>
      <c r="N96" s="211"/>
      <c r="O96" s="211"/>
      <c r="P96" s="202"/>
      <c r="Q96" s="108"/>
    </row>
    <row r="97" spans="1:17" s="5" customFormat="1" ht="15" customHeight="1" x14ac:dyDescent="0.25">
      <c r="A97" s="39">
        <v>92</v>
      </c>
      <c r="B97" s="207" t="s">
        <v>36</v>
      </c>
      <c r="C97" s="207" t="s">
        <v>58</v>
      </c>
      <c r="D97" s="203"/>
      <c r="E97" s="107">
        <v>4.0599999999999996</v>
      </c>
      <c r="F97" s="207" t="s">
        <v>37</v>
      </c>
      <c r="G97" s="207" t="s">
        <v>140</v>
      </c>
      <c r="H97" s="203"/>
      <c r="I97" s="107">
        <v>3.88</v>
      </c>
      <c r="J97" s="207"/>
      <c r="K97" s="207"/>
      <c r="L97" s="203"/>
      <c r="M97" s="107"/>
      <c r="N97" s="207"/>
      <c r="O97" s="207"/>
      <c r="P97" s="203"/>
      <c r="Q97" s="107"/>
    </row>
    <row r="98" spans="1:17" s="5" customFormat="1" ht="15" customHeight="1" x14ac:dyDescent="0.25">
      <c r="A98" s="39">
        <v>93</v>
      </c>
      <c r="B98" s="207" t="s">
        <v>36</v>
      </c>
      <c r="C98" s="207" t="s">
        <v>107</v>
      </c>
      <c r="D98" s="203"/>
      <c r="E98" s="107">
        <v>4.0599999999999996</v>
      </c>
      <c r="F98" s="207" t="s">
        <v>37</v>
      </c>
      <c r="G98" s="207" t="s">
        <v>174</v>
      </c>
      <c r="H98" s="203"/>
      <c r="I98" s="107">
        <v>3.88</v>
      </c>
      <c r="J98" s="207"/>
      <c r="K98" s="207"/>
      <c r="L98" s="203"/>
      <c r="M98" s="107"/>
      <c r="N98" s="207"/>
      <c r="O98" s="207"/>
      <c r="P98" s="203"/>
      <c r="Q98" s="107"/>
    </row>
    <row r="99" spans="1:17" s="5" customFormat="1" ht="15" customHeight="1" x14ac:dyDescent="0.25">
      <c r="A99" s="39">
        <v>94</v>
      </c>
      <c r="B99" s="207" t="s">
        <v>36</v>
      </c>
      <c r="C99" s="207" t="s">
        <v>59</v>
      </c>
      <c r="D99" s="203"/>
      <c r="E99" s="107">
        <v>4.0599999999999996</v>
      </c>
      <c r="F99" s="207" t="s">
        <v>37</v>
      </c>
      <c r="G99" s="207" t="s">
        <v>175</v>
      </c>
      <c r="H99" s="203"/>
      <c r="I99" s="107">
        <v>3.88</v>
      </c>
      <c r="J99" s="207"/>
      <c r="K99" s="207"/>
      <c r="L99" s="203"/>
      <c r="M99" s="107"/>
      <c r="N99" s="207"/>
      <c r="O99" s="207"/>
      <c r="P99" s="203"/>
      <c r="Q99" s="107"/>
    </row>
    <row r="100" spans="1:17" s="5" customFormat="1" ht="15" customHeight="1" x14ac:dyDescent="0.25">
      <c r="A100" s="39">
        <v>95</v>
      </c>
      <c r="B100" s="207" t="s">
        <v>37</v>
      </c>
      <c r="C100" s="207" t="s">
        <v>18</v>
      </c>
      <c r="D100" s="203"/>
      <c r="E100" s="107">
        <v>4.0599999999999996</v>
      </c>
      <c r="F100" s="207" t="s">
        <v>38</v>
      </c>
      <c r="G100" s="207" t="s">
        <v>95</v>
      </c>
      <c r="H100" s="203"/>
      <c r="I100" s="107">
        <v>3.88</v>
      </c>
      <c r="J100" s="207"/>
      <c r="K100" s="207"/>
      <c r="L100" s="203"/>
      <c r="M100" s="107"/>
      <c r="N100" s="207"/>
      <c r="O100" s="207"/>
      <c r="P100" s="203"/>
      <c r="Q100" s="107"/>
    </row>
    <row r="101" spans="1:17" s="5" customFormat="1" ht="15" customHeight="1" x14ac:dyDescent="0.25">
      <c r="A101" s="346">
        <v>96</v>
      </c>
      <c r="B101" s="210" t="s">
        <v>37</v>
      </c>
      <c r="C101" s="210" t="s">
        <v>138</v>
      </c>
      <c r="D101" s="635"/>
      <c r="E101" s="636">
        <v>4.0599999999999996</v>
      </c>
      <c r="F101" s="637" t="s">
        <v>38</v>
      </c>
      <c r="G101" s="210" t="s">
        <v>31</v>
      </c>
      <c r="H101" s="635"/>
      <c r="I101" s="636">
        <v>3.88</v>
      </c>
      <c r="J101" s="210"/>
      <c r="K101" s="210"/>
      <c r="L101" s="300"/>
      <c r="M101" s="176"/>
      <c r="N101" s="210"/>
      <c r="O101" s="210"/>
      <c r="P101" s="300"/>
      <c r="Q101" s="176"/>
    </row>
    <row r="102" spans="1:17" s="5" customFormat="1" ht="15" customHeight="1" x14ac:dyDescent="0.25">
      <c r="A102" s="110">
        <v>97</v>
      </c>
      <c r="B102" s="207" t="s">
        <v>37</v>
      </c>
      <c r="C102" s="207" t="s">
        <v>162</v>
      </c>
      <c r="D102" s="630"/>
      <c r="E102" s="631">
        <v>4.0599999999999996</v>
      </c>
      <c r="F102" s="634"/>
      <c r="G102" s="207"/>
      <c r="H102" s="630"/>
      <c r="I102" s="631"/>
      <c r="J102" s="207"/>
      <c r="K102" s="207"/>
      <c r="L102" s="630"/>
      <c r="M102" s="631"/>
      <c r="N102" s="207"/>
      <c r="O102" s="207"/>
      <c r="P102" s="630"/>
      <c r="Q102" s="631"/>
    </row>
    <row r="103" spans="1:17" s="5" customFormat="1" ht="15" customHeight="1" x14ac:dyDescent="0.25">
      <c r="A103" s="39">
        <v>98</v>
      </c>
      <c r="B103" s="208" t="s">
        <v>37</v>
      </c>
      <c r="C103" s="208" t="s">
        <v>163</v>
      </c>
      <c r="D103" s="203"/>
      <c r="E103" s="107">
        <v>4.0599999999999996</v>
      </c>
      <c r="F103" s="633"/>
      <c r="G103" s="208"/>
      <c r="H103" s="203"/>
      <c r="I103" s="107"/>
      <c r="J103" s="632"/>
      <c r="K103" s="632"/>
      <c r="L103" s="638"/>
      <c r="M103" s="631"/>
      <c r="N103" s="207"/>
      <c r="O103" s="207"/>
      <c r="P103" s="630"/>
      <c r="Q103" s="631"/>
    </row>
    <row r="104" spans="1:17" s="5" customFormat="1" ht="15" customHeight="1" x14ac:dyDescent="0.25">
      <c r="A104" s="39">
        <v>99</v>
      </c>
      <c r="B104" s="208" t="s">
        <v>37</v>
      </c>
      <c r="C104" s="208" t="s">
        <v>174</v>
      </c>
      <c r="D104" s="203"/>
      <c r="E104" s="107">
        <v>4.0599999999999996</v>
      </c>
      <c r="F104" s="633"/>
      <c r="G104" s="208"/>
      <c r="H104" s="203"/>
      <c r="I104" s="107"/>
      <c r="J104" s="207"/>
      <c r="K104" s="207"/>
      <c r="L104" s="203"/>
      <c r="M104" s="107"/>
      <c r="N104" s="208"/>
      <c r="O104" s="208"/>
      <c r="P104" s="203"/>
      <c r="Q104" s="107"/>
    </row>
    <row r="105" spans="1:17" s="5" customFormat="1" ht="15" customHeight="1" x14ac:dyDescent="0.25">
      <c r="A105" s="110">
        <v>100</v>
      </c>
      <c r="B105" s="207" t="s">
        <v>38</v>
      </c>
      <c r="C105" s="207" t="s">
        <v>53</v>
      </c>
      <c r="D105" s="630"/>
      <c r="E105" s="631">
        <v>4.0599999999999996</v>
      </c>
      <c r="F105" s="634"/>
      <c r="G105" s="207"/>
      <c r="H105" s="630"/>
      <c r="I105" s="631"/>
      <c r="J105" s="207"/>
      <c r="K105" s="207"/>
      <c r="L105" s="630"/>
      <c r="M105" s="631"/>
      <c r="N105" s="207"/>
      <c r="O105" s="207"/>
      <c r="P105" s="630"/>
      <c r="Q105" s="631"/>
    </row>
    <row r="106" spans="1:17" s="5" customFormat="1" ht="15" customHeight="1" thickBot="1" x14ac:dyDescent="0.3">
      <c r="A106" s="40">
        <v>101</v>
      </c>
      <c r="B106" s="629" t="s">
        <v>38</v>
      </c>
      <c r="C106" s="629" t="s">
        <v>166</v>
      </c>
      <c r="D106" s="204"/>
      <c r="E106" s="109">
        <v>4.0599999999999996</v>
      </c>
      <c r="F106" s="629"/>
      <c r="G106" s="629"/>
      <c r="H106" s="204"/>
      <c r="I106" s="109"/>
      <c r="J106" s="629"/>
      <c r="K106" s="629"/>
      <c r="L106" s="204"/>
      <c r="M106" s="109"/>
      <c r="N106" s="629"/>
      <c r="O106" s="629"/>
      <c r="P106" s="204"/>
      <c r="Q106" s="109"/>
    </row>
    <row r="107" spans="1:17" x14ac:dyDescent="0.25">
      <c r="C107" s="566" t="s">
        <v>60</v>
      </c>
      <c r="D107" s="174">
        <f>AVERAGE(D6:D106)</f>
        <v>4.0529315476190479</v>
      </c>
      <c r="G107" s="41"/>
      <c r="H107" s="174">
        <f>AVERAGE(H6:H106)</f>
        <v>3.8729797130973602</v>
      </c>
      <c r="K107" s="41"/>
      <c r="L107" s="174">
        <f>AVERAGE(L6:L106)</f>
        <v>4.144505070546737</v>
      </c>
      <c r="O107" s="41"/>
      <c r="P107" s="174">
        <f>AVERAGE(P6:P106)</f>
        <v>3.888335421888053</v>
      </c>
    </row>
  </sheetData>
  <sortState ref="J101:K116">
    <sortCondition ref="J99"/>
  </sortState>
  <mergeCells count="5">
    <mergeCell ref="A4:A5"/>
    <mergeCell ref="J4:M4"/>
    <mergeCell ref="N4:Q4"/>
    <mergeCell ref="F4:I4"/>
    <mergeCell ref="B4:E4"/>
  </mergeCells>
  <conditionalFormatting sqref="L6:L106">
    <cfRule type="containsBlanks" dxfId="98" priority="24">
      <formula>LEN(TRIM(L6))=0</formula>
    </cfRule>
    <cfRule type="cellIs" dxfId="97" priority="29" operator="lessThan">
      <formula>3.5</formula>
    </cfRule>
    <cfRule type="cellIs" dxfId="96" priority="30" operator="between">
      <formula>$L$107</formula>
      <formula>3.5</formula>
    </cfRule>
    <cfRule type="cellIs" dxfId="95" priority="31" operator="between">
      <formula>4.499</formula>
      <formula>$L$107</formula>
    </cfRule>
    <cfRule type="cellIs" dxfId="94" priority="32" operator="greaterThanOrEqual">
      <formula>4.5</formula>
    </cfRule>
  </conditionalFormatting>
  <conditionalFormatting sqref="P6:P106">
    <cfRule type="containsBlanks" dxfId="93" priority="23">
      <formula>LEN(TRIM(P6))=0</formula>
    </cfRule>
    <cfRule type="cellIs" dxfId="92" priority="25" operator="lessThan">
      <formula>3.5</formula>
    </cfRule>
    <cfRule type="cellIs" dxfId="91" priority="26" operator="between">
      <formula>$P$107</formula>
      <formula>3.5</formula>
    </cfRule>
    <cfRule type="cellIs" dxfId="90" priority="27" operator="between">
      <formula>4.499</formula>
      <formula>$P$107</formula>
    </cfRule>
    <cfRule type="cellIs" dxfId="89" priority="28" operator="greaterThanOrEqual">
      <formula>4.5</formula>
    </cfRule>
  </conditionalFormatting>
  <conditionalFormatting sqref="H81:H106">
    <cfRule type="containsBlanks" dxfId="88" priority="18">
      <formula>LEN(TRIM(H81))=0</formula>
    </cfRule>
    <cfRule type="cellIs" dxfId="87" priority="19" operator="lessThan">
      <formula>3.5</formula>
    </cfRule>
    <cfRule type="cellIs" dxfId="86" priority="20" operator="between">
      <formula>$L$107</formula>
      <formula>3.5</formula>
    </cfRule>
    <cfRule type="cellIs" dxfId="85" priority="21" operator="between">
      <formula>4.499</formula>
      <formula>$L$107</formula>
    </cfRule>
    <cfRule type="cellIs" dxfId="84" priority="22" operator="greaterThanOrEqual">
      <formula>4.5</formula>
    </cfRule>
  </conditionalFormatting>
  <conditionalFormatting sqref="H6:H80">
    <cfRule type="cellIs" dxfId="83" priority="13" stopIfTrue="1" operator="equal">
      <formula>$H$107</formula>
    </cfRule>
    <cfRule type="cellIs" dxfId="82" priority="14" stopIfTrue="1" operator="lessThan">
      <formula>3.5</formula>
    </cfRule>
    <cfRule type="cellIs" dxfId="81" priority="15" stopIfTrue="1" operator="between">
      <formula>$H$107</formula>
      <formula>3.5</formula>
    </cfRule>
    <cfRule type="cellIs" dxfId="80" priority="16" stopIfTrue="1" operator="between">
      <formula>4.499</formula>
      <formula>$H$107</formula>
    </cfRule>
    <cfRule type="cellIs" dxfId="79" priority="17" stopIfTrue="1" operator="greaterThanOrEqual">
      <formula>4.5</formula>
    </cfRule>
  </conditionalFormatting>
  <conditionalFormatting sqref="H6:H106">
    <cfRule type="containsBlanks" dxfId="78" priority="12">
      <formula>LEN(TRIM(H6))=0</formula>
    </cfRule>
  </conditionalFormatting>
  <conditionalFormatting sqref="D6:D106">
    <cfRule type="cellIs" dxfId="77" priority="2" stopIfTrue="1" operator="equal">
      <formula>$D$107</formula>
    </cfRule>
    <cfRule type="containsBlanks" dxfId="76" priority="7">
      <formula>LEN(TRIM(D6))=0</formula>
    </cfRule>
    <cfRule type="cellIs" dxfId="75" priority="8" stopIfTrue="1" operator="lessThan">
      <formula>3.5</formula>
    </cfRule>
    <cfRule type="cellIs" dxfId="74" priority="9" stopIfTrue="1" operator="between">
      <formula>$D$107</formula>
      <formula>3.5</formula>
    </cfRule>
    <cfRule type="cellIs" dxfId="73" priority="10" stopIfTrue="1" operator="between">
      <formula>4.499</formula>
      <formula>$D$107</formula>
    </cfRule>
    <cfRule type="cellIs" dxfId="72" priority="11" stopIfTrue="1" operator="greaterThanOrEqual">
      <formula>4.5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C4" sqref="C4:C5"/>
    </sheetView>
  </sheetViews>
  <sheetFormatPr defaultColWidth="9.140625" defaultRowHeight="15" x14ac:dyDescent="0.25"/>
  <cols>
    <col min="1" max="1" width="5.28515625" style="3" customWidth="1"/>
    <col min="2" max="2" width="18.5703125" style="3" customWidth="1"/>
    <col min="3" max="3" width="31.7109375" style="3" customWidth="1"/>
    <col min="4" max="6" width="7.7109375" style="3" customWidth="1"/>
    <col min="7" max="15" width="8.7109375" style="3" customWidth="1"/>
    <col min="16" max="19" width="6.7109375" style="3" customWidth="1"/>
    <col min="20" max="21" width="7.7109375" style="3" customWidth="1"/>
    <col min="22" max="16384" width="9.140625" style="3"/>
  </cols>
  <sheetData>
    <row r="1" spans="1:23" x14ac:dyDescent="0.25">
      <c r="V1" s="66"/>
      <c r="W1" s="23" t="s">
        <v>69</v>
      </c>
    </row>
    <row r="2" spans="1:23" ht="15.75" x14ac:dyDescent="0.25">
      <c r="C2" s="62" t="s">
        <v>99</v>
      </c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V2" s="67"/>
      <c r="W2" s="23" t="s">
        <v>70</v>
      </c>
    </row>
    <row r="3" spans="1:23" ht="15.75" thickBot="1" x14ac:dyDescent="0.3">
      <c r="V3" s="354"/>
      <c r="W3" s="23" t="s">
        <v>71</v>
      </c>
    </row>
    <row r="4" spans="1:23" s="5" customFormat="1" ht="18" customHeight="1" x14ac:dyDescent="0.25">
      <c r="A4" s="535" t="s">
        <v>56</v>
      </c>
      <c r="B4" s="542" t="s">
        <v>39</v>
      </c>
      <c r="C4" s="530" t="s">
        <v>0</v>
      </c>
      <c r="D4" s="544">
        <v>2025</v>
      </c>
      <c r="E4" s="538"/>
      <c r="F4" s="539"/>
      <c r="G4" s="544">
        <v>2024</v>
      </c>
      <c r="H4" s="538"/>
      <c r="I4" s="539"/>
      <c r="J4" s="544">
        <v>2023</v>
      </c>
      <c r="K4" s="538"/>
      <c r="L4" s="539"/>
      <c r="M4" s="544">
        <v>2022</v>
      </c>
      <c r="N4" s="538"/>
      <c r="O4" s="538"/>
      <c r="P4" s="544" t="s">
        <v>73</v>
      </c>
      <c r="Q4" s="538"/>
      <c r="R4" s="538"/>
      <c r="S4" s="539"/>
      <c r="T4" s="540" t="s">
        <v>63</v>
      </c>
      <c r="V4" s="24"/>
      <c r="W4" s="23" t="s">
        <v>72</v>
      </c>
    </row>
    <row r="5" spans="1:23" s="5" customFormat="1" ht="33.75" customHeight="1" thickBot="1" x14ac:dyDescent="0.3">
      <c r="A5" s="536"/>
      <c r="B5" s="543"/>
      <c r="C5" s="531"/>
      <c r="D5" s="163" t="s">
        <v>74</v>
      </c>
      <c r="E5" s="164" t="s">
        <v>75</v>
      </c>
      <c r="F5" s="81" t="s">
        <v>76</v>
      </c>
      <c r="G5" s="163" t="s">
        <v>74</v>
      </c>
      <c r="H5" s="164" t="s">
        <v>75</v>
      </c>
      <c r="I5" s="81" t="s">
        <v>76</v>
      </c>
      <c r="J5" s="163" t="s">
        <v>74</v>
      </c>
      <c r="K5" s="164" t="s">
        <v>75</v>
      </c>
      <c r="L5" s="81" t="s">
        <v>76</v>
      </c>
      <c r="M5" s="163" t="s">
        <v>74</v>
      </c>
      <c r="N5" s="164" t="s">
        <v>75</v>
      </c>
      <c r="O5" s="403" t="s">
        <v>76</v>
      </c>
      <c r="P5" s="594">
        <v>2025</v>
      </c>
      <c r="Q5" s="576">
        <v>2024</v>
      </c>
      <c r="R5" s="403">
        <v>2023</v>
      </c>
      <c r="S5" s="570">
        <v>2022</v>
      </c>
      <c r="T5" s="541"/>
    </row>
    <row r="6" spans="1:23" s="5" customFormat="1" ht="15" customHeight="1" x14ac:dyDescent="0.25">
      <c r="A6" s="38">
        <v>1</v>
      </c>
      <c r="B6" s="43" t="s">
        <v>32</v>
      </c>
      <c r="C6" s="46" t="s">
        <v>152</v>
      </c>
      <c r="D6" s="128">
        <v>2</v>
      </c>
      <c r="E6" s="351">
        <v>4</v>
      </c>
      <c r="F6" s="129">
        <v>4.0599999999999996</v>
      </c>
      <c r="G6" s="128">
        <v>3</v>
      </c>
      <c r="H6" s="351">
        <v>4</v>
      </c>
      <c r="I6" s="129">
        <v>3.88</v>
      </c>
      <c r="J6" s="128">
        <v>2</v>
      </c>
      <c r="K6" s="351">
        <v>5</v>
      </c>
      <c r="L6" s="129">
        <v>4.12</v>
      </c>
      <c r="M6" s="128">
        <v>1</v>
      </c>
      <c r="N6" s="351">
        <v>5</v>
      </c>
      <c r="O6" s="404">
        <v>3.95</v>
      </c>
      <c r="P6" s="595">
        <v>47</v>
      </c>
      <c r="Q6" s="577">
        <v>22</v>
      </c>
      <c r="R6" s="414">
        <v>1</v>
      </c>
      <c r="S6" s="571">
        <v>1</v>
      </c>
      <c r="T6" s="501">
        <f>SUM(P6:S6)</f>
        <v>71</v>
      </c>
    </row>
    <row r="7" spans="1:23" s="5" customFormat="1" ht="15" customHeight="1" x14ac:dyDescent="0.25">
      <c r="A7" s="39">
        <v>2</v>
      </c>
      <c r="B7" s="33" t="s">
        <v>37</v>
      </c>
      <c r="C7" s="358" t="s">
        <v>148</v>
      </c>
      <c r="D7" s="122">
        <v>1</v>
      </c>
      <c r="E7" s="473">
        <v>4</v>
      </c>
      <c r="F7" s="167">
        <v>4.0599999999999996</v>
      </c>
      <c r="G7" s="122">
        <v>2</v>
      </c>
      <c r="H7" s="473">
        <v>4.5</v>
      </c>
      <c r="I7" s="167">
        <v>3.88</v>
      </c>
      <c r="J7" s="122">
        <v>1</v>
      </c>
      <c r="K7" s="473">
        <v>5</v>
      </c>
      <c r="L7" s="167">
        <v>4.12</v>
      </c>
      <c r="M7" s="122">
        <v>3</v>
      </c>
      <c r="N7" s="473">
        <v>4.333333333333333</v>
      </c>
      <c r="O7" s="405">
        <v>3.95</v>
      </c>
      <c r="P7" s="596">
        <v>45</v>
      </c>
      <c r="Q7" s="578">
        <v>11</v>
      </c>
      <c r="R7" s="415">
        <v>11</v>
      </c>
      <c r="S7" s="443">
        <v>16</v>
      </c>
      <c r="T7" s="377">
        <f>SUM(P7:S7)</f>
        <v>83</v>
      </c>
    </row>
    <row r="8" spans="1:23" s="5" customFormat="1" ht="15" customHeight="1" x14ac:dyDescent="0.25">
      <c r="A8" s="39">
        <v>3</v>
      </c>
      <c r="B8" s="9" t="s">
        <v>37</v>
      </c>
      <c r="C8" s="34" t="s">
        <v>136</v>
      </c>
      <c r="D8" s="122">
        <v>3</v>
      </c>
      <c r="E8" s="104">
        <v>4.666666666666667</v>
      </c>
      <c r="F8" s="123">
        <v>4.0599999999999996</v>
      </c>
      <c r="G8" s="122">
        <v>1</v>
      </c>
      <c r="H8" s="104">
        <v>5</v>
      </c>
      <c r="I8" s="123">
        <v>3.88</v>
      </c>
      <c r="J8" s="122">
        <v>2</v>
      </c>
      <c r="K8" s="104">
        <v>4</v>
      </c>
      <c r="L8" s="123">
        <v>4.12</v>
      </c>
      <c r="M8" s="122">
        <v>8</v>
      </c>
      <c r="N8" s="104">
        <v>4.25</v>
      </c>
      <c r="O8" s="407">
        <v>3.95</v>
      </c>
      <c r="P8" s="597">
        <v>13</v>
      </c>
      <c r="Q8" s="579">
        <v>4</v>
      </c>
      <c r="R8" s="415">
        <v>51</v>
      </c>
      <c r="S8" s="443">
        <v>18</v>
      </c>
      <c r="T8" s="377">
        <f>SUM(P8:S8)</f>
        <v>86</v>
      </c>
    </row>
    <row r="9" spans="1:23" s="5" customFormat="1" ht="15" customHeight="1" x14ac:dyDescent="0.25">
      <c r="A9" s="39">
        <v>4</v>
      </c>
      <c r="B9" s="33" t="s">
        <v>37</v>
      </c>
      <c r="C9" s="103" t="s">
        <v>97</v>
      </c>
      <c r="D9" s="122">
        <v>8</v>
      </c>
      <c r="E9" s="104">
        <v>4.75</v>
      </c>
      <c r="F9" s="167">
        <v>4.0599999999999996</v>
      </c>
      <c r="G9" s="122">
        <v>12</v>
      </c>
      <c r="H9" s="104">
        <v>4.083333333333333</v>
      </c>
      <c r="I9" s="167">
        <v>3.88</v>
      </c>
      <c r="J9" s="122">
        <v>3</v>
      </c>
      <c r="K9" s="104">
        <v>4</v>
      </c>
      <c r="L9" s="167">
        <v>4.12</v>
      </c>
      <c r="M9" s="122">
        <v>4</v>
      </c>
      <c r="N9" s="104">
        <v>4.5</v>
      </c>
      <c r="O9" s="405">
        <v>3.95</v>
      </c>
      <c r="P9" s="596">
        <v>11</v>
      </c>
      <c r="Q9" s="578">
        <v>21</v>
      </c>
      <c r="R9" s="415">
        <v>50</v>
      </c>
      <c r="S9" s="443">
        <v>11</v>
      </c>
      <c r="T9" s="377">
        <f>SUM(P9:S9)</f>
        <v>93</v>
      </c>
      <c r="U9" s="111"/>
      <c r="V9" s="112"/>
    </row>
    <row r="10" spans="1:23" s="5" customFormat="1" ht="15" customHeight="1" x14ac:dyDescent="0.25">
      <c r="A10" s="39">
        <v>5</v>
      </c>
      <c r="B10" s="33" t="s">
        <v>38</v>
      </c>
      <c r="C10" s="648" t="s">
        <v>165</v>
      </c>
      <c r="D10" s="122">
        <v>4</v>
      </c>
      <c r="E10" s="104">
        <v>4.75</v>
      </c>
      <c r="F10" s="167">
        <v>4.0599999999999996</v>
      </c>
      <c r="G10" s="122">
        <v>9</v>
      </c>
      <c r="H10" s="104">
        <v>4.333333333333333</v>
      </c>
      <c r="I10" s="167">
        <v>3.88</v>
      </c>
      <c r="J10" s="122">
        <v>12</v>
      </c>
      <c r="K10" s="104">
        <v>4.333333333333333</v>
      </c>
      <c r="L10" s="167">
        <v>4.12</v>
      </c>
      <c r="M10" s="122">
        <v>7</v>
      </c>
      <c r="N10" s="104">
        <v>4</v>
      </c>
      <c r="O10" s="405">
        <v>3.95</v>
      </c>
      <c r="P10" s="596">
        <v>12</v>
      </c>
      <c r="Q10" s="578">
        <v>14</v>
      </c>
      <c r="R10" s="415">
        <v>25</v>
      </c>
      <c r="S10" s="443">
        <v>47</v>
      </c>
      <c r="T10" s="377">
        <f>SUM(P10:S10)</f>
        <v>98</v>
      </c>
      <c r="U10" s="111"/>
      <c r="V10" s="112"/>
    </row>
    <row r="11" spans="1:23" s="5" customFormat="1" ht="15" customHeight="1" x14ac:dyDescent="0.25">
      <c r="A11" s="39">
        <v>6</v>
      </c>
      <c r="B11" s="35" t="s">
        <v>33</v>
      </c>
      <c r="C11" s="103" t="s">
        <v>6</v>
      </c>
      <c r="D11" s="122">
        <v>2</v>
      </c>
      <c r="E11" s="104">
        <v>4.5</v>
      </c>
      <c r="F11" s="167">
        <v>4.0599999999999996</v>
      </c>
      <c r="G11" s="122">
        <v>4</v>
      </c>
      <c r="H11" s="104">
        <v>3.75</v>
      </c>
      <c r="I11" s="167">
        <v>3.88</v>
      </c>
      <c r="J11" s="122">
        <v>6</v>
      </c>
      <c r="K11" s="104">
        <v>4.5</v>
      </c>
      <c r="L11" s="167">
        <v>4.12</v>
      </c>
      <c r="M11" s="122">
        <v>8</v>
      </c>
      <c r="N11" s="104">
        <v>4</v>
      </c>
      <c r="O11" s="405">
        <v>3.95</v>
      </c>
      <c r="P11" s="596">
        <v>15</v>
      </c>
      <c r="Q11" s="578">
        <v>46</v>
      </c>
      <c r="R11" s="415">
        <v>15</v>
      </c>
      <c r="S11" s="443">
        <v>24</v>
      </c>
      <c r="T11" s="377">
        <f>SUM(P11:S11)</f>
        <v>100</v>
      </c>
      <c r="U11" s="111"/>
      <c r="V11" s="112"/>
    </row>
    <row r="12" spans="1:23" s="5" customFormat="1" ht="15" customHeight="1" x14ac:dyDescent="0.25">
      <c r="A12" s="39">
        <v>7</v>
      </c>
      <c r="B12" s="9" t="s">
        <v>35</v>
      </c>
      <c r="C12" s="34" t="s">
        <v>98</v>
      </c>
      <c r="D12" s="122">
        <v>2</v>
      </c>
      <c r="E12" s="104">
        <v>4.5</v>
      </c>
      <c r="F12" s="123">
        <v>4.0599999999999996</v>
      </c>
      <c r="G12" s="122">
        <v>2</v>
      </c>
      <c r="H12" s="104">
        <v>4</v>
      </c>
      <c r="I12" s="123">
        <v>3.88</v>
      </c>
      <c r="J12" s="122">
        <v>6</v>
      </c>
      <c r="K12" s="104">
        <v>4.5</v>
      </c>
      <c r="L12" s="123">
        <v>4.12</v>
      </c>
      <c r="M12" s="122">
        <v>6</v>
      </c>
      <c r="N12" s="104">
        <v>4</v>
      </c>
      <c r="O12" s="407">
        <v>3.95</v>
      </c>
      <c r="P12" s="597">
        <v>19</v>
      </c>
      <c r="Q12" s="579">
        <v>33</v>
      </c>
      <c r="R12" s="415">
        <v>17</v>
      </c>
      <c r="S12" s="443">
        <v>31</v>
      </c>
      <c r="T12" s="377">
        <f>SUM(P12:S12)</f>
        <v>100</v>
      </c>
      <c r="U12" s="111"/>
      <c r="V12" s="112"/>
    </row>
    <row r="13" spans="1:23" s="5" customFormat="1" ht="15" customHeight="1" x14ac:dyDescent="0.25">
      <c r="A13" s="39">
        <v>8</v>
      </c>
      <c r="B13" s="9" t="s">
        <v>35</v>
      </c>
      <c r="C13" s="343" t="s">
        <v>49</v>
      </c>
      <c r="D13" s="122">
        <v>7</v>
      </c>
      <c r="E13" s="104">
        <v>4.1428571428571432</v>
      </c>
      <c r="F13" s="167">
        <v>4.0599999999999996</v>
      </c>
      <c r="G13" s="122">
        <v>4</v>
      </c>
      <c r="H13" s="104">
        <v>4.25</v>
      </c>
      <c r="I13" s="167">
        <v>3.88</v>
      </c>
      <c r="J13" s="122">
        <v>10</v>
      </c>
      <c r="K13" s="104">
        <v>4.3</v>
      </c>
      <c r="L13" s="167">
        <v>4.12</v>
      </c>
      <c r="M13" s="122">
        <v>13</v>
      </c>
      <c r="N13" s="104">
        <v>4</v>
      </c>
      <c r="O13" s="405">
        <v>3.95</v>
      </c>
      <c r="P13" s="596">
        <v>29</v>
      </c>
      <c r="Q13" s="578">
        <v>15</v>
      </c>
      <c r="R13" s="415">
        <v>26</v>
      </c>
      <c r="S13" s="443">
        <v>30</v>
      </c>
      <c r="T13" s="377">
        <f>SUM(P13:S13)</f>
        <v>100</v>
      </c>
      <c r="U13" s="111"/>
      <c r="V13" s="112"/>
    </row>
    <row r="14" spans="1:23" s="5" customFormat="1" ht="15" customHeight="1" x14ac:dyDescent="0.25">
      <c r="A14" s="39">
        <v>9</v>
      </c>
      <c r="B14" s="35" t="s">
        <v>35</v>
      </c>
      <c r="C14" s="103" t="s">
        <v>11</v>
      </c>
      <c r="D14" s="125">
        <v>1</v>
      </c>
      <c r="E14" s="345">
        <v>5</v>
      </c>
      <c r="F14" s="167">
        <v>4.0599999999999996</v>
      </c>
      <c r="G14" s="125"/>
      <c r="H14" s="345"/>
      <c r="I14" s="167">
        <v>3.88</v>
      </c>
      <c r="J14" s="125">
        <v>2</v>
      </c>
      <c r="K14" s="345">
        <v>4.5</v>
      </c>
      <c r="L14" s="167">
        <v>4.12</v>
      </c>
      <c r="M14" s="125">
        <v>1</v>
      </c>
      <c r="N14" s="345">
        <v>5</v>
      </c>
      <c r="O14" s="405">
        <v>3.95</v>
      </c>
      <c r="P14" s="596">
        <v>8</v>
      </c>
      <c r="Q14" s="578">
        <v>76</v>
      </c>
      <c r="R14" s="415">
        <v>19</v>
      </c>
      <c r="S14" s="443">
        <v>2</v>
      </c>
      <c r="T14" s="377">
        <f>SUM(P14:S14)</f>
        <v>105</v>
      </c>
      <c r="U14" s="111"/>
      <c r="V14" s="112"/>
    </row>
    <row r="15" spans="1:23" s="5" customFormat="1" ht="15" customHeight="1" thickBot="1" x14ac:dyDescent="0.3">
      <c r="A15" s="40">
        <v>10</v>
      </c>
      <c r="B15" s="10" t="s">
        <v>34</v>
      </c>
      <c r="C15" s="45" t="s">
        <v>48</v>
      </c>
      <c r="D15" s="126">
        <v>3</v>
      </c>
      <c r="E15" s="115">
        <v>4.333333333333333</v>
      </c>
      <c r="F15" s="352">
        <v>4.0599999999999996</v>
      </c>
      <c r="G15" s="126">
        <v>1</v>
      </c>
      <c r="H15" s="115">
        <v>4</v>
      </c>
      <c r="I15" s="352">
        <v>3.88</v>
      </c>
      <c r="J15" s="126">
        <v>3</v>
      </c>
      <c r="K15" s="115">
        <v>4</v>
      </c>
      <c r="L15" s="352">
        <v>4.12</v>
      </c>
      <c r="M15" s="126">
        <v>1</v>
      </c>
      <c r="N15" s="115">
        <v>4</v>
      </c>
      <c r="O15" s="389">
        <v>3.95</v>
      </c>
      <c r="P15" s="598">
        <v>22</v>
      </c>
      <c r="Q15" s="580">
        <v>28</v>
      </c>
      <c r="R15" s="416">
        <v>35</v>
      </c>
      <c r="S15" s="572">
        <v>27</v>
      </c>
      <c r="T15" s="378">
        <f>SUM(P15:S15)</f>
        <v>112</v>
      </c>
      <c r="U15" s="111"/>
      <c r="V15" s="112"/>
    </row>
    <row r="16" spans="1:23" s="5" customFormat="1" ht="15" customHeight="1" x14ac:dyDescent="0.25">
      <c r="A16" s="38">
        <v>11</v>
      </c>
      <c r="B16" s="44" t="s">
        <v>33</v>
      </c>
      <c r="C16" s="46" t="s">
        <v>3</v>
      </c>
      <c r="D16" s="165">
        <v>2</v>
      </c>
      <c r="E16" s="161">
        <v>4.5</v>
      </c>
      <c r="F16" s="624">
        <v>4.0599999999999996</v>
      </c>
      <c r="G16" s="165">
        <v>2</v>
      </c>
      <c r="H16" s="161">
        <v>4</v>
      </c>
      <c r="I16" s="624">
        <v>3.88</v>
      </c>
      <c r="J16" s="165">
        <v>1</v>
      </c>
      <c r="K16" s="161">
        <v>5</v>
      </c>
      <c r="L16" s="624">
        <v>4.12</v>
      </c>
      <c r="M16" s="165">
        <v>1</v>
      </c>
      <c r="N16" s="161">
        <v>3</v>
      </c>
      <c r="O16" s="625">
        <v>3.95</v>
      </c>
      <c r="P16" s="620">
        <v>16</v>
      </c>
      <c r="Q16" s="622">
        <v>24</v>
      </c>
      <c r="R16" s="414">
        <v>5</v>
      </c>
      <c r="S16" s="571">
        <v>69</v>
      </c>
      <c r="T16" s="376">
        <f>SUM(P16:S16)</f>
        <v>114</v>
      </c>
      <c r="U16" s="111"/>
      <c r="V16" s="112"/>
    </row>
    <row r="17" spans="1:22" s="5" customFormat="1" ht="15" customHeight="1" x14ac:dyDescent="0.25">
      <c r="A17" s="110">
        <v>12</v>
      </c>
      <c r="B17" s="9" t="s">
        <v>36</v>
      </c>
      <c r="C17" s="358" t="s">
        <v>135</v>
      </c>
      <c r="D17" s="165">
        <v>6</v>
      </c>
      <c r="E17" s="161">
        <v>4.166666666666667</v>
      </c>
      <c r="F17" s="167">
        <v>4.0599999999999996</v>
      </c>
      <c r="G17" s="165">
        <v>2</v>
      </c>
      <c r="H17" s="161">
        <v>4.5</v>
      </c>
      <c r="I17" s="167">
        <v>3.88</v>
      </c>
      <c r="J17" s="165">
        <v>3</v>
      </c>
      <c r="K17" s="161">
        <v>4</v>
      </c>
      <c r="L17" s="167">
        <v>4.12</v>
      </c>
      <c r="M17" s="165">
        <v>1</v>
      </c>
      <c r="N17" s="161">
        <v>4</v>
      </c>
      <c r="O17" s="405">
        <v>3.95</v>
      </c>
      <c r="P17" s="596">
        <v>28</v>
      </c>
      <c r="Q17" s="578">
        <v>10</v>
      </c>
      <c r="R17" s="415">
        <v>41</v>
      </c>
      <c r="S17" s="443">
        <v>36</v>
      </c>
      <c r="T17" s="377">
        <f>SUM(P17:S17)</f>
        <v>115</v>
      </c>
      <c r="U17" s="111"/>
      <c r="V17" s="112"/>
    </row>
    <row r="18" spans="1:22" s="5" customFormat="1" ht="15" customHeight="1" x14ac:dyDescent="0.25">
      <c r="A18" s="110">
        <v>13</v>
      </c>
      <c r="B18" s="9" t="s">
        <v>38</v>
      </c>
      <c r="C18" s="103" t="s">
        <v>96</v>
      </c>
      <c r="D18" s="122">
        <v>7</v>
      </c>
      <c r="E18" s="104">
        <v>4.1428571428571432</v>
      </c>
      <c r="F18" s="167">
        <v>4.0599999999999996</v>
      </c>
      <c r="G18" s="122">
        <v>6</v>
      </c>
      <c r="H18" s="104">
        <v>4.166666666666667</v>
      </c>
      <c r="I18" s="167">
        <v>3.88</v>
      </c>
      <c r="J18" s="122">
        <v>4</v>
      </c>
      <c r="K18" s="104">
        <v>3.75</v>
      </c>
      <c r="L18" s="167">
        <v>4.12</v>
      </c>
      <c r="M18" s="122">
        <v>3</v>
      </c>
      <c r="N18" s="104">
        <v>4.666666666666667</v>
      </c>
      <c r="O18" s="405">
        <v>3.95</v>
      </c>
      <c r="P18" s="596">
        <v>30</v>
      </c>
      <c r="Q18" s="578">
        <v>19</v>
      </c>
      <c r="R18" s="415">
        <v>62</v>
      </c>
      <c r="S18" s="443">
        <v>8</v>
      </c>
      <c r="T18" s="377">
        <f>SUM(P18:S18)</f>
        <v>119</v>
      </c>
      <c r="U18" s="112"/>
      <c r="V18" s="112"/>
    </row>
    <row r="19" spans="1:22" s="5" customFormat="1" ht="15" customHeight="1" x14ac:dyDescent="0.25">
      <c r="A19" s="110">
        <v>14</v>
      </c>
      <c r="B19" s="33" t="s">
        <v>37</v>
      </c>
      <c r="C19" s="34" t="s">
        <v>146</v>
      </c>
      <c r="D19" s="122">
        <v>2</v>
      </c>
      <c r="E19" s="104">
        <v>5</v>
      </c>
      <c r="F19" s="123">
        <v>4.0599999999999996</v>
      </c>
      <c r="G19" s="122">
        <v>9</v>
      </c>
      <c r="H19" s="104">
        <v>4.1111111111111107</v>
      </c>
      <c r="I19" s="123">
        <v>3.88</v>
      </c>
      <c r="J19" s="122">
        <v>5</v>
      </c>
      <c r="K19" s="104">
        <v>4</v>
      </c>
      <c r="L19" s="123">
        <v>4.12</v>
      </c>
      <c r="M19" s="122">
        <v>9</v>
      </c>
      <c r="N19" s="104">
        <v>3.7777777777777777</v>
      </c>
      <c r="O19" s="407">
        <v>3.95</v>
      </c>
      <c r="P19" s="597">
        <v>2</v>
      </c>
      <c r="Q19" s="579">
        <v>20</v>
      </c>
      <c r="R19" s="415">
        <v>48</v>
      </c>
      <c r="S19" s="443">
        <v>53</v>
      </c>
      <c r="T19" s="377">
        <f>SUM(P19:S19)</f>
        <v>123</v>
      </c>
      <c r="U19" s="112"/>
      <c r="V19" s="112"/>
    </row>
    <row r="20" spans="1:22" s="5" customFormat="1" ht="15" customHeight="1" x14ac:dyDescent="0.25">
      <c r="A20" s="110">
        <v>15</v>
      </c>
      <c r="B20" s="33" t="s">
        <v>35</v>
      </c>
      <c r="C20" s="36" t="s">
        <v>119</v>
      </c>
      <c r="D20" s="122">
        <v>1</v>
      </c>
      <c r="E20" s="104">
        <v>5</v>
      </c>
      <c r="F20" s="124">
        <v>4.0599999999999996</v>
      </c>
      <c r="G20" s="122">
        <v>1</v>
      </c>
      <c r="H20" s="104">
        <v>5</v>
      </c>
      <c r="I20" s="124">
        <v>3.88</v>
      </c>
      <c r="J20" s="122">
        <v>1</v>
      </c>
      <c r="K20" s="104">
        <v>4</v>
      </c>
      <c r="L20" s="124">
        <v>4.12</v>
      </c>
      <c r="M20" s="122"/>
      <c r="N20" s="104"/>
      <c r="O20" s="406">
        <v>3.95</v>
      </c>
      <c r="P20" s="600">
        <v>6</v>
      </c>
      <c r="Q20" s="435">
        <v>2</v>
      </c>
      <c r="R20" s="415">
        <v>38</v>
      </c>
      <c r="S20" s="443">
        <v>77</v>
      </c>
      <c r="T20" s="377">
        <f>SUM(P20:S20)</f>
        <v>123</v>
      </c>
      <c r="U20" s="112"/>
      <c r="V20" s="112"/>
    </row>
    <row r="21" spans="1:22" s="5" customFormat="1" ht="15" customHeight="1" x14ac:dyDescent="0.25">
      <c r="A21" s="110">
        <v>16</v>
      </c>
      <c r="B21" s="35" t="s">
        <v>33</v>
      </c>
      <c r="C21" s="103" t="s">
        <v>1</v>
      </c>
      <c r="D21" s="122">
        <v>6</v>
      </c>
      <c r="E21" s="104">
        <v>3.6666666666666665</v>
      </c>
      <c r="F21" s="167">
        <v>4.0599999999999996</v>
      </c>
      <c r="G21" s="122">
        <v>1</v>
      </c>
      <c r="H21" s="104">
        <v>4</v>
      </c>
      <c r="I21" s="167">
        <v>3.88</v>
      </c>
      <c r="J21" s="122">
        <v>6</v>
      </c>
      <c r="K21" s="104">
        <v>4</v>
      </c>
      <c r="L21" s="167">
        <v>4.12</v>
      </c>
      <c r="M21" s="122">
        <v>7</v>
      </c>
      <c r="N21" s="104">
        <v>4.7142857142857144</v>
      </c>
      <c r="O21" s="405">
        <v>3.95</v>
      </c>
      <c r="P21" s="596">
        <v>64</v>
      </c>
      <c r="Q21" s="578">
        <v>23</v>
      </c>
      <c r="R21" s="415">
        <v>33</v>
      </c>
      <c r="S21" s="443">
        <v>7</v>
      </c>
      <c r="T21" s="377">
        <f>SUM(P21:S21)</f>
        <v>127</v>
      </c>
      <c r="U21" s="112"/>
      <c r="V21" s="112"/>
    </row>
    <row r="22" spans="1:22" s="5" customFormat="1" ht="15" customHeight="1" x14ac:dyDescent="0.25">
      <c r="A22" s="110">
        <v>17</v>
      </c>
      <c r="B22" s="33" t="s">
        <v>37</v>
      </c>
      <c r="C22" s="358" t="s">
        <v>158</v>
      </c>
      <c r="D22" s="122">
        <v>4</v>
      </c>
      <c r="E22" s="106">
        <v>4.75</v>
      </c>
      <c r="F22" s="167">
        <v>4.0599999999999996</v>
      </c>
      <c r="G22" s="122">
        <v>5</v>
      </c>
      <c r="H22" s="106">
        <v>4</v>
      </c>
      <c r="I22" s="167">
        <v>3.88</v>
      </c>
      <c r="J22" s="122"/>
      <c r="K22" s="106"/>
      <c r="L22" s="167">
        <v>4.12</v>
      </c>
      <c r="M22" s="122">
        <v>1</v>
      </c>
      <c r="N22" s="106">
        <v>5</v>
      </c>
      <c r="O22" s="405">
        <v>3.95</v>
      </c>
      <c r="P22" s="596">
        <v>10</v>
      </c>
      <c r="Q22" s="578">
        <v>40</v>
      </c>
      <c r="R22" s="415">
        <v>73</v>
      </c>
      <c r="S22" s="443">
        <v>5</v>
      </c>
      <c r="T22" s="377">
        <f>SUM(P22:S22)</f>
        <v>128</v>
      </c>
      <c r="U22" s="112"/>
      <c r="V22" s="112"/>
    </row>
    <row r="23" spans="1:22" s="5" customFormat="1" ht="15" customHeight="1" x14ac:dyDescent="0.25">
      <c r="A23" s="110">
        <v>18</v>
      </c>
      <c r="B23" s="33" t="s">
        <v>35</v>
      </c>
      <c r="C23" s="36" t="s">
        <v>106</v>
      </c>
      <c r="D23" s="122">
        <v>2</v>
      </c>
      <c r="E23" s="104">
        <v>4.5</v>
      </c>
      <c r="F23" s="124">
        <v>4.0599999999999996</v>
      </c>
      <c r="G23" s="122">
        <v>5</v>
      </c>
      <c r="H23" s="104">
        <v>4.4000000000000004</v>
      </c>
      <c r="I23" s="124">
        <v>3.88</v>
      </c>
      <c r="J23" s="122">
        <v>1</v>
      </c>
      <c r="K23" s="104">
        <v>3</v>
      </c>
      <c r="L23" s="124">
        <v>4.12</v>
      </c>
      <c r="M23" s="122">
        <v>3</v>
      </c>
      <c r="N23" s="104">
        <v>4</v>
      </c>
      <c r="O23" s="406">
        <v>3.95</v>
      </c>
      <c r="P23" s="600">
        <v>17</v>
      </c>
      <c r="Q23" s="435">
        <v>12</v>
      </c>
      <c r="R23" s="415">
        <v>69</v>
      </c>
      <c r="S23" s="443">
        <v>32</v>
      </c>
      <c r="T23" s="377">
        <f>SUM(P23:S23)</f>
        <v>130</v>
      </c>
      <c r="U23" s="112"/>
      <c r="V23" s="112"/>
    </row>
    <row r="24" spans="1:22" s="5" customFormat="1" ht="15" customHeight="1" x14ac:dyDescent="0.25">
      <c r="A24" s="110">
        <v>19</v>
      </c>
      <c r="B24" s="33" t="s">
        <v>35</v>
      </c>
      <c r="C24" s="489" t="s">
        <v>173</v>
      </c>
      <c r="D24" s="122">
        <v>5</v>
      </c>
      <c r="E24" s="106">
        <v>4.8</v>
      </c>
      <c r="F24" s="171">
        <v>4.0599999999999996</v>
      </c>
      <c r="G24" s="122"/>
      <c r="H24" s="106"/>
      <c r="I24" s="171">
        <v>3.88</v>
      </c>
      <c r="J24" s="122">
        <v>4</v>
      </c>
      <c r="K24" s="106">
        <v>4.75</v>
      </c>
      <c r="L24" s="171">
        <v>4.12</v>
      </c>
      <c r="M24" s="122">
        <v>1</v>
      </c>
      <c r="N24" s="106">
        <v>4</v>
      </c>
      <c r="O24" s="411">
        <v>3.95</v>
      </c>
      <c r="P24" s="603">
        <v>9</v>
      </c>
      <c r="Q24" s="583">
        <v>76</v>
      </c>
      <c r="R24" s="415">
        <v>13</v>
      </c>
      <c r="S24" s="443">
        <v>33</v>
      </c>
      <c r="T24" s="377">
        <f>SUM(P24:S24)</f>
        <v>131</v>
      </c>
      <c r="U24" s="112"/>
      <c r="V24" s="112"/>
    </row>
    <row r="25" spans="1:22" s="5" customFormat="1" ht="15" customHeight="1" thickBot="1" x14ac:dyDescent="0.3">
      <c r="A25" s="114">
        <v>20</v>
      </c>
      <c r="B25" s="37" t="s">
        <v>34</v>
      </c>
      <c r="C25" s="130" t="s">
        <v>47</v>
      </c>
      <c r="D25" s="126">
        <v>1</v>
      </c>
      <c r="E25" s="115">
        <v>4</v>
      </c>
      <c r="F25" s="617">
        <v>4.0599999999999996</v>
      </c>
      <c r="G25" s="126">
        <v>4</v>
      </c>
      <c r="H25" s="115">
        <v>3.25</v>
      </c>
      <c r="I25" s="617">
        <v>3.88</v>
      </c>
      <c r="J25" s="126">
        <v>1</v>
      </c>
      <c r="K25" s="115">
        <v>5</v>
      </c>
      <c r="L25" s="617">
        <v>4.12</v>
      </c>
      <c r="M25" s="126">
        <v>5</v>
      </c>
      <c r="N25" s="115">
        <v>4.2</v>
      </c>
      <c r="O25" s="618">
        <v>3.95</v>
      </c>
      <c r="P25" s="619">
        <v>53</v>
      </c>
      <c r="Q25" s="621">
        <v>63</v>
      </c>
      <c r="R25" s="416">
        <v>2</v>
      </c>
      <c r="S25" s="572">
        <v>19</v>
      </c>
      <c r="T25" s="646">
        <f>SUM(P25:S25)</f>
        <v>137</v>
      </c>
    </row>
    <row r="26" spans="1:22" s="5" customFormat="1" ht="15" customHeight="1" x14ac:dyDescent="0.25">
      <c r="A26" s="38">
        <v>21</v>
      </c>
      <c r="B26" s="44" t="s">
        <v>35</v>
      </c>
      <c r="C26" s="46" t="s">
        <v>94</v>
      </c>
      <c r="D26" s="128">
        <v>4</v>
      </c>
      <c r="E26" s="116">
        <v>4</v>
      </c>
      <c r="F26" s="129">
        <v>4.0599999999999996</v>
      </c>
      <c r="G26" s="128">
        <v>1</v>
      </c>
      <c r="H26" s="116">
        <v>5</v>
      </c>
      <c r="I26" s="129">
        <v>3.88</v>
      </c>
      <c r="J26" s="128">
        <v>2</v>
      </c>
      <c r="K26" s="116">
        <v>4.5</v>
      </c>
      <c r="L26" s="129">
        <v>4.12</v>
      </c>
      <c r="M26" s="128">
        <v>4</v>
      </c>
      <c r="N26" s="116">
        <v>3.25</v>
      </c>
      <c r="O26" s="404">
        <v>3.95</v>
      </c>
      <c r="P26" s="595">
        <v>55</v>
      </c>
      <c r="Q26" s="577">
        <v>1</v>
      </c>
      <c r="R26" s="414">
        <v>18</v>
      </c>
      <c r="S26" s="571">
        <v>65</v>
      </c>
      <c r="T26" s="376">
        <f>SUM(P26:S26)</f>
        <v>139</v>
      </c>
    </row>
    <row r="27" spans="1:22" s="5" customFormat="1" ht="15" customHeight="1" x14ac:dyDescent="0.25">
      <c r="A27" s="110">
        <v>22</v>
      </c>
      <c r="B27" s="33" t="s">
        <v>32</v>
      </c>
      <c r="C27" s="103" t="s">
        <v>42</v>
      </c>
      <c r="D27" s="122">
        <v>3</v>
      </c>
      <c r="E27" s="106">
        <v>4</v>
      </c>
      <c r="F27" s="167">
        <v>4.0599999999999996</v>
      </c>
      <c r="G27" s="122">
        <v>5</v>
      </c>
      <c r="H27" s="106">
        <v>4.2</v>
      </c>
      <c r="I27" s="167">
        <v>3.88</v>
      </c>
      <c r="J27" s="122">
        <v>1</v>
      </c>
      <c r="K27" s="106">
        <v>3</v>
      </c>
      <c r="L27" s="167">
        <v>4.12</v>
      </c>
      <c r="M27" s="122">
        <v>3</v>
      </c>
      <c r="N27" s="106">
        <v>4</v>
      </c>
      <c r="O27" s="405">
        <v>3.95</v>
      </c>
      <c r="P27" s="596">
        <v>35</v>
      </c>
      <c r="Q27" s="578">
        <v>16</v>
      </c>
      <c r="R27" s="415">
        <v>68</v>
      </c>
      <c r="S27" s="443">
        <v>22</v>
      </c>
      <c r="T27" s="377">
        <f>SUM(P27:S27)</f>
        <v>141</v>
      </c>
    </row>
    <row r="28" spans="1:22" s="5" customFormat="1" ht="15" customHeight="1" x14ac:dyDescent="0.25">
      <c r="A28" s="110">
        <v>23</v>
      </c>
      <c r="B28" s="35" t="s">
        <v>32</v>
      </c>
      <c r="C28" s="103" t="s">
        <v>43</v>
      </c>
      <c r="D28" s="122">
        <v>6</v>
      </c>
      <c r="E28" s="104">
        <v>4.166666666666667</v>
      </c>
      <c r="F28" s="167">
        <v>4.0599999999999996</v>
      </c>
      <c r="G28" s="122">
        <v>9</v>
      </c>
      <c r="H28" s="104">
        <v>3.2222222222222223</v>
      </c>
      <c r="I28" s="167">
        <v>3.88</v>
      </c>
      <c r="J28" s="122">
        <v>6</v>
      </c>
      <c r="K28" s="104">
        <v>4</v>
      </c>
      <c r="L28" s="167">
        <v>4.12</v>
      </c>
      <c r="M28" s="122">
        <v>7</v>
      </c>
      <c r="N28" s="104">
        <v>4</v>
      </c>
      <c r="O28" s="405">
        <v>3.95</v>
      </c>
      <c r="P28" s="596">
        <v>26</v>
      </c>
      <c r="Q28" s="578">
        <v>65</v>
      </c>
      <c r="R28" s="415">
        <v>30</v>
      </c>
      <c r="S28" s="443">
        <v>21</v>
      </c>
      <c r="T28" s="377">
        <f>SUM(P28:S28)</f>
        <v>142</v>
      </c>
    </row>
    <row r="29" spans="1:22" s="5" customFormat="1" ht="15" customHeight="1" x14ac:dyDescent="0.25">
      <c r="A29" s="110">
        <v>24</v>
      </c>
      <c r="B29" s="33" t="s">
        <v>36</v>
      </c>
      <c r="C29" s="103" t="s">
        <v>59</v>
      </c>
      <c r="D29" s="165"/>
      <c r="E29" s="161"/>
      <c r="F29" s="167">
        <v>4.0599999999999996</v>
      </c>
      <c r="G29" s="165">
        <v>2</v>
      </c>
      <c r="H29" s="161">
        <v>4</v>
      </c>
      <c r="I29" s="167">
        <v>3.88</v>
      </c>
      <c r="J29" s="165">
        <v>1</v>
      </c>
      <c r="K29" s="161">
        <v>5</v>
      </c>
      <c r="L29" s="167">
        <v>4.12</v>
      </c>
      <c r="M29" s="165">
        <v>3</v>
      </c>
      <c r="N29" s="161">
        <v>4.333333333333333</v>
      </c>
      <c r="O29" s="405">
        <v>3.95</v>
      </c>
      <c r="P29" s="596">
        <v>81</v>
      </c>
      <c r="Q29" s="578">
        <v>38</v>
      </c>
      <c r="R29" s="415">
        <v>9</v>
      </c>
      <c r="S29" s="443">
        <v>14</v>
      </c>
      <c r="T29" s="377">
        <f>SUM(P29:S29)</f>
        <v>142</v>
      </c>
    </row>
    <row r="30" spans="1:22" s="5" customFormat="1" ht="15" customHeight="1" x14ac:dyDescent="0.25">
      <c r="A30" s="110">
        <v>25</v>
      </c>
      <c r="B30" s="33" t="s">
        <v>33</v>
      </c>
      <c r="C30" s="36" t="s">
        <v>130</v>
      </c>
      <c r="D30" s="122">
        <v>5</v>
      </c>
      <c r="E30" s="104">
        <v>4.5999999999999996</v>
      </c>
      <c r="F30" s="124">
        <v>4.0599999999999996</v>
      </c>
      <c r="G30" s="122">
        <v>1</v>
      </c>
      <c r="H30" s="104">
        <v>4</v>
      </c>
      <c r="I30" s="124">
        <v>3.88</v>
      </c>
      <c r="J30" s="122">
        <v>4</v>
      </c>
      <c r="K30" s="104">
        <v>4.25</v>
      </c>
      <c r="L30" s="124">
        <v>4.12</v>
      </c>
      <c r="M30" s="122"/>
      <c r="N30" s="104"/>
      <c r="O30" s="406">
        <v>3.95</v>
      </c>
      <c r="P30" s="600">
        <v>14</v>
      </c>
      <c r="Q30" s="435">
        <v>26</v>
      </c>
      <c r="R30" s="415">
        <v>27</v>
      </c>
      <c r="S30" s="443">
        <v>77</v>
      </c>
      <c r="T30" s="377">
        <f>SUM(P30:S30)</f>
        <v>144</v>
      </c>
    </row>
    <row r="31" spans="1:22" s="5" customFormat="1" ht="15" customHeight="1" x14ac:dyDescent="0.25">
      <c r="A31" s="110">
        <v>26</v>
      </c>
      <c r="B31" s="33" t="s">
        <v>33</v>
      </c>
      <c r="C31" s="358" t="s">
        <v>153</v>
      </c>
      <c r="D31" s="122">
        <v>3</v>
      </c>
      <c r="E31" s="104">
        <v>4.333333333333333</v>
      </c>
      <c r="F31" s="167">
        <v>4.0599999999999996</v>
      </c>
      <c r="G31" s="122">
        <v>2</v>
      </c>
      <c r="H31" s="104">
        <v>4</v>
      </c>
      <c r="I31" s="167">
        <v>3.88</v>
      </c>
      <c r="J31" s="122"/>
      <c r="K31" s="104"/>
      <c r="L31" s="167">
        <v>4.12</v>
      </c>
      <c r="M31" s="122">
        <v>1</v>
      </c>
      <c r="N31" s="104">
        <v>4</v>
      </c>
      <c r="O31" s="405">
        <v>3.95</v>
      </c>
      <c r="P31" s="596">
        <v>24</v>
      </c>
      <c r="Q31" s="578">
        <v>25</v>
      </c>
      <c r="R31" s="415">
        <v>73</v>
      </c>
      <c r="S31" s="443">
        <v>25</v>
      </c>
      <c r="T31" s="377">
        <f>SUM(P31:S31)</f>
        <v>147</v>
      </c>
    </row>
    <row r="32" spans="1:22" s="5" customFormat="1" ht="15" customHeight="1" x14ac:dyDescent="0.25">
      <c r="A32" s="110">
        <v>27</v>
      </c>
      <c r="B32" s="9" t="s">
        <v>37</v>
      </c>
      <c r="C32" s="34" t="s">
        <v>127</v>
      </c>
      <c r="D32" s="122">
        <v>2</v>
      </c>
      <c r="E32" s="104">
        <v>4</v>
      </c>
      <c r="F32" s="123">
        <v>4.0599999999999996</v>
      </c>
      <c r="G32" s="122">
        <v>3</v>
      </c>
      <c r="H32" s="104">
        <v>3.6666666666666665</v>
      </c>
      <c r="I32" s="123">
        <v>3.88</v>
      </c>
      <c r="J32" s="122">
        <v>2</v>
      </c>
      <c r="K32" s="104">
        <v>5</v>
      </c>
      <c r="L32" s="123">
        <v>4.12</v>
      </c>
      <c r="M32" s="122">
        <v>4</v>
      </c>
      <c r="N32" s="104">
        <v>4</v>
      </c>
      <c r="O32" s="407">
        <v>3.95</v>
      </c>
      <c r="P32" s="597">
        <v>49</v>
      </c>
      <c r="Q32" s="579">
        <v>52</v>
      </c>
      <c r="R32" s="415">
        <v>10</v>
      </c>
      <c r="S32" s="443">
        <v>39</v>
      </c>
      <c r="T32" s="377">
        <f>SUM(P32:S32)</f>
        <v>150</v>
      </c>
    </row>
    <row r="33" spans="1:20" s="5" customFormat="1" ht="15" customHeight="1" x14ac:dyDescent="0.25">
      <c r="A33" s="110">
        <v>28</v>
      </c>
      <c r="B33" s="33" t="s">
        <v>35</v>
      </c>
      <c r="C33" s="118" t="s">
        <v>10</v>
      </c>
      <c r="D33" s="423">
        <v>1</v>
      </c>
      <c r="E33" s="640">
        <v>4</v>
      </c>
      <c r="F33" s="168">
        <v>4.0599999999999996</v>
      </c>
      <c r="G33" s="423">
        <v>1</v>
      </c>
      <c r="H33" s="640">
        <v>4</v>
      </c>
      <c r="I33" s="168">
        <v>3.88</v>
      </c>
      <c r="J33" s="423">
        <v>1</v>
      </c>
      <c r="K33" s="640">
        <v>5</v>
      </c>
      <c r="L33" s="168">
        <v>4.12</v>
      </c>
      <c r="M33" s="423">
        <v>3</v>
      </c>
      <c r="N33" s="640">
        <v>3.6666666666666665</v>
      </c>
      <c r="O33" s="408">
        <v>3.95</v>
      </c>
      <c r="P33" s="607">
        <v>54</v>
      </c>
      <c r="Q33" s="587">
        <v>34</v>
      </c>
      <c r="R33" s="415">
        <v>7</v>
      </c>
      <c r="S33" s="443">
        <v>56</v>
      </c>
      <c r="T33" s="377">
        <f>SUM(P33:S33)</f>
        <v>151</v>
      </c>
    </row>
    <row r="34" spans="1:20" s="5" customFormat="1" ht="15" customHeight="1" x14ac:dyDescent="0.25">
      <c r="A34" s="110">
        <v>29</v>
      </c>
      <c r="B34" s="33" t="s">
        <v>36</v>
      </c>
      <c r="C34" s="34" t="s">
        <v>51</v>
      </c>
      <c r="D34" s="122">
        <v>2</v>
      </c>
      <c r="E34" s="117">
        <v>4</v>
      </c>
      <c r="F34" s="123">
        <v>4.0599999999999996</v>
      </c>
      <c r="G34" s="122">
        <v>5</v>
      </c>
      <c r="H34" s="117">
        <v>4</v>
      </c>
      <c r="I34" s="123">
        <v>3.88</v>
      </c>
      <c r="J34" s="122">
        <v>8</v>
      </c>
      <c r="K34" s="117">
        <v>4.125</v>
      </c>
      <c r="L34" s="123">
        <v>4.12</v>
      </c>
      <c r="M34" s="122">
        <v>4</v>
      </c>
      <c r="N34" s="117">
        <v>3.75</v>
      </c>
      <c r="O34" s="407">
        <v>3.95</v>
      </c>
      <c r="P34" s="597">
        <v>36</v>
      </c>
      <c r="Q34" s="579">
        <v>36</v>
      </c>
      <c r="R34" s="415">
        <v>29</v>
      </c>
      <c r="S34" s="443">
        <v>54</v>
      </c>
      <c r="T34" s="377">
        <f>SUM(P34:S34)</f>
        <v>155</v>
      </c>
    </row>
    <row r="35" spans="1:20" s="5" customFormat="1" ht="15" customHeight="1" thickBot="1" x14ac:dyDescent="0.3">
      <c r="A35" s="114">
        <v>30</v>
      </c>
      <c r="B35" s="10" t="s">
        <v>37</v>
      </c>
      <c r="C35" s="615" t="s">
        <v>143</v>
      </c>
      <c r="D35" s="126">
        <v>4</v>
      </c>
      <c r="E35" s="115">
        <v>4</v>
      </c>
      <c r="F35" s="617">
        <v>4.0599999999999996</v>
      </c>
      <c r="G35" s="126">
        <v>4</v>
      </c>
      <c r="H35" s="115">
        <v>3.5</v>
      </c>
      <c r="I35" s="617">
        <v>3.88</v>
      </c>
      <c r="J35" s="126">
        <v>6</v>
      </c>
      <c r="K35" s="115">
        <v>4</v>
      </c>
      <c r="L35" s="617">
        <v>4.12</v>
      </c>
      <c r="M35" s="126">
        <v>4</v>
      </c>
      <c r="N35" s="115">
        <v>4.5</v>
      </c>
      <c r="O35" s="618">
        <v>3.95</v>
      </c>
      <c r="P35" s="611">
        <v>42</v>
      </c>
      <c r="Q35" s="590">
        <v>57</v>
      </c>
      <c r="R35" s="417">
        <v>46</v>
      </c>
      <c r="S35" s="573">
        <v>10</v>
      </c>
      <c r="T35" s="378">
        <f>SUM(P35:S35)</f>
        <v>155</v>
      </c>
    </row>
    <row r="36" spans="1:20" s="5" customFormat="1" ht="15" customHeight="1" x14ac:dyDescent="0.25">
      <c r="A36" s="38">
        <v>31</v>
      </c>
      <c r="B36" s="43" t="s">
        <v>36</v>
      </c>
      <c r="C36" s="342" t="s">
        <v>122</v>
      </c>
      <c r="D36" s="128">
        <v>3</v>
      </c>
      <c r="E36" s="116">
        <v>3.6666666666666665</v>
      </c>
      <c r="F36" s="356">
        <v>4.0599999999999996</v>
      </c>
      <c r="G36" s="128">
        <v>2</v>
      </c>
      <c r="H36" s="116">
        <v>4.5</v>
      </c>
      <c r="I36" s="356">
        <v>3.88</v>
      </c>
      <c r="J36" s="128">
        <v>1</v>
      </c>
      <c r="K36" s="116">
        <v>5</v>
      </c>
      <c r="L36" s="356">
        <v>4.12</v>
      </c>
      <c r="M36" s="128"/>
      <c r="N36" s="116"/>
      <c r="O36" s="410">
        <v>3.95</v>
      </c>
      <c r="P36" s="601">
        <v>63</v>
      </c>
      <c r="Q36" s="582">
        <v>9</v>
      </c>
      <c r="R36" s="414">
        <v>8</v>
      </c>
      <c r="S36" s="571">
        <v>77</v>
      </c>
      <c r="T36" s="376">
        <f>SUM(P36:S36)</f>
        <v>157</v>
      </c>
    </row>
    <row r="37" spans="1:20" s="5" customFormat="1" ht="15" customHeight="1" x14ac:dyDescent="0.25">
      <c r="A37" s="110">
        <v>32</v>
      </c>
      <c r="B37" s="33" t="s">
        <v>36</v>
      </c>
      <c r="C37" s="34" t="s">
        <v>123</v>
      </c>
      <c r="D37" s="122">
        <v>3</v>
      </c>
      <c r="E37" s="106">
        <v>4</v>
      </c>
      <c r="F37" s="123">
        <v>4.0599999999999996</v>
      </c>
      <c r="G37" s="122">
        <v>3</v>
      </c>
      <c r="H37" s="106">
        <v>3.6666666666666665</v>
      </c>
      <c r="I37" s="123">
        <v>3.88</v>
      </c>
      <c r="J37" s="122">
        <v>7</v>
      </c>
      <c r="K37" s="106">
        <v>4</v>
      </c>
      <c r="L37" s="123">
        <v>4.12</v>
      </c>
      <c r="M37" s="122">
        <v>5</v>
      </c>
      <c r="N37" s="106">
        <v>4.2</v>
      </c>
      <c r="O37" s="407">
        <v>3.95</v>
      </c>
      <c r="P37" s="597">
        <v>46</v>
      </c>
      <c r="Q37" s="579">
        <v>51</v>
      </c>
      <c r="R37" s="415">
        <v>42</v>
      </c>
      <c r="S37" s="443">
        <v>20</v>
      </c>
      <c r="T37" s="377">
        <f>SUM(P37:S37)</f>
        <v>159</v>
      </c>
    </row>
    <row r="38" spans="1:20" s="5" customFormat="1" ht="15" customHeight="1" x14ac:dyDescent="0.25">
      <c r="A38" s="110">
        <v>33</v>
      </c>
      <c r="B38" s="33" t="s">
        <v>32</v>
      </c>
      <c r="C38" s="36" t="s">
        <v>45</v>
      </c>
      <c r="D38" s="122">
        <v>8</v>
      </c>
      <c r="E38" s="104">
        <v>3.75</v>
      </c>
      <c r="F38" s="124">
        <v>4.0599999999999996</v>
      </c>
      <c r="G38" s="122">
        <v>3</v>
      </c>
      <c r="H38" s="104">
        <v>3.3333333333333335</v>
      </c>
      <c r="I38" s="124">
        <v>3.88</v>
      </c>
      <c r="J38" s="122">
        <v>2</v>
      </c>
      <c r="K38" s="104">
        <v>4.5</v>
      </c>
      <c r="L38" s="124">
        <v>4.12</v>
      </c>
      <c r="M38" s="122">
        <v>1</v>
      </c>
      <c r="N38" s="104">
        <v>4</v>
      </c>
      <c r="O38" s="406">
        <v>3.95</v>
      </c>
      <c r="P38" s="600">
        <v>62</v>
      </c>
      <c r="Q38" s="435">
        <v>60</v>
      </c>
      <c r="R38" s="415">
        <v>14</v>
      </c>
      <c r="S38" s="443">
        <v>23</v>
      </c>
      <c r="T38" s="377">
        <f>SUM(P38:S38)</f>
        <v>159</v>
      </c>
    </row>
    <row r="39" spans="1:20" s="5" customFormat="1" ht="15" customHeight="1" x14ac:dyDescent="0.25">
      <c r="A39" s="110">
        <v>34</v>
      </c>
      <c r="B39" s="33" t="s">
        <v>38</v>
      </c>
      <c r="C39" s="103" t="s">
        <v>53</v>
      </c>
      <c r="D39" s="122"/>
      <c r="E39" s="104"/>
      <c r="F39" s="167">
        <v>4.0599999999999996</v>
      </c>
      <c r="G39" s="122">
        <v>5</v>
      </c>
      <c r="H39" s="104">
        <v>4.2</v>
      </c>
      <c r="I39" s="167">
        <v>3.88</v>
      </c>
      <c r="J39" s="122">
        <v>1</v>
      </c>
      <c r="K39" s="104">
        <v>4</v>
      </c>
      <c r="L39" s="167">
        <v>4.12</v>
      </c>
      <c r="M39" s="122">
        <v>6</v>
      </c>
      <c r="N39" s="104">
        <v>4.833333333333333</v>
      </c>
      <c r="O39" s="405">
        <v>3.95</v>
      </c>
      <c r="P39" s="596">
        <v>81</v>
      </c>
      <c r="Q39" s="578">
        <v>17</v>
      </c>
      <c r="R39" s="415">
        <v>57</v>
      </c>
      <c r="S39" s="443">
        <v>6</v>
      </c>
      <c r="T39" s="379">
        <f>SUM(P39:S39)</f>
        <v>161</v>
      </c>
    </row>
    <row r="40" spans="1:20" s="5" customFormat="1" ht="15" customHeight="1" x14ac:dyDescent="0.25">
      <c r="A40" s="110">
        <v>35</v>
      </c>
      <c r="B40" s="35" t="s">
        <v>37</v>
      </c>
      <c r="C40" s="358" t="s">
        <v>160</v>
      </c>
      <c r="D40" s="421">
        <v>2</v>
      </c>
      <c r="E40" s="474">
        <v>4</v>
      </c>
      <c r="F40" s="167">
        <v>4.0599999999999996</v>
      </c>
      <c r="G40" s="421">
        <v>1</v>
      </c>
      <c r="H40" s="474">
        <v>5</v>
      </c>
      <c r="I40" s="167">
        <v>3.88</v>
      </c>
      <c r="J40" s="421"/>
      <c r="K40" s="474"/>
      <c r="L40" s="167">
        <v>4.12</v>
      </c>
      <c r="M40" s="421">
        <v>2</v>
      </c>
      <c r="N40" s="474">
        <v>4</v>
      </c>
      <c r="O40" s="405">
        <v>3.95</v>
      </c>
      <c r="P40" s="596">
        <v>41</v>
      </c>
      <c r="Q40" s="578">
        <v>5</v>
      </c>
      <c r="R40" s="415">
        <v>73</v>
      </c>
      <c r="S40" s="443">
        <v>44</v>
      </c>
      <c r="T40" s="377">
        <f>SUM(P40:S40)</f>
        <v>163</v>
      </c>
    </row>
    <row r="41" spans="1:20" s="5" customFormat="1" ht="15" customHeight="1" x14ac:dyDescent="0.25">
      <c r="A41" s="110">
        <v>36</v>
      </c>
      <c r="B41" s="33" t="s">
        <v>37</v>
      </c>
      <c r="C41" s="47" t="s">
        <v>125</v>
      </c>
      <c r="D41" s="122">
        <v>2</v>
      </c>
      <c r="E41" s="117">
        <v>4</v>
      </c>
      <c r="F41" s="485">
        <v>4.0599999999999996</v>
      </c>
      <c r="G41" s="122">
        <v>4</v>
      </c>
      <c r="H41" s="117">
        <v>3.75</v>
      </c>
      <c r="I41" s="485">
        <v>3.88</v>
      </c>
      <c r="J41" s="122">
        <v>1</v>
      </c>
      <c r="K41" s="117">
        <v>4</v>
      </c>
      <c r="L41" s="485">
        <v>4.12</v>
      </c>
      <c r="M41" s="122">
        <v>1</v>
      </c>
      <c r="N41" s="117">
        <v>4</v>
      </c>
      <c r="O41" s="487">
        <v>3.95</v>
      </c>
      <c r="P41" s="606">
        <v>37</v>
      </c>
      <c r="Q41" s="586">
        <v>47</v>
      </c>
      <c r="R41" s="415">
        <v>43</v>
      </c>
      <c r="S41" s="443">
        <v>38</v>
      </c>
      <c r="T41" s="377">
        <f>SUM(P41:S41)</f>
        <v>165</v>
      </c>
    </row>
    <row r="42" spans="1:20" s="5" customFormat="1" ht="15" customHeight="1" x14ac:dyDescent="0.25">
      <c r="A42" s="110">
        <v>37</v>
      </c>
      <c r="B42" s="33" t="s">
        <v>34</v>
      </c>
      <c r="C42" s="36" t="s">
        <v>102</v>
      </c>
      <c r="D42" s="616">
        <v>1</v>
      </c>
      <c r="E42" s="104">
        <v>4</v>
      </c>
      <c r="F42" s="124">
        <v>4.0599999999999996</v>
      </c>
      <c r="G42" s="616"/>
      <c r="H42" s="104"/>
      <c r="I42" s="124">
        <v>3.88</v>
      </c>
      <c r="J42" s="616">
        <v>1</v>
      </c>
      <c r="K42" s="104">
        <v>4</v>
      </c>
      <c r="L42" s="124">
        <v>4.12</v>
      </c>
      <c r="M42" s="616">
        <v>2</v>
      </c>
      <c r="N42" s="104">
        <v>4</v>
      </c>
      <c r="O42" s="406">
        <v>3.95</v>
      </c>
      <c r="P42" s="600">
        <v>32</v>
      </c>
      <c r="Q42" s="435">
        <v>76</v>
      </c>
      <c r="R42" s="415">
        <v>32</v>
      </c>
      <c r="S42" s="443">
        <v>26</v>
      </c>
      <c r="T42" s="377">
        <f>SUM(P42:S42)</f>
        <v>166</v>
      </c>
    </row>
    <row r="43" spans="1:20" s="5" customFormat="1" ht="15" customHeight="1" x14ac:dyDescent="0.25">
      <c r="A43" s="110">
        <v>38</v>
      </c>
      <c r="B43" s="35" t="s">
        <v>33</v>
      </c>
      <c r="C43" s="119" t="s">
        <v>4</v>
      </c>
      <c r="D43" s="122">
        <v>1</v>
      </c>
      <c r="E43" s="104">
        <v>4</v>
      </c>
      <c r="F43" s="169">
        <v>4.0599999999999996</v>
      </c>
      <c r="G43" s="122">
        <v>7</v>
      </c>
      <c r="H43" s="104">
        <v>3.7142857142857144</v>
      </c>
      <c r="I43" s="169">
        <v>3.88</v>
      </c>
      <c r="J43" s="122">
        <v>3</v>
      </c>
      <c r="K43" s="104">
        <v>3.3333333333333335</v>
      </c>
      <c r="L43" s="169">
        <v>4.12</v>
      </c>
      <c r="M43" s="122">
        <v>8</v>
      </c>
      <c r="N43" s="104">
        <v>4.25</v>
      </c>
      <c r="O43" s="409">
        <v>3.95</v>
      </c>
      <c r="P43" s="605">
        <v>34</v>
      </c>
      <c r="Q43" s="585">
        <v>49</v>
      </c>
      <c r="R43" s="415">
        <v>67</v>
      </c>
      <c r="S43" s="443">
        <v>17</v>
      </c>
      <c r="T43" s="377">
        <f>SUM(P43:S43)</f>
        <v>167</v>
      </c>
    </row>
    <row r="44" spans="1:20" s="5" customFormat="1" ht="15" customHeight="1" x14ac:dyDescent="0.25">
      <c r="A44" s="110">
        <v>39</v>
      </c>
      <c r="B44" s="33" t="s">
        <v>36</v>
      </c>
      <c r="C44" s="36" t="s">
        <v>134</v>
      </c>
      <c r="D44" s="122">
        <v>1</v>
      </c>
      <c r="E44" s="104">
        <v>4</v>
      </c>
      <c r="F44" s="124">
        <v>4.0599999999999996</v>
      </c>
      <c r="G44" s="122">
        <v>2</v>
      </c>
      <c r="H44" s="104">
        <v>5</v>
      </c>
      <c r="I44" s="124">
        <v>3.88</v>
      </c>
      <c r="J44" s="122">
        <v>6</v>
      </c>
      <c r="K44" s="104">
        <v>4</v>
      </c>
      <c r="L44" s="124">
        <v>4.12</v>
      </c>
      <c r="M44" s="122"/>
      <c r="N44" s="104"/>
      <c r="O44" s="406">
        <v>3.95</v>
      </c>
      <c r="P44" s="600">
        <v>48</v>
      </c>
      <c r="Q44" s="435">
        <v>3</v>
      </c>
      <c r="R44" s="415">
        <v>40</v>
      </c>
      <c r="S44" s="443">
        <v>77</v>
      </c>
      <c r="T44" s="377">
        <f>SUM(P44:S44)</f>
        <v>168</v>
      </c>
    </row>
    <row r="45" spans="1:20" s="5" customFormat="1" ht="15" customHeight="1" thickBot="1" x14ac:dyDescent="0.3">
      <c r="A45" s="114">
        <v>40</v>
      </c>
      <c r="B45" s="10" t="s">
        <v>35</v>
      </c>
      <c r="C45" s="130" t="s">
        <v>50</v>
      </c>
      <c r="D45" s="170">
        <v>7</v>
      </c>
      <c r="E45" s="641">
        <v>3.8571428571428572</v>
      </c>
      <c r="F45" s="617">
        <v>4.0599999999999996</v>
      </c>
      <c r="G45" s="170">
        <v>8</v>
      </c>
      <c r="H45" s="641">
        <v>3.875</v>
      </c>
      <c r="I45" s="617">
        <v>3.88</v>
      </c>
      <c r="J45" s="170">
        <v>4</v>
      </c>
      <c r="K45" s="641">
        <v>4.5</v>
      </c>
      <c r="L45" s="617">
        <v>4.12</v>
      </c>
      <c r="M45" s="170">
        <v>14</v>
      </c>
      <c r="N45" s="641">
        <v>3.8571428571428572</v>
      </c>
      <c r="O45" s="618">
        <v>3.95</v>
      </c>
      <c r="P45" s="619">
        <v>59</v>
      </c>
      <c r="Q45" s="621">
        <v>44</v>
      </c>
      <c r="R45" s="416">
        <v>16</v>
      </c>
      <c r="S45" s="572">
        <v>51</v>
      </c>
      <c r="T45" s="378">
        <f>SUM(P45:S45)</f>
        <v>170</v>
      </c>
    </row>
    <row r="46" spans="1:20" s="5" customFormat="1" ht="15" customHeight="1" x14ac:dyDescent="0.25">
      <c r="A46" s="38">
        <v>41</v>
      </c>
      <c r="B46" s="43" t="s">
        <v>38</v>
      </c>
      <c r="C46" s="127" t="s">
        <v>54</v>
      </c>
      <c r="D46" s="165">
        <v>5</v>
      </c>
      <c r="E46" s="642">
        <v>3.6</v>
      </c>
      <c r="F46" s="475">
        <v>4.0599999999999996</v>
      </c>
      <c r="G46" s="165">
        <v>4</v>
      </c>
      <c r="H46" s="642">
        <v>4</v>
      </c>
      <c r="I46" s="475">
        <v>3.88</v>
      </c>
      <c r="J46" s="165">
        <v>1</v>
      </c>
      <c r="K46" s="642">
        <v>5</v>
      </c>
      <c r="L46" s="475">
        <v>4.12</v>
      </c>
      <c r="M46" s="165">
        <v>8</v>
      </c>
      <c r="N46" s="642">
        <v>3.875</v>
      </c>
      <c r="O46" s="479">
        <v>3.95</v>
      </c>
      <c r="P46" s="599">
        <v>67</v>
      </c>
      <c r="Q46" s="581">
        <v>41</v>
      </c>
      <c r="R46" s="418">
        <v>12</v>
      </c>
      <c r="S46" s="574">
        <v>50</v>
      </c>
      <c r="T46" s="376">
        <f>SUM(P46:S46)</f>
        <v>170</v>
      </c>
    </row>
    <row r="47" spans="1:20" s="5" customFormat="1" ht="15" customHeight="1" x14ac:dyDescent="0.25">
      <c r="A47" s="110">
        <v>42</v>
      </c>
      <c r="B47" s="9" t="s">
        <v>36</v>
      </c>
      <c r="C47" s="34" t="s">
        <v>58</v>
      </c>
      <c r="D47" s="122"/>
      <c r="E47" s="104"/>
      <c r="F47" s="123">
        <v>4.0599999999999996</v>
      </c>
      <c r="G47" s="122">
        <v>1</v>
      </c>
      <c r="H47" s="104">
        <v>4</v>
      </c>
      <c r="I47" s="123">
        <v>3.88</v>
      </c>
      <c r="J47" s="122">
        <v>2</v>
      </c>
      <c r="K47" s="104">
        <v>4.5</v>
      </c>
      <c r="L47" s="123">
        <v>4.12</v>
      </c>
      <c r="M47" s="122">
        <v>3</v>
      </c>
      <c r="N47" s="104">
        <v>4</v>
      </c>
      <c r="O47" s="407">
        <v>3.95</v>
      </c>
      <c r="P47" s="597">
        <v>81</v>
      </c>
      <c r="Q47" s="579">
        <v>37</v>
      </c>
      <c r="R47" s="415">
        <v>20</v>
      </c>
      <c r="S47" s="443">
        <v>35</v>
      </c>
      <c r="T47" s="377">
        <f>SUM(P47:S47)</f>
        <v>173</v>
      </c>
    </row>
    <row r="48" spans="1:20" s="5" customFormat="1" ht="15" customHeight="1" x14ac:dyDescent="0.25">
      <c r="A48" s="110">
        <v>43</v>
      </c>
      <c r="B48" s="33" t="s">
        <v>37</v>
      </c>
      <c r="C48" s="358" t="s">
        <v>137</v>
      </c>
      <c r="D48" s="122">
        <v>8</v>
      </c>
      <c r="E48" s="104">
        <v>3.625</v>
      </c>
      <c r="F48" s="167">
        <v>4.0599999999999996</v>
      </c>
      <c r="G48" s="122">
        <v>11</v>
      </c>
      <c r="H48" s="104">
        <v>3.7272727272727271</v>
      </c>
      <c r="I48" s="167">
        <v>3.88</v>
      </c>
      <c r="J48" s="122">
        <v>4</v>
      </c>
      <c r="K48" s="104">
        <v>4</v>
      </c>
      <c r="L48" s="167">
        <v>4.12</v>
      </c>
      <c r="M48" s="122">
        <v>2</v>
      </c>
      <c r="N48" s="104">
        <v>4.5</v>
      </c>
      <c r="O48" s="405">
        <v>3.95</v>
      </c>
      <c r="P48" s="596">
        <v>66</v>
      </c>
      <c r="Q48" s="578">
        <v>48</v>
      </c>
      <c r="R48" s="415">
        <v>52</v>
      </c>
      <c r="S48" s="443">
        <v>9</v>
      </c>
      <c r="T48" s="377">
        <f>SUM(P48:S48)</f>
        <v>175</v>
      </c>
    </row>
    <row r="49" spans="1:20" s="5" customFormat="1" ht="15" customHeight="1" x14ac:dyDescent="0.25">
      <c r="A49" s="110">
        <v>44</v>
      </c>
      <c r="B49" s="9" t="s">
        <v>37</v>
      </c>
      <c r="C49" s="34" t="s">
        <v>147</v>
      </c>
      <c r="D49" s="122">
        <v>12</v>
      </c>
      <c r="E49" s="104">
        <v>3.8333333333333335</v>
      </c>
      <c r="F49" s="123">
        <v>4.0599999999999996</v>
      </c>
      <c r="G49" s="122">
        <v>11</v>
      </c>
      <c r="H49" s="104">
        <v>3.9090909090909092</v>
      </c>
      <c r="I49" s="123">
        <v>3.88</v>
      </c>
      <c r="J49" s="122">
        <v>9</v>
      </c>
      <c r="K49" s="104">
        <v>4.2222222222222223</v>
      </c>
      <c r="L49" s="123">
        <v>4.12</v>
      </c>
      <c r="M49" s="122">
        <v>6</v>
      </c>
      <c r="N49" s="104">
        <v>4</v>
      </c>
      <c r="O49" s="407">
        <v>3.95</v>
      </c>
      <c r="P49" s="597">
        <v>60</v>
      </c>
      <c r="Q49" s="579">
        <v>42</v>
      </c>
      <c r="R49" s="415">
        <v>28</v>
      </c>
      <c r="S49" s="443">
        <v>46</v>
      </c>
      <c r="T49" s="377">
        <f>SUM(P49:S49)</f>
        <v>176</v>
      </c>
    </row>
    <row r="50" spans="1:20" s="5" customFormat="1" ht="15" customHeight="1" x14ac:dyDescent="0.25">
      <c r="A50" s="110">
        <v>45</v>
      </c>
      <c r="B50" s="33" t="s">
        <v>36</v>
      </c>
      <c r="C50" s="36" t="s">
        <v>107</v>
      </c>
      <c r="D50" s="122"/>
      <c r="E50" s="104"/>
      <c r="F50" s="124">
        <v>4.0599999999999996</v>
      </c>
      <c r="G50" s="122">
        <v>8</v>
      </c>
      <c r="H50" s="104">
        <v>3.375</v>
      </c>
      <c r="I50" s="124">
        <v>3.88</v>
      </c>
      <c r="J50" s="122">
        <v>3</v>
      </c>
      <c r="K50" s="104">
        <v>4.333333333333333</v>
      </c>
      <c r="L50" s="124">
        <v>4.12</v>
      </c>
      <c r="M50" s="122">
        <v>3</v>
      </c>
      <c r="N50" s="104">
        <v>4.333333333333333</v>
      </c>
      <c r="O50" s="406">
        <v>3.95</v>
      </c>
      <c r="P50" s="600">
        <v>81</v>
      </c>
      <c r="Q50" s="435">
        <v>59</v>
      </c>
      <c r="R50" s="415">
        <v>23</v>
      </c>
      <c r="S50" s="443">
        <v>13</v>
      </c>
      <c r="T50" s="377">
        <f>SUM(P50:S50)</f>
        <v>176</v>
      </c>
    </row>
    <row r="51" spans="1:20" s="5" customFormat="1" ht="15" customHeight="1" x14ac:dyDescent="0.25">
      <c r="A51" s="110">
        <v>46</v>
      </c>
      <c r="B51" s="33" t="s">
        <v>34</v>
      </c>
      <c r="C51" s="103" t="s">
        <v>103</v>
      </c>
      <c r="D51" s="122">
        <v>1</v>
      </c>
      <c r="E51" s="162">
        <v>5</v>
      </c>
      <c r="F51" s="167">
        <v>4.0599999999999996</v>
      </c>
      <c r="G51" s="122">
        <v>2</v>
      </c>
      <c r="H51" s="162">
        <v>3</v>
      </c>
      <c r="I51" s="167">
        <v>3.88</v>
      </c>
      <c r="J51" s="122"/>
      <c r="K51" s="162"/>
      <c r="L51" s="167">
        <v>4.12</v>
      </c>
      <c r="M51" s="122">
        <v>4</v>
      </c>
      <c r="N51" s="162">
        <v>4</v>
      </c>
      <c r="O51" s="405">
        <v>3.95</v>
      </c>
      <c r="P51" s="596">
        <v>7</v>
      </c>
      <c r="Q51" s="578">
        <v>70</v>
      </c>
      <c r="R51" s="415">
        <v>73</v>
      </c>
      <c r="S51" s="443">
        <v>28</v>
      </c>
      <c r="T51" s="377">
        <f>SUM(P51:S51)</f>
        <v>178</v>
      </c>
    </row>
    <row r="52" spans="1:20" s="5" customFormat="1" ht="15" customHeight="1" x14ac:dyDescent="0.25">
      <c r="A52" s="110">
        <v>47</v>
      </c>
      <c r="B52" s="9" t="s">
        <v>34</v>
      </c>
      <c r="C52" s="103" t="s">
        <v>8</v>
      </c>
      <c r="D52" s="122">
        <v>5</v>
      </c>
      <c r="E52" s="161">
        <v>3.8</v>
      </c>
      <c r="F52" s="167">
        <v>4.0599999999999996</v>
      </c>
      <c r="G52" s="122">
        <v>3</v>
      </c>
      <c r="H52" s="161">
        <v>4.333333333333333</v>
      </c>
      <c r="I52" s="167">
        <v>3.88</v>
      </c>
      <c r="J52" s="122">
        <v>5</v>
      </c>
      <c r="K52" s="161">
        <v>4</v>
      </c>
      <c r="L52" s="167">
        <v>4.12</v>
      </c>
      <c r="M52" s="122">
        <v>5</v>
      </c>
      <c r="N52" s="161">
        <v>3.2</v>
      </c>
      <c r="O52" s="405">
        <v>3.95</v>
      </c>
      <c r="P52" s="596">
        <v>61</v>
      </c>
      <c r="Q52" s="578">
        <v>13</v>
      </c>
      <c r="R52" s="415">
        <v>37</v>
      </c>
      <c r="S52" s="443">
        <v>67</v>
      </c>
      <c r="T52" s="377">
        <f>SUM(P52:S52)</f>
        <v>178</v>
      </c>
    </row>
    <row r="53" spans="1:20" s="5" customFormat="1" ht="15" customHeight="1" x14ac:dyDescent="0.25">
      <c r="A53" s="110">
        <v>48</v>
      </c>
      <c r="B53" s="33" t="s">
        <v>37</v>
      </c>
      <c r="C53" s="382" t="s">
        <v>144</v>
      </c>
      <c r="D53" s="122">
        <v>2</v>
      </c>
      <c r="E53" s="104">
        <v>3.5</v>
      </c>
      <c r="F53" s="124">
        <v>4.0599999999999996</v>
      </c>
      <c r="G53" s="122">
        <v>6</v>
      </c>
      <c r="H53" s="104">
        <v>4.166666666666667</v>
      </c>
      <c r="I53" s="124">
        <v>3.88</v>
      </c>
      <c r="J53" s="122">
        <v>6</v>
      </c>
      <c r="K53" s="104">
        <v>4</v>
      </c>
      <c r="L53" s="124">
        <v>4.12</v>
      </c>
      <c r="M53" s="122">
        <v>6</v>
      </c>
      <c r="N53" s="104">
        <v>3.8333333333333335</v>
      </c>
      <c r="O53" s="406">
        <v>3.95</v>
      </c>
      <c r="P53" s="600">
        <v>68</v>
      </c>
      <c r="Q53" s="435">
        <v>18</v>
      </c>
      <c r="R53" s="415">
        <v>47</v>
      </c>
      <c r="S53" s="443">
        <v>52</v>
      </c>
      <c r="T53" s="377">
        <f>SUM(P53:S53)</f>
        <v>185</v>
      </c>
    </row>
    <row r="54" spans="1:20" s="5" customFormat="1" ht="15" customHeight="1" x14ac:dyDescent="0.25">
      <c r="A54" s="110">
        <v>49</v>
      </c>
      <c r="B54" s="33" t="s">
        <v>32</v>
      </c>
      <c r="C54" s="488" t="s">
        <v>164</v>
      </c>
      <c r="D54" s="122">
        <v>1</v>
      </c>
      <c r="E54" s="104">
        <v>5</v>
      </c>
      <c r="F54" s="124">
        <v>4.0599999999999996</v>
      </c>
      <c r="G54" s="122">
        <v>3</v>
      </c>
      <c r="H54" s="104">
        <v>3.6666666666666665</v>
      </c>
      <c r="I54" s="124">
        <v>3.88</v>
      </c>
      <c r="J54" s="122"/>
      <c r="K54" s="104"/>
      <c r="L54" s="124">
        <v>4.12</v>
      </c>
      <c r="M54" s="122">
        <v>3</v>
      </c>
      <c r="N54" s="104">
        <v>3.3333333333333335</v>
      </c>
      <c r="O54" s="406">
        <v>3.95</v>
      </c>
      <c r="P54" s="600">
        <v>1</v>
      </c>
      <c r="Q54" s="435">
        <v>50</v>
      </c>
      <c r="R54" s="415">
        <v>73</v>
      </c>
      <c r="S54" s="443">
        <v>63</v>
      </c>
      <c r="T54" s="377">
        <f>SUM(P54:S54)</f>
        <v>187</v>
      </c>
    </row>
    <row r="55" spans="1:20" s="5" customFormat="1" ht="15" customHeight="1" thickBot="1" x14ac:dyDescent="0.3">
      <c r="A55" s="114">
        <v>50</v>
      </c>
      <c r="B55" s="37" t="s">
        <v>34</v>
      </c>
      <c r="C55" s="355" t="s">
        <v>117</v>
      </c>
      <c r="D55" s="126"/>
      <c r="E55" s="115"/>
      <c r="F55" s="357">
        <v>4.0599999999999996</v>
      </c>
      <c r="G55" s="126">
        <v>4</v>
      </c>
      <c r="H55" s="115">
        <v>4</v>
      </c>
      <c r="I55" s="357">
        <v>3.88</v>
      </c>
      <c r="J55" s="126">
        <v>1</v>
      </c>
      <c r="K55" s="115">
        <v>5</v>
      </c>
      <c r="L55" s="357">
        <v>4.12</v>
      </c>
      <c r="M55" s="126"/>
      <c r="N55" s="115"/>
      <c r="O55" s="413">
        <v>3.95</v>
      </c>
      <c r="P55" s="602">
        <v>81</v>
      </c>
      <c r="Q55" s="388">
        <v>27</v>
      </c>
      <c r="R55" s="417">
        <v>3</v>
      </c>
      <c r="S55" s="573">
        <v>77</v>
      </c>
      <c r="T55" s="378">
        <f>SUM(P55:S55)</f>
        <v>188</v>
      </c>
    </row>
    <row r="56" spans="1:20" s="5" customFormat="1" ht="15" customHeight="1" x14ac:dyDescent="0.25">
      <c r="A56" s="38">
        <v>51</v>
      </c>
      <c r="B56" s="44" t="s">
        <v>38</v>
      </c>
      <c r="C56" s="46" t="s">
        <v>93</v>
      </c>
      <c r="D56" s="128">
        <v>6</v>
      </c>
      <c r="E56" s="116">
        <v>4.166666666666667</v>
      </c>
      <c r="F56" s="129">
        <v>4.0599999999999996</v>
      </c>
      <c r="G56" s="128">
        <v>9</v>
      </c>
      <c r="H56" s="116">
        <v>3.6666666666666665</v>
      </c>
      <c r="I56" s="129">
        <v>3.88</v>
      </c>
      <c r="J56" s="128">
        <v>8</v>
      </c>
      <c r="K56" s="116">
        <v>3.75</v>
      </c>
      <c r="L56" s="129">
        <v>4.12</v>
      </c>
      <c r="M56" s="128">
        <v>4</v>
      </c>
      <c r="N56" s="116">
        <v>4</v>
      </c>
      <c r="O56" s="404">
        <v>3.95</v>
      </c>
      <c r="P56" s="595">
        <v>27</v>
      </c>
      <c r="Q56" s="577">
        <v>54</v>
      </c>
      <c r="R56" s="414">
        <v>60</v>
      </c>
      <c r="S56" s="571">
        <v>49</v>
      </c>
      <c r="T56" s="376">
        <f>SUM(P56:S56)</f>
        <v>190</v>
      </c>
    </row>
    <row r="57" spans="1:20" s="5" customFormat="1" ht="15" customHeight="1" x14ac:dyDescent="0.25">
      <c r="A57" s="110">
        <v>52</v>
      </c>
      <c r="B57" s="33" t="s">
        <v>38</v>
      </c>
      <c r="C57" s="118" t="s">
        <v>95</v>
      </c>
      <c r="D57" s="122">
        <v>4</v>
      </c>
      <c r="E57" s="104">
        <v>4</v>
      </c>
      <c r="F57" s="168">
        <v>4.0599999999999996</v>
      </c>
      <c r="G57" s="122"/>
      <c r="H57" s="104"/>
      <c r="I57" s="168">
        <v>3.88</v>
      </c>
      <c r="J57" s="122"/>
      <c r="K57" s="104"/>
      <c r="L57" s="168">
        <v>4.12</v>
      </c>
      <c r="M57" s="122">
        <v>6</v>
      </c>
      <c r="N57" s="104">
        <v>4.5</v>
      </c>
      <c r="O57" s="408">
        <v>3.95</v>
      </c>
      <c r="P57" s="607">
        <v>31</v>
      </c>
      <c r="Q57" s="587">
        <v>76</v>
      </c>
      <c r="R57" s="415">
        <v>73</v>
      </c>
      <c r="S57" s="443">
        <v>12</v>
      </c>
      <c r="T57" s="377">
        <f>SUM(P57:S57)</f>
        <v>192</v>
      </c>
    </row>
    <row r="58" spans="1:20" s="5" customFormat="1" ht="15" customHeight="1" x14ac:dyDescent="0.25">
      <c r="A58" s="110">
        <v>53</v>
      </c>
      <c r="B58" s="35" t="s">
        <v>37</v>
      </c>
      <c r="C58" s="119" t="s">
        <v>30</v>
      </c>
      <c r="D58" s="122">
        <v>2</v>
      </c>
      <c r="E58" s="104">
        <v>3.5</v>
      </c>
      <c r="F58" s="169">
        <v>4.0599999999999996</v>
      </c>
      <c r="G58" s="122">
        <v>7</v>
      </c>
      <c r="H58" s="104">
        <v>4.5714285714285712</v>
      </c>
      <c r="I58" s="169">
        <v>3.88</v>
      </c>
      <c r="J58" s="122">
        <v>8</v>
      </c>
      <c r="K58" s="104">
        <v>3.75</v>
      </c>
      <c r="L58" s="169">
        <v>4.12</v>
      </c>
      <c r="M58" s="122">
        <v>7</v>
      </c>
      <c r="N58" s="104">
        <v>3.7142857142857144</v>
      </c>
      <c r="O58" s="409">
        <v>3.95</v>
      </c>
      <c r="P58" s="605">
        <v>69</v>
      </c>
      <c r="Q58" s="585">
        <v>8</v>
      </c>
      <c r="R58" s="415">
        <v>61</v>
      </c>
      <c r="S58" s="443">
        <v>55</v>
      </c>
      <c r="T58" s="377">
        <f>SUM(P58:S58)</f>
        <v>193</v>
      </c>
    </row>
    <row r="59" spans="1:20" s="5" customFormat="1" ht="15" customHeight="1" x14ac:dyDescent="0.25">
      <c r="A59" s="110">
        <v>54</v>
      </c>
      <c r="B59" s="33" t="s">
        <v>35</v>
      </c>
      <c r="C59" s="488" t="s">
        <v>161</v>
      </c>
      <c r="D59" s="122">
        <v>1</v>
      </c>
      <c r="E59" s="104">
        <v>4</v>
      </c>
      <c r="F59" s="124">
        <v>4.0599999999999996</v>
      </c>
      <c r="G59" s="122">
        <v>3</v>
      </c>
      <c r="H59" s="104">
        <v>4</v>
      </c>
      <c r="I59" s="124">
        <v>3.88</v>
      </c>
      <c r="J59" s="122">
        <v>2</v>
      </c>
      <c r="K59" s="104">
        <v>4</v>
      </c>
      <c r="L59" s="124">
        <v>4.12</v>
      </c>
      <c r="M59" s="122">
        <v>1</v>
      </c>
      <c r="N59" s="104">
        <v>3</v>
      </c>
      <c r="O59" s="406">
        <v>3.95</v>
      </c>
      <c r="P59" s="600">
        <v>50</v>
      </c>
      <c r="Q59" s="435">
        <v>35</v>
      </c>
      <c r="R59" s="415">
        <v>39</v>
      </c>
      <c r="S59" s="443">
        <v>74</v>
      </c>
      <c r="T59" s="377">
        <f>SUM(P59:S59)</f>
        <v>198</v>
      </c>
    </row>
    <row r="60" spans="1:20" s="5" customFormat="1" ht="15" customHeight="1" x14ac:dyDescent="0.25">
      <c r="A60" s="110">
        <v>55</v>
      </c>
      <c r="B60" s="33" t="s">
        <v>34</v>
      </c>
      <c r="C60" s="359" t="s">
        <v>132</v>
      </c>
      <c r="D60" s="122"/>
      <c r="E60" s="106"/>
      <c r="F60" s="171">
        <v>4.0599999999999996</v>
      </c>
      <c r="G60" s="122">
        <v>3</v>
      </c>
      <c r="H60" s="106">
        <v>4.666666666666667</v>
      </c>
      <c r="I60" s="171">
        <v>3.88</v>
      </c>
      <c r="J60" s="122">
        <v>3</v>
      </c>
      <c r="K60" s="106">
        <v>4</v>
      </c>
      <c r="L60" s="171">
        <v>4.12</v>
      </c>
      <c r="M60" s="122">
        <v>1</v>
      </c>
      <c r="N60" s="106">
        <v>0</v>
      </c>
      <c r="O60" s="411">
        <v>3.95</v>
      </c>
      <c r="P60" s="603">
        <v>81</v>
      </c>
      <c r="Q60" s="583">
        <v>6</v>
      </c>
      <c r="R60" s="415">
        <v>36</v>
      </c>
      <c r="S60" s="443">
        <v>76</v>
      </c>
      <c r="T60" s="379">
        <f>SUM(P60:S60)</f>
        <v>199</v>
      </c>
    </row>
    <row r="61" spans="1:20" s="5" customFormat="1" ht="15" customHeight="1" x14ac:dyDescent="0.25">
      <c r="A61" s="110">
        <v>56</v>
      </c>
      <c r="B61" s="9" t="s">
        <v>37</v>
      </c>
      <c r="C61" s="491" t="s">
        <v>162</v>
      </c>
      <c r="D61" s="122"/>
      <c r="E61" s="104"/>
      <c r="F61" s="167">
        <v>4.0599999999999996</v>
      </c>
      <c r="G61" s="122">
        <v>4</v>
      </c>
      <c r="H61" s="104">
        <v>3.5</v>
      </c>
      <c r="I61" s="167">
        <v>3.88</v>
      </c>
      <c r="J61" s="122">
        <v>3</v>
      </c>
      <c r="K61" s="104">
        <v>4.333333333333333</v>
      </c>
      <c r="L61" s="167">
        <v>4.12</v>
      </c>
      <c r="M61" s="122">
        <v>2</v>
      </c>
      <c r="N61" s="104">
        <v>4</v>
      </c>
      <c r="O61" s="405">
        <v>3.95</v>
      </c>
      <c r="P61" s="596">
        <v>81</v>
      </c>
      <c r="Q61" s="578">
        <v>56</v>
      </c>
      <c r="R61" s="415">
        <v>24</v>
      </c>
      <c r="S61" s="443">
        <v>40</v>
      </c>
      <c r="T61" s="377">
        <f>SUM(P61:S61)</f>
        <v>201</v>
      </c>
    </row>
    <row r="62" spans="1:20" s="5" customFormat="1" ht="15" customHeight="1" x14ac:dyDescent="0.25">
      <c r="A62" s="110">
        <v>57</v>
      </c>
      <c r="B62" s="35" t="s">
        <v>37</v>
      </c>
      <c r="C62" s="359" t="s">
        <v>145</v>
      </c>
      <c r="D62" s="122">
        <v>11</v>
      </c>
      <c r="E62" s="104">
        <v>4</v>
      </c>
      <c r="F62" s="172">
        <v>4.0599999999999996</v>
      </c>
      <c r="G62" s="122">
        <v>17</v>
      </c>
      <c r="H62" s="104">
        <v>3.8823529411764706</v>
      </c>
      <c r="I62" s="172">
        <v>3.88</v>
      </c>
      <c r="J62" s="122">
        <v>10</v>
      </c>
      <c r="K62" s="104">
        <v>3.9</v>
      </c>
      <c r="L62" s="172">
        <v>4.12</v>
      </c>
      <c r="M62" s="122">
        <v>8</v>
      </c>
      <c r="N62" s="104">
        <v>3.625</v>
      </c>
      <c r="O62" s="412">
        <v>3.95</v>
      </c>
      <c r="P62" s="608">
        <v>44</v>
      </c>
      <c r="Q62" s="588">
        <v>43</v>
      </c>
      <c r="R62" s="415">
        <v>58</v>
      </c>
      <c r="S62" s="443">
        <v>57</v>
      </c>
      <c r="T62" s="377">
        <f>SUM(P62:S62)</f>
        <v>202</v>
      </c>
    </row>
    <row r="63" spans="1:20" s="5" customFormat="1" ht="15" customHeight="1" x14ac:dyDescent="0.25">
      <c r="A63" s="110">
        <v>58</v>
      </c>
      <c r="B63" s="9" t="s">
        <v>37</v>
      </c>
      <c r="C63" s="358" t="s">
        <v>142</v>
      </c>
      <c r="D63" s="122">
        <v>2</v>
      </c>
      <c r="E63" s="104">
        <v>4.5</v>
      </c>
      <c r="F63" s="167">
        <v>4.0599999999999996</v>
      </c>
      <c r="G63" s="122">
        <v>1</v>
      </c>
      <c r="H63" s="104">
        <v>3</v>
      </c>
      <c r="I63" s="167">
        <v>3.88</v>
      </c>
      <c r="J63" s="122">
        <v>1</v>
      </c>
      <c r="K63" s="104">
        <v>3</v>
      </c>
      <c r="L63" s="167">
        <v>4.12</v>
      </c>
      <c r="M63" s="122">
        <v>1</v>
      </c>
      <c r="N63" s="104">
        <v>4</v>
      </c>
      <c r="O63" s="405">
        <v>3.95</v>
      </c>
      <c r="P63" s="596">
        <v>18</v>
      </c>
      <c r="Q63" s="578">
        <v>75</v>
      </c>
      <c r="R63" s="415">
        <v>70</v>
      </c>
      <c r="S63" s="443">
        <v>43</v>
      </c>
      <c r="T63" s="377">
        <f>SUM(P63:S63)</f>
        <v>206</v>
      </c>
    </row>
    <row r="64" spans="1:20" s="5" customFormat="1" ht="15" customHeight="1" x14ac:dyDescent="0.25">
      <c r="A64" s="110">
        <v>59</v>
      </c>
      <c r="B64" s="33" t="s">
        <v>37</v>
      </c>
      <c r="C64" s="358" t="s">
        <v>139</v>
      </c>
      <c r="D64" s="122">
        <v>2</v>
      </c>
      <c r="E64" s="104">
        <v>3.5</v>
      </c>
      <c r="F64" s="167">
        <v>4.0599999999999996</v>
      </c>
      <c r="G64" s="122"/>
      <c r="H64" s="104"/>
      <c r="I64" s="167">
        <v>3.88</v>
      </c>
      <c r="J64" s="122">
        <v>1</v>
      </c>
      <c r="K64" s="104">
        <v>4</v>
      </c>
      <c r="L64" s="167">
        <v>4.12</v>
      </c>
      <c r="M64" s="122">
        <v>1</v>
      </c>
      <c r="N64" s="104">
        <v>5</v>
      </c>
      <c r="O64" s="405">
        <v>3.95</v>
      </c>
      <c r="P64" s="596">
        <v>72</v>
      </c>
      <c r="Q64" s="578">
        <v>76</v>
      </c>
      <c r="R64" s="415">
        <v>54</v>
      </c>
      <c r="S64" s="443">
        <v>4</v>
      </c>
      <c r="T64" s="377">
        <f>SUM(P64:S64)</f>
        <v>206</v>
      </c>
    </row>
    <row r="65" spans="1:20" s="5" customFormat="1" ht="15" customHeight="1" thickBot="1" x14ac:dyDescent="0.3">
      <c r="A65" s="114">
        <v>60</v>
      </c>
      <c r="B65" s="37" t="s">
        <v>33</v>
      </c>
      <c r="C65" s="130" t="s">
        <v>2</v>
      </c>
      <c r="D65" s="126">
        <v>3</v>
      </c>
      <c r="E65" s="115">
        <v>4.333333333333333</v>
      </c>
      <c r="F65" s="617">
        <v>4.0599999999999996</v>
      </c>
      <c r="G65" s="126">
        <v>1</v>
      </c>
      <c r="H65" s="115">
        <v>3</v>
      </c>
      <c r="I65" s="617">
        <v>3.88</v>
      </c>
      <c r="J65" s="126">
        <v>7</v>
      </c>
      <c r="K65" s="115">
        <v>3.8571428571428572</v>
      </c>
      <c r="L65" s="617">
        <v>4.12</v>
      </c>
      <c r="M65" s="126">
        <v>2</v>
      </c>
      <c r="N65" s="115">
        <v>3.5</v>
      </c>
      <c r="O65" s="618">
        <v>3.95</v>
      </c>
      <c r="P65" s="619">
        <v>23</v>
      </c>
      <c r="Q65" s="621">
        <v>68</v>
      </c>
      <c r="R65" s="416">
        <v>59</v>
      </c>
      <c r="S65" s="572">
        <v>59</v>
      </c>
      <c r="T65" s="378">
        <f>SUM(P65:S65)</f>
        <v>209</v>
      </c>
    </row>
    <row r="66" spans="1:20" s="5" customFormat="1" ht="15" customHeight="1" x14ac:dyDescent="0.25">
      <c r="A66" s="38">
        <v>61</v>
      </c>
      <c r="B66" s="43" t="s">
        <v>34</v>
      </c>
      <c r="C66" s="342" t="s">
        <v>118</v>
      </c>
      <c r="D66" s="128">
        <v>1</v>
      </c>
      <c r="E66" s="116">
        <v>4</v>
      </c>
      <c r="F66" s="356">
        <v>4.0599999999999996</v>
      </c>
      <c r="G66" s="128"/>
      <c r="H66" s="116"/>
      <c r="I66" s="356">
        <v>3.88</v>
      </c>
      <c r="J66" s="128">
        <v>1</v>
      </c>
      <c r="K66" s="116">
        <v>5</v>
      </c>
      <c r="L66" s="356">
        <v>4.12</v>
      </c>
      <c r="M66" s="128"/>
      <c r="N66" s="116"/>
      <c r="O66" s="410">
        <v>3.95</v>
      </c>
      <c r="P66" s="604">
        <v>57</v>
      </c>
      <c r="Q66" s="584">
        <v>76</v>
      </c>
      <c r="R66" s="418">
        <v>4</v>
      </c>
      <c r="S66" s="574">
        <v>77</v>
      </c>
      <c r="T66" s="376">
        <f>SUM(P66:S66)</f>
        <v>214</v>
      </c>
    </row>
    <row r="67" spans="1:20" s="5" customFormat="1" ht="15" customHeight="1" x14ac:dyDescent="0.25">
      <c r="A67" s="110">
        <v>62</v>
      </c>
      <c r="B67" s="9" t="s">
        <v>37</v>
      </c>
      <c r="C67" s="34" t="s">
        <v>159</v>
      </c>
      <c r="D67" s="122">
        <v>1</v>
      </c>
      <c r="E67" s="104">
        <v>4</v>
      </c>
      <c r="F67" s="123">
        <v>4.0599999999999996</v>
      </c>
      <c r="G67" s="122">
        <v>4</v>
      </c>
      <c r="H67" s="104">
        <v>3.25</v>
      </c>
      <c r="I67" s="123">
        <v>3.88</v>
      </c>
      <c r="J67" s="122"/>
      <c r="K67" s="104"/>
      <c r="L67" s="123">
        <v>4.12</v>
      </c>
      <c r="M67" s="122">
        <v>4</v>
      </c>
      <c r="N67" s="104">
        <v>4</v>
      </c>
      <c r="O67" s="407">
        <v>3.95</v>
      </c>
      <c r="P67" s="597">
        <v>38</v>
      </c>
      <c r="Q67" s="579">
        <v>64</v>
      </c>
      <c r="R67" s="415">
        <v>73</v>
      </c>
      <c r="S67" s="443">
        <v>41</v>
      </c>
      <c r="T67" s="377">
        <f>SUM(P67:S67)</f>
        <v>216</v>
      </c>
    </row>
    <row r="68" spans="1:20" s="5" customFormat="1" ht="15" customHeight="1" x14ac:dyDescent="0.25">
      <c r="A68" s="110">
        <v>63</v>
      </c>
      <c r="B68" s="341" t="s">
        <v>37</v>
      </c>
      <c r="C68" s="358" t="s">
        <v>140</v>
      </c>
      <c r="D68" s="122">
        <v>1</v>
      </c>
      <c r="E68" s="104">
        <v>4</v>
      </c>
      <c r="F68" s="167">
        <v>4.0599999999999996</v>
      </c>
      <c r="G68" s="122"/>
      <c r="H68" s="104"/>
      <c r="I68" s="167">
        <v>3.88</v>
      </c>
      <c r="J68" s="122">
        <v>2</v>
      </c>
      <c r="K68" s="104">
        <v>4</v>
      </c>
      <c r="L68" s="167">
        <v>4.12</v>
      </c>
      <c r="M68" s="122">
        <v>2</v>
      </c>
      <c r="N68" s="104">
        <v>3.5</v>
      </c>
      <c r="O68" s="405">
        <v>3.95</v>
      </c>
      <c r="P68" s="596">
        <v>39</v>
      </c>
      <c r="Q68" s="578">
        <v>76</v>
      </c>
      <c r="R68" s="415">
        <v>44</v>
      </c>
      <c r="S68" s="443">
        <v>61</v>
      </c>
      <c r="T68" s="377">
        <f>SUM(P68:S68)</f>
        <v>220</v>
      </c>
    </row>
    <row r="69" spans="1:20" s="5" customFormat="1" ht="15" customHeight="1" x14ac:dyDescent="0.25">
      <c r="A69" s="110">
        <v>64</v>
      </c>
      <c r="B69" s="33" t="s">
        <v>37</v>
      </c>
      <c r="C69" s="34" t="s">
        <v>141</v>
      </c>
      <c r="D69" s="122">
        <v>1</v>
      </c>
      <c r="E69" s="106">
        <v>3</v>
      </c>
      <c r="F69" s="123">
        <v>4.0599999999999996</v>
      </c>
      <c r="G69" s="122">
        <v>1</v>
      </c>
      <c r="H69" s="106">
        <v>4</v>
      </c>
      <c r="I69" s="123">
        <v>3.88</v>
      </c>
      <c r="J69" s="122">
        <v>2</v>
      </c>
      <c r="K69" s="106">
        <v>4</v>
      </c>
      <c r="L69" s="123">
        <v>4.12</v>
      </c>
      <c r="M69" s="122">
        <v>2</v>
      </c>
      <c r="N69" s="106">
        <v>3.5</v>
      </c>
      <c r="O69" s="407">
        <v>3.95</v>
      </c>
      <c r="P69" s="597">
        <v>75</v>
      </c>
      <c r="Q69" s="579">
        <v>39</v>
      </c>
      <c r="R69" s="415">
        <v>45</v>
      </c>
      <c r="S69" s="443">
        <v>62</v>
      </c>
      <c r="T69" s="377">
        <f>SUM(P69:S69)</f>
        <v>221</v>
      </c>
    </row>
    <row r="70" spans="1:20" s="5" customFormat="1" ht="15" customHeight="1" x14ac:dyDescent="0.25">
      <c r="A70" s="110">
        <v>65</v>
      </c>
      <c r="B70" s="33" t="s">
        <v>37</v>
      </c>
      <c r="C70" s="488" t="s">
        <v>163</v>
      </c>
      <c r="D70" s="122"/>
      <c r="E70" s="104"/>
      <c r="F70" s="124">
        <v>4.0599999999999996</v>
      </c>
      <c r="G70" s="122">
        <v>3</v>
      </c>
      <c r="H70" s="104">
        <v>4.666666666666667</v>
      </c>
      <c r="I70" s="124">
        <v>3.88</v>
      </c>
      <c r="J70" s="122">
        <v>3</v>
      </c>
      <c r="K70" s="104">
        <v>4</v>
      </c>
      <c r="L70" s="124">
        <v>4.12</v>
      </c>
      <c r="M70" s="122"/>
      <c r="N70" s="104"/>
      <c r="O70" s="406">
        <v>3.95</v>
      </c>
      <c r="P70" s="600">
        <v>81</v>
      </c>
      <c r="Q70" s="435">
        <v>7</v>
      </c>
      <c r="R70" s="415">
        <v>56</v>
      </c>
      <c r="S70" s="443">
        <v>77</v>
      </c>
      <c r="T70" s="377">
        <f>SUM(P70:S70)</f>
        <v>221</v>
      </c>
    </row>
    <row r="71" spans="1:20" s="5" customFormat="1" ht="15" customHeight="1" x14ac:dyDescent="0.25">
      <c r="A71" s="110">
        <v>66</v>
      </c>
      <c r="B71" s="9" t="s">
        <v>37</v>
      </c>
      <c r="C71" s="358" t="s">
        <v>128</v>
      </c>
      <c r="D71" s="122">
        <v>1</v>
      </c>
      <c r="E71" s="104">
        <v>4</v>
      </c>
      <c r="F71" s="167">
        <v>4.0599999999999996</v>
      </c>
      <c r="G71" s="122">
        <v>2</v>
      </c>
      <c r="H71" s="104">
        <v>3</v>
      </c>
      <c r="I71" s="167">
        <v>3.88</v>
      </c>
      <c r="J71" s="122">
        <v>2</v>
      </c>
      <c r="K71" s="104">
        <v>3.5</v>
      </c>
      <c r="L71" s="167">
        <v>4.12</v>
      </c>
      <c r="M71" s="122">
        <v>3</v>
      </c>
      <c r="N71" s="104">
        <v>4</v>
      </c>
      <c r="O71" s="405">
        <v>3.95</v>
      </c>
      <c r="P71" s="596">
        <v>40</v>
      </c>
      <c r="Q71" s="578">
        <v>74</v>
      </c>
      <c r="R71" s="415">
        <v>66</v>
      </c>
      <c r="S71" s="443">
        <v>42</v>
      </c>
      <c r="T71" s="377">
        <f>SUM(P71:S71)</f>
        <v>222</v>
      </c>
    </row>
    <row r="72" spans="1:20" s="5" customFormat="1" ht="15" customHeight="1" x14ac:dyDescent="0.25">
      <c r="A72" s="110">
        <v>67</v>
      </c>
      <c r="B72" s="33" t="s">
        <v>35</v>
      </c>
      <c r="C72" s="36" t="s">
        <v>120</v>
      </c>
      <c r="D72" s="122">
        <v>3</v>
      </c>
      <c r="E72" s="104">
        <v>4</v>
      </c>
      <c r="F72" s="124">
        <v>4.0599999999999996</v>
      </c>
      <c r="G72" s="122"/>
      <c r="H72" s="104"/>
      <c r="I72" s="124">
        <v>3.88</v>
      </c>
      <c r="J72" s="122">
        <v>6</v>
      </c>
      <c r="K72" s="104">
        <v>4.333333333333333</v>
      </c>
      <c r="L72" s="124">
        <v>4.12</v>
      </c>
      <c r="M72" s="122"/>
      <c r="N72" s="104"/>
      <c r="O72" s="406">
        <v>3.95</v>
      </c>
      <c r="P72" s="600">
        <v>52</v>
      </c>
      <c r="Q72" s="435">
        <v>76</v>
      </c>
      <c r="R72" s="415">
        <v>21</v>
      </c>
      <c r="S72" s="443">
        <v>77</v>
      </c>
      <c r="T72" s="377">
        <f>SUM(P72:S72)</f>
        <v>226</v>
      </c>
    </row>
    <row r="73" spans="1:20" s="5" customFormat="1" ht="15" customHeight="1" x14ac:dyDescent="0.25">
      <c r="A73" s="110">
        <v>68</v>
      </c>
      <c r="B73" s="33" t="s">
        <v>36</v>
      </c>
      <c r="C73" s="36" t="s">
        <v>185</v>
      </c>
      <c r="D73" s="122">
        <v>1</v>
      </c>
      <c r="E73" s="104">
        <v>5</v>
      </c>
      <c r="F73" s="124">
        <v>4.0599999999999996</v>
      </c>
      <c r="G73" s="122"/>
      <c r="H73" s="104"/>
      <c r="I73" s="124">
        <v>3.88</v>
      </c>
      <c r="J73" s="122"/>
      <c r="K73" s="104"/>
      <c r="L73" s="124">
        <v>4.12</v>
      </c>
      <c r="M73" s="122"/>
      <c r="N73" s="104"/>
      <c r="O73" s="406">
        <v>3.95</v>
      </c>
      <c r="P73" s="600">
        <v>3</v>
      </c>
      <c r="Q73" s="435">
        <v>76</v>
      </c>
      <c r="R73" s="415">
        <v>73</v>
      </c>
      <c r="S73" s="443">
        <v>77</v>
      </c>
      <c r="T73" s="377">
        <f>SUM(P73:S73)</f>
        <v>229</v>
      </c>
    </row>
    <row r="74" spans="1:20" s="5" customFormat="1" ht="15" customHeight="1" x14ac:dyDescent="0.25">
      <c r="A74" s="110">
        <v>69</v>
      </c>
      <c r="B74" s="35" t="s">
        <v>35</v>
      </c>
      <c r="C74" s="119" t="s">
        <v>105</v>
      </c>
      <c r="D74" s="344">
        <v>2</v>
      </c>
      <c r="E74" s="623">
        <v>4.5</v>
      </c>
      <c r="F74" s="169">
        <v>4.0599999999999996</v>
      </c>
      <c r="G74" s="344"/>
      <c r="H74" s="623"/>
      <c r="I74" s="169">
        <v>3.88</v>
      </c>
      <c r="J74" s="344"/>
      <c r="K74" s="623"/>
      <c r="L74" s="169">
        <v>4.12</v>
      </c>
      <c r="M74" s="344">
        <v>2</v>
      </c>
      <c r="N74" s="623">
        <v>3.5</v>
      </c>
      <c r="O74" s="409">
        <v>3.95</v>
      </c>
      <c r="P74" s="605">
        <v>20</v>
      </c>
      <c r="Q74" s="585">
        <v>76</v>
      </c>
      <c r="R74" s="415">
        <v>73</v>
      </c>
      <c r="S74" s="443">
        <v>60</v>
      </c>
      <c r="T74" s="377">
        <f>SUM(P74:S74)</f>
        <v>229</v>
      </c>
    </row>
    <row r="75" spans="1:20" s="5" customFormat="1" ht="15" customHeight="1" thickBot="1" x14ac:dyDescent="0.3">
      <c r="A75" s="114">
        <v>70</v>
      </c>
      <c r="B75" s="37" t="s">
        <v>36</v>
      </c>
      <c r="C75" s="355" t="s">
        <v>184</v>
      </c>
      <c r="D75" s="166">
        <v>1</v>
      </c>
      <c r="E75" s="160">
        <v>5</v>
      </c>
      <c r="F75" s="349">
        <v>4.0599999999999996</v>
      </c>
      <c r="G75" s="166"/>
      <c r="H75" s="160"/>
      <c r="I75" s="349">
        <v>3.88</v>
      </c>
      <c r="J75" s="166"/>
      <c r="K75" s="160"/>
      <c r="L75" s="349">
        <v>4.12</v>
      </c>
      <c r="M75" s="166"/>
      <c r="N75" s="160"/>
      <c r="O75" s="374">
        <v>3.95</v>
      </c>
      <c r="P75" s="602">
        <v>4</v>
      </c>
      <c r="Q75" s="388">
        <v>76</v>
      </c>
      <c r="R75" s="417">
        <v>73</v>
      </c>
      <c r="S75" s="573">
        <v>77</v>
      </c>
      <c r="T75" s="378">
        <f>SUM(P75:S75)</f>
        <v>230</v>
      </c>
    </row>
    <row r="76" spans="1:20" s="5" customFormat="1" ht="15" customHeight="1" x14ac:dyDescent="0.25">
      <c r="A76" s="38">
        <v>71</v>
      </c>
      <c r="B76" s="43" t="s">
        <v>37</v>
      </c>
      <c r="C76" s="471" t="s">
        <v>157</v>
      </c>
      <c r="D76" s="128">
        <v>1</v>
      </c>
      <c r="E76" s="351">
        <v>3</v>
      </c>
      <c r="F76" s="478">
        <v>4.0599999999999996</v>
      </c>
      <c r="G76" s="128"/>
      <c r="H76" s="351"/>
      <c r="I76" s="478">
        <v>3.88</v>
      </c>
      <c r="J76" s="128"/>
      <c r="K76" s="351"/>
      <c r="L76" s="478">
        <v>4.12</v>
      </c>
      <c r="M76" s="128">
        <v>1</v>
      </c>
      <c r="N76" s="351">
        <v>5</v>
      </c>
      <c r="O76" s="482">
        <v>3.95</v>
      </c>
      <c r="P76" s="643">
        <v>78</v>
      </c>
      <c r="Q76" s="644">
        <v>76</v>
      </c>
      <c r="R76" s="414">
        <v>73</v>
      </c>
      <c r="S76" s="571">
        <v>3</v>
      </c>
      <c r="T76" s="501">
        <f>SUM(P76:S76)</f>
        <v>230</v>
      </c>
    </row>
    <row r="77" spans="1:20" s="5" customFormat="1" ht="15" customHeight="1" x14ac:dyDescent="0.25">
      <c r="A77" s="110">
        <v>72</v>
      </c>
      <c r="B77" s="639" t="s">
        <v>35</v>
      </c>
      <c r="C77" s="36" t="s">
        <v>180</v>
      </c>
      <c r="D77" s="122">
        <v>1</v>
      </c>
      <c r="E77" s="104">
        <v>5</v>
      </c>
      <c r="F77" s="124">
        <v>4.0599999999999996</v>
      </c>
      <c r="G77" s="122"/>
      <c r="H77" s="104"/>
      <c r="I77" s="124">
        <v>3.88</v>
      </c>
      <c r="J77" s="122"/>
      <c r="K77" s="104"/>
      <c r="L77" s="124">
        <v>4.12</v>
      </c>
      <c r="M77" s="122"/>
      <c r="N77" s="104"/>
      <c r="O77" s="406">
        <v>3.95</v>
      </c>
      <c r="P77" s="600">
        <v>5</v>
      </c>
      <c r="Q77" s="435">
        <v>76</v>
      </c>
      <c r="R77" s="415">
        <v>73</v>
      </c>
      <c r="S77" s="443">
        <v>77</v>
      </c>
      <c r="T77" s="377">
        <f>SUM(P77:S77)</f>
        <v>231</v>
      </c>
    </row>
    <row r="78" spans="1:20" s="5" customFormat="1" ht="15" customHeight="1" x14ac:dyDescent="0.25">
      <c r="A78" s="110">
        <v>73</v>
      </c>
      <c r="B78" s="35" t="s">
        <v>37</v>
      </c>
      <c r="C78" s="358" t="s">
        <v>149</v>
      </c>
      <c r="D78" s="122">
        <v>1</v>
      </c>
      <c r="E78" s="104">
        <v>3</v>
      </c>
      <c r="F78" s="167">
        <v>4.0599999999999996</v>
      </c>
      <c r="G78" s="122">
        <v>6</v>
      </c>
      <c r="H78" s="104">
        <v>3.8333333333333335</v>
      </c>
      <c r="I78" s="167">
        <v>3.88</v>
      </c>
      <c r="J78" s="122">
        <v>4</v>
      </c>
      <c r="K78" s="104">
        <v>4</v>
      </c>
      <c r="L78" s="167">
        <v>4.12</v>
      </c>
      <c r="M78" s="122">
        <v>3</v>
      </c>
      <c r="N78" s="104">
        <v>3.3333333333333335</v>
      </c>
      <c r="O78" s="405">
        <v>3.95</v>
      </c>
      <c r="P78" s="596">
        <v>76</v>
      </c>
      <c r="Q78" s="578">
        <v>45</v>
      </c>
      <c r="R78" s="415">
        <v>49</v>
      </c>
      <c r="S78" s="443">
        <v>64</v>
      </c>
      <c r="T78" s="377">
        <f>SUM(P78:S78)</f>
        <v>234</v>
      </c>
    </row>
    <row r="79" spans="1:20" s="5" customFormat="1" ht="15" customHeight="1" x14ac:dyDescent="0.25">
      <c r="A79" s="110">
        <v>74</v>
      </c>
      <c r="B79" s="35" t="s">
        <v>37</v>
      </c>
      <c r="C79" s="489" t="s">
        <v>175</v>
      </c>
      <c r="D79" s="165">
        <v>2</v>
      </c>
      <c r="E79" s="161">
        <v>4</v>
      </c>
      <c r="F79" s="171">
        <v>4.0599999999999996</v>
      </c>
      <c r="G79" s="165"/>
      <c r="H79" s="161"/>
      <c r="I79" s="171">
        <v>3.88</v>
      </c>
      <c r="J79" s="165">
        <v>1</v>
      </c>
      <c r="K79" s="161">
        <v>3</v>
      </c>
      <c r="L79" s="171">
        <v>4.12</v>
      </c>
      <c r="M79" s="165">
        <v>2</v>
      </c>
      <c r="N79" s="161">
        <v>4</v>
      </c>
      <c r="O79" s="411">
        <v>3.95</v>
      </c>
      <c r="P79" s="603">
        <v>43</v>
      </c>
      <c r="Q79" s="583">
        <v>76</v>
      </c>
      <c r="R79" s="415">
        <v>72</v>
      </c>
      <c r="S79" s="443">
        <v>45</v>
      </c>
      <c r="T79" s="377">
        <f>SUM(P79:S79)</f>
        <v>236</v>
      </c>
    </row>
    <row r="80" spans="1:20" s="5" customFormat="1" ht="15" customHeight="1" x14ac:dyDescent="0.25">
      <c r="A80" s="110">
        <v>75</v>
      </c>
      <c r="B80" s="33" t="s">
        <v>32</v>
      </c>
      <c r="C80" s="433" t="s">
        <v>151</v>
      </c>
      <c r="D80" s="422">
        <v>1</v>
      </c>
      <c r="E80" s="105">
        <v>4</v>
      </c>
      <c r="F80" s="124">
        <v>4.0599999999999996</v>
      </c>
      <c r="G80" s="422">
        <v>2</v>
      </c>
      <c r="H80" s="105">
        <v>3</v>
      </c>
      <c r="I80" s="124">
        <v>3.88</v>
      </c>
      <c r="J80" s="422"/>
      <c r="K80" s="105"/>
      <c r="L80" s="124">
        <v>4.12</v>
      </c>
      <c r="M80" s="422">
        <v>3</v>
      </c>
      <c r="N80" s="105">
        <v>3</v>
      </c>
      <c r="O80" s="406">
        <v>3.95</v>
      </c>
      <c r="P80" s="600">
        <v>33</v>
      </c>
      <c r="Q80" s="435">
        <v>66</v>
      </c>
      <c r="R80" s="415">
        <v>73</v>
      </c>
      <c r="S80" s="443">
        <v>68</v>
      </c>
      <c r="T80" s="377">
        <f>SUM(P80:S80)</f>
        <v>240</v>
      </c>
    </row>
    <row r="81" spans="1:20" s="5" customFormat="1" ht="15" customHeight="1" x14ac:dyDescent="0.25">
      <c r="A81" s="346">
        <v>76</v>
      </c>
      <c r="B81" s="347" t="s">
        <v>33</v>
      </c>
      <c r="C81" s="348" t="s">
        <v>131</v>
      </c>
      <c r="D81" s="166"/>
      <c r="E81" s="160"/>
      <c r="F81" s="349">
        <v>4.0599999999999996</v>
      </c>
      <c r="G81" s="166"/>
      <c r="H81" s="160"/>
      <c r="I81" s="349">
        <v>3.88</v>
      </c>
      <c r="J81" s="166">
        <v>2</v>
      </c>
      <c r="K81" s="160">
        <v>5</v>
      </c>
      <c r="L81" s="349">
        <v>4.12</v>
      </c>
      <c r="M81" s="166"/>
      <c r="N81" s="160"/>
      <c r="O81" s="374">
        <v>3.95</v>
      </c>
      <c r="P81" s="602">
        <v>81</v>
      </c>
      <c r="Q81" s="388">
        <v>76</v>
      </c>
      <c r="R81" s="417">
        <v>6</v>
      </c>
      <c r="S81" s="573">
        <v>77</v>
      </c>
      <c r="T81" s="380">
        <f>SUM(P81:S81)</f>
        <v>240</v>
      </c>
    </row>
    <row r="82" spans="1:20" s="5" customFormat="1" ht="15" customHeight="1" x14ac:dyDescent="0.25">
      <c r="A82" s="346">
        <v>77</v>
      </c>
      <c r="B82" s="383" t="s">
        <v>34</v>
      </c>
      <c r="C82" s="387" t="s">
        <v>155</v>
      </c>
      <c r="D82" s="166">
        <v>3</v>
      </c>
      <c r="E82" s="160">
        <v>3.6666666666666665</v>
      </c>
      <c r="F82" s="353">
        <v>4.0599999999999996</v>
      </c>
      <c r="G82" s="166"/>
      <c r="H82" s="160"/>
      <c r="I82" s="353">
        <v>3.88</v>
      </c>
      <c r="J82" s="166"/>
      <c r="K82" s="160"/>
      <c r="L82" s="353">
        <v>4.12</v>
      </c>
      <c r="M82" s="166">
        <v>1</v>
      </c>
      <c r="N82" s="160">
        <v>4</v>
      </c>
      <c r="O82" s="386">
        <v>3.95</v>
      </c>
      <c r="P82" s="611">
        <v>65</v>
      </c>
      <c r="Q82" s="590">
        <v>76</v>
      </c>
      <c r="R82" s="417">
        <v>73</v>
      </c>
      <c r="S82" s="573">
        <v>29</v>
      </c>
      <c r="T82" s="380">
        <f>SUM(P82:S82)</f>
        <v>243</v>
      </c>
    </row>
    <row r="83" spans="1:20" s="5" customFormat="1" ht="15" customHeight="1" x14ac:dyDescent="0.25">
      <c r="A83" s="346">
        <v>78</v>
      </c>
      <c r="B83" s="347" t="s">
        <v>36</v>
      </c>
      <c r="C83" s="348" t="s">
        <v>12</v>
      </c>
      <c r="D83" s="166">
        <v>1</v>
      </c>
      <c r="E83" s="160">
        <v>4</v>
      </c>
      <c r="F83" s="349">
        <v>4.0599999999999996</v>
      </c>
      <c r="G83" s="166"/>
      <c r="H83" s="160"/>
      <c r="I83" s="349">
        <v>3.88</v>
      </c>
      <c r="J83" s="166"/>
      <c r="K83" s="160"/>
      <c r="L83" s="349">
        <v>4.12</v>
      </c>
      <c r="M83" s="166">
        <v>1</v>
      </c>
      <c r="N83" s="160">
        <v>4</v>
      </c>
      <c r="O83" s="374">
        <v>3.95</v>
      </c>
      <c r="P83" s="602">
        <v>58</v>
      </c>
      <c r="Q83" s="388">
        <v>76</v>
      </c>
      <c r="R83" s="417">
        <v>73</v>
      </c>
      <c r="S83" s="573">
        <v>37</v>
      </c>
      <c r="T83" s="380">
        <f>SUM(P83:S83)</f>
        <v>244</v>
      </c>
    </row>
    <row r="84" spans="1:20" s="5" customFormat="1" ht="15" customHeight="1" x14ac:dyDescent="0.25">
      <c r="A84" s="346">
        <v>79</v>
      </c>
      <c r="B84" s="383" t="s">
        <v>37</v>
      </c>
      <c r="C84" s="484" t="s">
        <v>18</v>
      </c>
      <c r="D84" s="166"/>
      <c r="E84" s="160"/>
      <c r="F84" s="477">
        <v>4.0599999999999996</v>
      </c>
      <c r="G84" s="166"/>
      <c r="H84" s="160"/>
      <c r="I84" s="477">
        <v>3.88</v>
      </c>
      <c r="J84" s="166"/>
      <c r="K84" s="160"/>
      <c r="L84" s="477">
        <v>4.12</v>
      </c>
      <c r="M84" s="166">
        <v>3</v>
      </c>
      <c r="N84" s="160">
        <v>4.333333333333333</v>
      </c>
      <c r="O84" s="481">
        <v>3.95</v>
      </c>
      <c r="P84" s="610">
        <v>81</v>
      </c>
      <c r="Q84" s="500">
        <v>76</v>
      </c>
      <c r="R84" s="417">
        <v>73</v>
      </c>
      <c r="S84" s="573">
        <v>15</v>
      </c>
      <c r="T84" s="380">
        <f>SUM(P84:S84)</f>
        <v>245</v>
      </c>
    </row>
    <row r="85" spans="1:20" s="5" customFormat="1" ht="15" customHeight="1" thickBot="1" x14ac:dyDescent="0.3">
      <c r="A85" s="114">
        <v>80</v>
      </c>
      <c r="B85" s="645" t="s">
        <v>35</v>
      </c>
      <c r="C85" s="355" t="s">
        <v>181</v>
      </c>
      <c r="D85" s="126">
        <v>2</v>
      </c>
      <c r="E85" s="115">
        <v>4.5</v>
      </c>
      <c r="F85" s="357">
        <v>4.0599999999999996</v>
      </c>
      <c r="G85" s="126"/>
      <c r="H85" s="115"/>
      <c r="I85" s="357">
        <v>3.88</v>
      </c>
      <c r="J85" s="126"/>
      <c r="K85" s="115"/>
      <c r="L85" s="357">
        <v>4.12</v>
      </c>
      <c r="M85" s="126"/>
      <c r="N85" s="115"/>
      <c r="O85" s="413">
        <v>3.95</v>
      </c>
      <c r="P85" s="609">
        <v>21</v>
      </c>
      <c r="Q85" s="589">
        <v>76</v>
      </c>
      <c r="R85" s="416">
        <v>73</v>
      </c>
      <c r="S85" s="572">
        <v>77</v>
      </c>
      <c r="T85" s="378">
        <f>SUM(P85:S85)</f>
        <v>247</v>
      </c>
    </row>
    <row r="86" spans="1:20" s="5" customFormat="1" ht="15" customHeight="1" x14ac:dyDescent="0.25">
      <c r="A86" s="365">
        <v>81</v>
      </c>
      <c r="B86" s="366" t="s">
        <v>38</v>
      </c>
      <c r="C86" s="472" t="s">
        <v>55</v>
      </c>
      <c r="D86" s="367">
        <v>2</v>
      </c>
      <c r="E86" s="368">
        <v>4</v>
      </c>
      <c r="F86" s="476">
        <v>4.0599999999999996</v>
      </c>
      <c r="G86" s="367">
        <v>7</v>
      </c>
      <c r="H86" s="368">
        <v>3.2857142857142856</v>
      </c>
      <c r="I86" s="476">
        <v>3.88</v>
      </c>
      <c r="J86" s="367">
        <v>4</v>
      </c>
      <c r="K86" s="368">
        <v>3.75</v>
      </c>
      <c r="L86" s="476">
        <v>4.12</v>
      </c>
      <c r="M86" s="369">
        <v>4</v>
      </c>
      <c r="N86" s="368">
        <v>3.25</v>
      </c>
      <c r="O86" s="480">
        <v>3.95</v>
      </c>
      <c r="P86" s="612">
        <v>56</v>
      </c>
      <c r="Q86" s="591">
        <v>62</v>
      </c>
      <c r="R86" s="419">
        <v>63</v>
      </c>
      <c r="S86" s="575">
        <v>66</v>
      </c>
      <c r="T86" s="381">
        <f>SUM(P86:S86)</f>
        <v>247</v>
      </c>
    </row>
    <row r="87" spans="1:20" s="5" customFormat="1" ht="15" customHeight="1" x14ac:dyDescent="0.25">
      <c r="A87" s="110">
        <v>82</v>
      </c>
      <c r="B87" s="33" t="s">
        <v>34</v>
      </c>
      <c r="C87" s="36" t="s">
        <v>176</v>
      </c>
      <c r="D87" s="122">
        <v>2</v>
      </c>
      <c r="E87" s="104">
        <v>3.5</v>
      </c>
      <c r="F87" s="372">
        <v>4.0599999999999996</v>
      </c>
      <c r="G87" s="122">
        <v>1</v>
      </c>
      <c r="H87" s="104">
        <v>4</v>
      </c>
      <c r="I87" s="372">
        <v>3.88</v>
      </c>
      <c r="J87" s="122"/>
      <c r="K87" s="104"/>
      <c r="L87" s="372">
        <v>4.12</v>
      </c>
      <c r="M87" s="370"/>
      <c r="N87" s="104"/>
      <c r="O87" s="373">
        <v>3.95</v>
      </c>
      <c r="P87" s="600">
        <v>70</v>
      </c>
      <c r="Q87" s="435">
        <v>29</v>
      </c>
      <c r="R87" s="420">
        <v>73</v>
      </c>
      <c r="S87" s="443">
        <v>77</v>
      </c>
      <c r="T87" s="377">
        <f>SUM(P87:S87)</f>
        <v>249</v>
      </c>
    </row>
    <row r="88" spans="1:20" s="5" customFormat="1" ht="15" customHeight="1" x14ac:dyDescent="0.25">
      <c r="A88" s="110">
        <v>83</v>
      </c>
      <c r="B88" s="33" t="s">
        <v>35</v>
      </c>
      <c r="C88" s="36" t="s">
        <v>183</v>
      </c>
      <c r="D88" s="122">
        <v>3</v>
      </c>
      <c r="E88" s="104">
        <v>4.333333333333333</v>
      </c>
      <c r="F88" s="372">
        <v>4.0599999999999996</v>
      </c>
      <c r="G88" s="122"/>
      <c r="H88" s="104"/>
      <c r="I88" s="372">
        <v>3.88</v>
      </c>
      <c r="J88" s="122"/>
      <c r="K88" s="104"/>
      <c r="L88" s="372">
        <v>4.12</v>
      </c>
      <c r="M88" s="370"/>
      <c r="N88" s="104"/>
      <c r="O88" s="373">
        <v>3.95</v>
      </c>
      <c r="P88" s="600">
        <v>25</v>
      </c>
      <c r="Q88" s="435">
        <v>76</v>
      </c>
      <c r="R88" s="420">
        <v>73</v>
      </c>
      <c r="S88" s="443">
        <v>77</v>
      </c>
      <c r="T88" s="377">
        <f>SUM(P88:S88)</f>
        <v>251</v>
      </c>
    </row>
    <row r="89" spans="1:20" s="5" customFormat="1" ht="15" customHeight="1" x14ac:dyDescent="0.25">
      <c r="A89" s="110">
        <v>84</v>
      </c>
      <c r="B89" s="33" t="s">
        <v>34</v>
      </c>
      <c r="C89" s="36" t="s">
        <v>171</v>
      </c>
      <c r="D89" s="122">
        <v>2</v>
      </c>
      <c r="E89" s="104">
        <v>3.5</v>
      </c>
      <c r="F89" s="372">
        <v>4.0599999999999996</v>
      </c>
      <c r="G89" s="122">
        <v>1</v>
      </c>
      <c r="H89" s="104">
        <v>4</v>
      </c>
      <c r="I89" s="372">
        <v>3.88</v>
      </c>
      <c r="J89" s="122"/>
      <c r="K89" s="104"/>
      <c r="L89" s="372">
        <v>4.12</v>
      </c>
      <c r="M89" s="370"/>
      <c r="N89" s="104"/>
      <c r="O89" s="373">
        <v>3.95</v>
      </c>
      <c r="P89" s="600">
        <v>73</v>
      </c>
      <c r="Q89" s="435">
        <v>30</v>
      </c>
      <c r="R89" s="420">
        <v>73</v>
      </c>
      <c r="S89" s="443">
        <v>77</v>
      </c>
      <c r="T89" s="377">
        <f>SUM(P89:S89)</f>
        <v>253</v>
      </c>
    </row>
    <row r="90" spans="1:20" s="5" customFormat="1" ht="15" customHeight="1" x14ac:dyDescent="0.25">
      <c r="A90" s="346">
        <v>85</v>
      </c>
      <c r="B90" s="347" t="s">
        <v>35</v>
      </c>
      <c r="C90" s="348" t="s">
        <v>121</v>
      </c>
      <c r="D90" s="166"/>
      <c r="E90" s="160"/>
      <c r="F90" s="349">
        <v>4.0599999999999996</v>
      </c>
      <c r="G90" s="166">
        <v>2</v>
      </c>
      <c r="H90" s="160">
        <v>3</v>
      </c>
      <c r="I90" s="349">
        <v>3.88</v>
      </c>
      <c r="J90" s="166">
        <v>3</v>
      </c>
      <c r="K90" s="160">
        <v>4.333333333333333</v>
      </c>
      <c r="L90" s="349">
        <v>4.12</v>
      </c>
      <c r="M90" s="371"/>
      <c r="N90" s="160"/>
      <c r="O90" s="374">
        <v>3.95</v>
      </c>
      <c r="P90" s="602">
        <v>81</v>
      </c>
      <c r="Q90" s="388">
        <v>73</v>
      </c>
      <c r="R90" s="417">
        <v>22</v>
      </c>
      <c r="S90" s="573">
        <v>77</v>
      </c>
      <c r="T90" s="380">
        <f>SUM(P90:S90)</f>
        <v>253</v>
      </c>
    </row>
    <row r="91" spans="1:20" s="5" customFormat="1" ht="15" customHeight="1" x14ac:dyDescent="0.25">
      <c r="A91" s="346">
        <v>86</v>
      </c>
      <c r="B91" s="383" t="s">
        <v>36</v>
      </c>
      <c r="C91" s="484" t="s">
        <v>156</v>
      </c>
      <c r="D91" s="483">
        <v>1</v>
      </c>
      <c r="E91" s="499">
        <v>4</v>
      </c>
      <c r="F91" s="477">
        <v>4.0599999999999996</v>
      </c>
      <c r="G91" s="483">
        <v>2</v>
      </c>
      <c r="H91" s="499">
        <v>3.5</v>
      </c>
      <c r="I91" s="477">
        <v>3.88</v>
      </c>
      <c r="J91" s="483"/>
      <c r="K91" s="499"/>
      <c r="L91" s="477">
        <v>4.12</v>
      </c>
      <c r="M91" s="500">
        <v>1</v>
      </c>
      <c r="N91" s="499">
        <v>3</v>
      </c>
      <c r="O91" s="481">
        <v>3.95</v>
      </c>
      <c r="P91" s="610">
        <v>51</v>
      </c>
      <c r="Q91" s="500">
        <v>55</v>
      </c>
      <c r="R91" s="417">
        <v>73</v>
      </c>
      <c r="S91" s="573">
        <v>75</v>
      </c>
      <c r="T91" s="380">
        <f>SUM(P91:S91)</f>
        <v>254</v>
      </c>
    </row>
    <row r="92" spans="1:20" s="5" customFormat="1" ht="15" customHeight="1" x14ac:dyDescent="0.25">
      <c r="A92" s="346">
        <v>87</v>
      </c>
      <c r="B92" s="383" t="s">
        <v>34</v>
      </c>
      <c r="C92" s="360" t="s">
        <v>79</v>
      </c>
      <c r="D92" s="166">
        <v>3</v>
      </c>
      <c r="E92" s="160">
        <v>2.3333333333333335</v>
      </c>
      <c r="F92" s="353">
        <v>4.0599999999999996</v>
      </c>
      <c r="G92" s="166">
        <v>1</v>
      </c>
      <c r="H92" s="160">
        <v>4</v>
      </c>
      <c r="I92" s="353">
        <v>3.88</v>
      </c>
      <c r="J92" s="166"/>
      <c r="K92" s="160"/>
      <c r="L92" s="353">
        <v>4.12</v>
      </c>
      <c r="M92" s="371">
        <v>3</v>
      </c>
      <c r="N92" s="160">
        <v>3</v>
      </c>
      <c r="O92" s="386">
        <v>3.95</v>
      </c>
      <c r="P92" s="611">
        <v>79</v>
      </c>
      <c r="Q92" s="590">
        <v>32</v>
      </c>
      <c r="R92" s="417">
        <v>73</v>
      </c>
      <c r="S92" s="573">
        <v>72</v>
      </c>
      <c r="T92" s="380">
        <f>SUM(P92:S92)</f>
        <v>256</v>
      </c>
    </row>
    <row r="93" spans="1:20" s="5" customFormat="1" ht="15" customHeight="1" x14ac:dyDescent="0.25">
      <c r="A93" s="346">
        <v>88</v>
      </c>
      <c r="B93" s="347" t="s">
        <v>32</v>
      </c>
      <c r="C93" s="348" t="s">
        <v>116</v>
      </c>
      <c r="D93" s="166"/>
      <c r="E93" s="160"/>
      <c r="F93" s="349">
        <v>4.0599999999999996</v>
      </c>
      <c r="G93" s="166">
        <v>1</v>
      </c>
      <c r="H93" s="160">
        <v>3</v>
      </c>
      <c r="I93" s="349">
        <v>3.88</v>
      </c>
      <c r="J93" s="166">
        <v>1</v>
      </c>
      <c r="K93" s="160">
        <v>4</v>
      </c>
      <c r="L93" s="349">
        <v>4.12</v>
      </c>
      <c r="M93" s="371"/>
      <c r="N93" s="160"/>
      <c r="O93" s="374">
        <v>3.95</v>
      </c>
      <c r="P93" s="602">
        <v>81</v>
      </c>
      <c r="Q93" s="388">
        <v>67</v>
      </c>
      <c r="R93" s="417">
        <v>31</v>
      </c>
      <c r="S93" s="573">
        <v>77</v>
      </c>
      <c r="T93" s="380">
        <f>SUM(P93:S93)</f>
        <v>256</v>
      </c>
    </row>
    <row r="94" spans="1:20" s="5" customFormat="1" ht="15" customHeight="1" x14ac:dyDescent="0.25">
      <c r="A94" s="346">
        <v>89</v>
      </c>
      <c r="B94" s="347" t="s">
        <v>36</v>
      </c>
      <c r="C94" s="387" t="s">
        <v>133</v>
      </c>
      <c r="D94" s="166"/>
      <c r="E94" s="160"/>
      <c r="F94" s="353">
        <v>4.0599999999999996</v>
      </c>
      <c r="G94" s="166"/>
      <c r="H94" s="160"/>
      <c r="I94" s="353">
        <v>3.88</v>
      </c>
      <c r="J94" s="166">
        <v>2</v>
      </c>
      <c r="K94" s="160">
        <v>3.5</v>
      </c>
      <c r="L94" s="353">
        <v>4.12</v>
      </c>
      <c r="M94" s="371">
        <v>2</v>
      </c>
      <c r="N94" s="160">
        <v>4</v>
      </c>
      <c r="O94" s="386">
        <v>3.95</v>
      </c>
      <c r="P94" s="611">
        <v>81</v>
      </c>
      <c r="Q94" s="590">
        <v>76</v>
      </c>
      <c r="R94" s="417">
        <v>65</v>
      </c>
      <c r="S94" s="573">
        <v>34</v>
      </c>
      <c r="T94" s="380">
        <f>SUM(P94:S94)</f>
        <v>256</v>
      </c>
    </row>
    <row r="95" spans="1:20" s="5" customFormat="1" ht="15" customHeight="1" x14ac:dyDescent="0.25">
      <c r="A95" s="346">
        <v>90</v>
      </c>
      <c r="B95" s="347" t="s">
        <v>34</v>
      </c>
      <c r="C95" s="348" t="s">
        <v>169</v>
      </c>
      <c r="D95" s="166"/>
      <c r="E95" s="160"/>
      <c r="F95" s="349">
        <v>4.0599999999999996</v>
      </c>
      <c r="G95" s="166">
        <v>1</v>
      </c>
      <c r="H95" s="160">
        <v>4</v>
      </c>
      <c r="I95" s="349">
        <v>3.88</v>
      </c>
      <c r="J95" s="166"/>
      <c r="K95" s="160"/>
      <c r="L95" s="349">
        <v>4.12</v>
      </c>
      <c r="M95" s="371"/>
      <c r="N95" s="160"/>
      <c r="O95" s="374">
        <v>3.95</v>
      </c>
      <c r="P95" s="602">
        <v>81</v>
      </c>
      <c r="Q95" s="388">
        <v>31</v>
      </c>
      <c r="R95" s="417">
        <v>73</v>
      </c>
      <c r="S95" s="573">
        <v>77</v>
      </c>
      <c r="T95" s="380">
        <f>SUM(P95:S95)</f>
        <v>262</v>
      </c>
    </row>
    <row r="96" spans="1:20" s="5" customFormat="1" ht="15" customHeight="1" x14ac:dyDescent="0.25">
      <c r="A96" s="346">
        <v>91</v>
      </c>
      <c r="B96" s="347" t="s">
        <v>37</v>
      </c>
      <c r="C96" s="348" t="s">
        <v>138</v>
      </c>
      <c r="D96" s="166"/>
      <c r="E96" s="160"/>
      <c r="F96" s="349">
        <v>4.0599999999999996</v>
      </c>
      <c r="G96" s="166">
        <v>3</v>
      </c>
      <c r="H96" s="160">
        <v>3.6666666666666665</v>
      </c>
      <c r="I96" s="349">
        <v>3.88</v>
      </c>
      <c r="J96" s="166">
        <v>1</v>
      </c>
      <c r="K96" s="160">
        <v>4</v>
      </c>
      <c r="L96" s="349">
        <v>4.12</v>
      </c>
      <c r="M96" s="371"/>
      <c r="N96" s="160"/>
      <c r="O96" s="374">
        <v>3.95</v>
      </c>
      <c r="P96" s="602">
        <v>81</v>
      </c>
      <c r="Q96" s="388">
        <v>53</v>
      </c>
      <c r="R96" s="417">
        <v>53</v>
      </c>
      <c r="S96" s="573">
        <v>77</v>
      </c>
      <c r="T96" s="380">
        <f>SUM(P96:S96)</f>
        <v>264</v>
      </c>
    </row>
    <row r="97" spans="1:20" s="5" customFormat="1" ht="15" customHeight="1" x14ac:dyDescent="0.25">
      <c r="A97" s="346">
        <v>92</v>
      </c>
      <c r="B97" s="347" t="s">
        <v>37</v>
      </c>
      <c r="C97" s="387" t="s">
        <v>126</v>
      </c>
      <c r="D97" s="166">
        <v>1</v>
      </c>
      <c r="E97" s="160">
        <v>3</v>
      </c>
      <c r="F97" s="353">
        <v>4.0599999999999996</v>
      </c>
      <c r="G97" s="166">
        <v>3</v>
      </c>
      <c r="H97" s="160">
        <v>3.3333333333333335</v>
      </c>
      <c r="I97" s="353">
        <v>3.88</v>
      </c>
      <c r="J97" s="166">
        <v>1</v>
      </c>
      <c r="K97" s="160">
        <v>3</v>
      </c>
      <c r="L97" s="353">
        <v>4.12</v>
      </c>
      <c r="M97" s="371">
        <v>5</v>
      </c>
      <c r="N97" s="160">
        <v>3.6</v>
      </c>
      <c r="O97" s="386">
        <v>3.95</v>
      </c>
      <c r="P97" s="611">
        <v>77</v>
      </c>
      <c r="Q97" s="590">
        <v>61</v>
      </c>
      <c r="R97" s="417">
        <v>71</v>
      </c>
      <c r="S97" s="573">
        <v>58</v>
      </c>
      <c r="T97" s="380">
        <f>SUM(P97:S97)</f>
        <v>267</v>
      </c>
    </row>
    <row r="98" spans="1:20" s="5" customFormat="1" ht="15" customHeight="1" x14ac:dyDescent="0.25">
      <c r="A98" s="346">
        <v>93</v>
      </c>
      <c r="B98" s="347" t="s">
        <v>33</v>
      </c>
      <c r="C98" s="348" t="s">
        <v>129</v>
      </c>
      <c r="D98" s="166"/>
      <c r="E98" s="160"/>
      <c r="F98" s="349">
        <v>4.0599999999999996</v>
      </c>
      <c r="G98" s="166"/>
      <c r="H98" s="160"/>
      <c r="I98" s="349">
        <v>3.88</v>
      </c>
      <c r="J98" s="166">
        <v>1</v>
      </c>
      <c r="K98" s="160">
        <v>4</v>
      </c>
      <c r="L98" s="349">
        <v>4.12</v>
      </c>
      <c r="M98" s="371"/>
      <c r="N98" s="160"/>
      <c r="O98" s="374">
        <v>3.95</v>
      </c>
      <c r="P98" s="602">
        <v>81</v>
      </c>
      <c r="Q98" s="388">
        <v>76</v>
      </c>
      <c r="R98" s="417">
        <v>34</v>
      </c>
      <c r="S98" s="573">
        <v>77</v>
      </c>
      <c r="T98" s="380">
        <f>SUM(P98:S98)</f>
        <v>268</v>
      </c>
    </row>
    <row r="99" spans="1:20" s="5" customFormat="1" ht="15" customHeight="1" x14ac:dyDescent="0.25">
      <c r="A99" s="346">
        <v>94</v>
      </c>
      <c r="B99" s="347" t="s">
        <v>38</v>
      </c>
      <c r="C99" s="348" t="s">
        <v>31</v>
      </c>
      <c r="D99" s="166">
        <v>1</v>
      </c>
      <c r="E99" s="160">
        <v>2</v>
      </c>
      <c r="F99" s="349">
        <v>4.0599999999999996</v>
      </c>
      <c r="G99" s="166"/>
      <c r="H99" s="160"/>
      <c r="I99" s="349">
        <v>3.88</v>
      </c>
      <c r="J99" s="166"/>
      <c r="K99" s="160"/>
      <c r="L99" s="349">
        <v>4.12</v>
      </c>
      <c r="M99" s="371">
        <v>1</v>
      </c>
      <c r="N99" s="160">
        <v>4</v>
      </c>
      <c r="O99" s="374">
        <v>3.95</v>
      </c>
      <c r="P99" s="602">
        <v>80</v>
      </c>
      <c r="Q99" s="388">
        <v>76</v>
      </c>
      <c r="R99" s="417">
        <v>73</v>
      </c>
      <c r="S99" s="573">
        <v>48</v>
      </c>
      <c r="T99" s="380">
        <f>SUM(P99:S99)</f>
        <v>277</v>
      </c>
    </row>
    <row r="100" spans="1:20" s="5" customFormat="1" ht="15" customHeight="1" x14ac:dyDescent="0.25">
      <c r="A100" s="346">
        <v>95</v>
      </c>
      <c r="B100" s="497" t="s">
        <v>33</v>
      </c>
      <c r="C100" s="498" t="s">
        <v>101</v>
      </c>
      <c r="D100" s="166">
        <v>2</v>
      </c>
      <c r="E100" s="160">
        <v>3.5</v>
      </c>
      <c r="F100" s="492">
        <v>4.0599999999999996</v>
      </c>
      <c r="G100" s="166"/>
      <c r="H100" s="160"/>
      <c r="I100" s="492">
        <v>3.88</v>
      </c>
      <c r="J100" s="166">
        <v>2</v>
      </c>
      <c r="K100" s="160">
        <v>3.5</v>
      </c>
      <c r="L100" s="492">
        <v>4.12</v>
      </c>
      <c r="M100" s="371">
        <v>1</v>
      </c>
      <c r="N100" s="160">
        <v>3</v>
      </c>
      <c r="O100" s="493">
        <v>3.95</v>
      </c>
      <c r="P100" s="613">
        <v>71</v>
      </c>
      <c r="Q100" s="592">
        <v>76</v>
      </c>
      <c r="R100" s="417">
        <v>64</v>
      </c>
      <c r="S100" s="573">
        <v>71</v>
      </c>
      <c r="T100" s="380">
        <f>SUM(P100:S100)</f>
        <v>282</v>
      </c>
    </row>
    <row r="101" spans="1:20" s="5" customFormat="1" ht="15" customHeight="1" x14ac:dyDescent="0.25">
      <c r="A101" s="346">
        <v>96</v>
      </c>
      <c r="B101" s="347" t="s">
        <v>37</v>
      </c>
      <c r="C101" s="490" t="s">
        <v>174</v>
      </c>
      <c r="D101" s="166"/>
      <c r="E101" s="160"/>
      <c r="F101" s="349">
        <v>4.0599999999999996</v>
      </c>
      <c r="G101" s="166"/>
      <c r="H101" s="160"/>
      <c r="I101" s="349">
        <v>3.88</v>
      </c>
      <c r="J101" s="166">
        <v>1</v>
      </c>
      <c r="K101" s="160">
        <v>4</v>
      </c>
      <c r="L101" s="349">
        <v>4.12</v>
      </c>
      <c r="M101" s="371"/>
      <c r="N101" s="160"/>
      <c r="O101" s="374">
        <v>3.95</v>
      </c>
      <c r="P101" s="602">
        <v>81</v>
      </c>
      <c r="Q101" s="388">
        <v>76</v>
      </c>
      <c r="R101" s="417">
        <v>55</v>
      </c>
      <c r="S101" s="573">
        <v>77</v>
      </c>
      <c r="T101" s="380">
        <f>SUM(P101:S101)</f>
        <v>289</v>
      </c>
    </row>
    <row r="102" spans="1:20" s="5" customFormat="1" ht="15" customHeight="1" x14ac:dyDescent="0.25">
      <c r="A102" s="346">
        <v>97</v>
      </c>
      <c r="B102" s="347" t="s">
        <v>38</v>
      </c>
      <c r="C102" s="348" t="s">
        <v>166</v>
      </c>
      <c r="D102" s="166"/>
      <c r="E102" s="160"/>
      <c r="F102" s="349">
        <v>4.0599999999999996</v>
      </c>
      <c r="G102" s="166">
        <v>2</v>
      </c>
      <c r="H102" s="160">
        <v>3.5</v>
      </c>
      <c r="I102" s="349">
        <v>3.88</v>
      </c>
      <c r="J102" s="166"/>
      <c r="K102" s="160"/>
      <c r="L102" s="349">
        <v>4.12</v>
      </c>
      <c r="M102" s="371"/>
      <c r="N102" s="160"/>
      <c r="O102" s="374">
        <v>3.95</v>
      </c>
      <c r="P102" s="602">
        <v>81</v>
      </c>
      <c r="Q102" s="388">
        <v>58</v>
      </c>
      <c r="R102" s="417">
        <v>73</v>
      </c>
      <c r="S102" s="573">
        <v>77</v>
      </c>
      <c r="T102" s="380">
        <f>SUM(P102:S102)</f>
        <v>289</v>
      </c>
    </row>
    <row r="103" spans="1:20" s="5" customFormat="1" ht="15" customHeight="1" x14ac:dyDescent="0.25">
      <c r="A103" s="346">
        <v>98</v>
      </c>
      <c r="B103" s="347" t="s">
        <v>35</v>
      </c>
      <c r="C103" s="348" t="s">
        <v>177</v>
      </c>
      <c r="D103" s="166">
        <v>2</v>
      </c>
      <c r="E103" s="160">
        <v>3.5</v>
      </c>
      <c r="F103" s="349">
        <v>4.0599999999999996</v>
      </c>
      <c r="G103" s="166">
        <v>2</v>
      </c>
      <c r="H103" s="160">
        <v>3</v>
      </c>
      <c r="I103" s="349">
        <v>3.88</v>
      </c>
      <c r="J103" s="166"/>
      <c r="K103" s="160"/>
      <c r="L103" s="349">
        <v>4.12</v>
      </c>
      <c r="M103" s="371"/>
      <c r="N103" s="160"/>
      <c r="O103" s="374">
        <v>3.95</v>
      </c>
      <c r="P103" s="602">
        <v>74</v>
      </c>
      <c r="Q103" s="388">
        <v>72</v>
      </c>
      <c r="R103" s="417">
        <v>73</v>
      </c>
      <c r="S103" s="573">
        <v>77</v>
      </c>
      <c r="T103" s="380">
        <f>SUM(P103:S103)</f>
        <v>296</v>
      </c>
    </row>
    <row r="104" spans="1:20" s="5" customFormat="1" ht="15" customHeight="1" x14ac:dyDescent="0.25">
      <c r="A104" s="346">
        <v>99</v>
      </c>
      <c r="B104" s="347" t="s">
        <v>35</v>
      </c>
      <c r="C104" s="384" t="s">
        <v>104</v>
      </c>
      <c r="D104" s="166"/>
      <c r="E104" s="160"/>
      <c r="F104" s="385">
        <v>4.0599999999999996</v>
      </c>
      <c r="G104" s="166">
        <v>1</v>
      </c>
      <c r="H104" s="160">
        <v>3</v>
      </c>
      <c r="I104" s="385">
        <v>3.88</v>
      </c>
      <c r="J104" s="166"/>
      <c r="K104" s="160"/>
      <c r="L104" s="385">
        <v>4.12</v>
      </c>
      <c r="M104" s="371">
        <v>1</v>
      </c>
      <c r="N104" s="160">
        <v>3</v>
      </c>
      <c r="O104" s="390">
        <v>3.95</v>
      </c>
      <c r="P104" s="614">
        <v>81</v>
      </c>
      <c r="Q104" s="593">
        <v>71</v>
      </c>
      <c r="R104" s="417">
        <v>73</v>
      </c>
      <c r="S104" s="573">
        <v>73</v>
      </c>
      <c r="T104" s="380">
        <f>SUM(P104:S104)</f>
        <v>298</v>
      </c>
    </row>
    <row r="105" spans="1:20" s="5" customFormat="1" ht="15" customHeight="1" x14ac:dyDescent="0.25">
      <c r="A105" s="346">
        <v>100</v>
      </c>
      <c r="B105" s="494" t="s">
        <v>33</v>
      </c>
      <c r="C105" s="348" t="s">
        <v>167</v>
      </c>
      <c r="D105" s="166"/>
      <c r="E105" s="160"/>
      <c r="F105" s="349">
        <v>4.0599999999999996</v>
      </c>
      <c r="G105" s="166">
        <v>2</v>
      </c>
      <c r="H105" s="160">
        <v>3</v>
      </c>
      <c r="I105" s="349">
        <v>3.88</v>
      </c>
      <c r="J105" s="166"/>
      <c r="K105" s="160"/>
      <c r="L105" s="349">
        <v>4.12</v>
      </c>
      <c r="M105" s="371"/>
      <c r="N105" s="160"/>
      <c r="O105" s="374">
        <v>3.95</v>
      </c>
      <c r="P105" s="602">
        <v>81</v>
      </c>
      <c r="Q105" s="388">
        <v>69</v>
      </c>
      <c r="R105" s="417">
        <v>73</v>
      </c>
      <c r="S105" s="573">
        <v>77</v>
      </c>
      <c r="T105" s="380">
        <f>SUM(P105:S105)</f>
        <v>300</v>
      </c>
    </row>
    <row r="106" spans="1:20" s="5" customFormat="1" ht="15" customHeight="1" thickBot="1" x14ac:dyDescent="0.3">
      <c r="A106" s="114">
        <v>101</v>
      </c>
      <c r="B106" s="37" t="s">
        <v>33</v>
      </c>
      <c r="C106" s="615" t="s">
        <v>154</v>
      </c>
      <c r="D106" s="126"/>
      <c r="E106" s="115"/>
      <c r="F106" s="617">
        <v>4.0599999999999996</v>
      </c>
      <c r="G106" s="126"/>
      <c r="H106" s="115"/>
      <c r="I106" s="617">
        <v>3.88</v>
      </c>
      <c r="J106" s="126"/>
      <c r="K106" s="115"/>
      <c r="L106" s="617">
        <v>4.12</v>
      </c>
      <c r="M106" s="486">
        <v>1</v>
      </c>
      <c r="N106" s="115">
        <v>3</v>
      </c>
      <c r="O106" s="618">
        <v>3.95</v>
      </c>
      <c r="P106" s="619">
        <v>81</v>
      </c>
      <c r="Q106" s="621">
        <v>76</v>
      </c>
      <c r="R106" s="416">
        <v>73</v>
      </c>
      <c r="S106" s="572">
        <v>70</v>
      </c>
      <c r="T106" s="378">
        <f>SUM(P106:S106)</f>
        <v>300</v>
      </c>
    </row>
    <row r="107" spans="1:20" x14ac:dyDescent="0.25">
      <c r="B107" s="1"/>
      <c r="C107" s="41" t="s">
        <v>60</v>
      </c>
      <c r="D107" s="41"/>
      <c r="E107" s="177">
        <f>AVERAGE(E6:E106)</f>
        <v>4.0529315476190479</v>
      </c>
      <c r="F107" s="41"/>
      <c r="G107" s="41"/>
      <c r="H107" s="177">
        <f>AVERAGE(H6:H106)</f>
        <v>3.8729797130973598</v>
      </c>
      <c r="I107" s="41"/>
      <c r="J107" s="41"/>
      <c r="K107" s="177">
        <f>AVERAGE(K6:K106)</f>
        <v>4.1445050705467379</v>
      </c>
      <c r="L107" s="41"/>
      <c r="M107" s="41"/>
      <c r="N107" s="177">
        <f>AVERAGE(N6:N106)</f>
        <v>3.8883354218880548</v>
      </c>
      <c r="O107" s="41"/>
      <c r="P107" s="41"/>
      <c r="Q107" s="41"/>
      <c r="R107" s="41"/>
      <c r="S107" s="41"/>
      <c r="T107" s="1"/>
    </row>
    <row r="108" spans="1:20" x14ac:dyDescent="0.25">
      <c r="B108" s="1"/>
      <c r="C108" s="42" t="s">
        <v>77</v>
      </c>
      <c r="D108" s="42"/>
      <c r="E108" s="42">
        <v>4.0599999999999996</v>
      </c>
      <c r="F108" s="42"/>
      <c r="G108" s="42"/>
      <c r="H108" s="42">
        <v>3.88</v>
      </c>
      <c r="I108" s="42"/>
      <c r="J108" s="42"/>
      <c r="K108" s="42">
        <v>4.12</v>
      </c>
      <c r="L108" s="42"/>
      <c r="M108" s="42"/>
      <c r="N108" s="42">
        <v>3.95</v>
      </c>
      <c r="O108" s="42"/>
      <c r="P108" s="42"/>
      <c r="Q108" s="42"/>
      <c r="R108" s="42"/>
      <c r="S108" s="42"/>
      <c r="T108" s="1"/>
    </row>
  </sheetData>
  <mergeCells count="9">
    <mergeCell ref="T4:T5"/>
    <mergeCell ref="C4:C5"/>
    <mergeCell ref="B4:B5"/>
    <mergeCell ref="A4:A5"/>
    <mergeCell ref="J4:L4"/>
    <mergeCell ref="M4:O4"/>
    <mergeCell ref="G4:I4"/>
    <mergeCell ref="D4:F4"/>
    <mergeCell ref="P4:S4"/>
  </mergeCells>
  <conditionalFormatting sqref="K6:K108 H6:H108 E6:E108">
    <cfRule type="containsBlanks" dxfId="71" priority="2">
      <formula>LEN(TRIM(E6))=0</formula>
    </cfRule>
    <cfRule type="cellIs" dxfId="70" priority="3" operator="lessThan">
      <formula>3.5</formula>
    </cfRule>
    <cfRule type="cellIs" dxfId="69" priority="11" operator="greaterThanOrEqual">
      <formula>4.5</formula>
    </cfRule>
  </conditionalFormatting>
  <conditionalFormatting sqref="N6:N108">
    <cfRule type="containsBlanks" dxfId="68" priority="1065">
      <formula>LEN(TRIM(N6))=0</formula>
    </cfRule>
    <cfRule type="cellIs" dxfId="67" priority="1066" operator="equal">
      <formula>$N$107</formula>
    </cfRule>
    <cfRule type="cellIs" dxfId="66" priority="1067" operator="lessThan">
      <formula>3.5</formula>
    </cfRule>
    <cfRule type="cellIs" dxfId="65" priority="1068" operator="between">
      <formula>$N$107</formula>
      <formula>3.5</formula>
    </cfRule>
    <cfRule type="cellIs" dxfId="64" priority="1069" operator="between">
      <formula>4.499</formula>
      <formula>$N$107</formula>
    </cfRule>
    <cfRule type="cellIs" dxfId="63" priority="1070" operator="greaterThanOrEqual">
      <formula>4.5</formula>
    </cfRule>
  </conditionalFormatting>
  <conditionalFormatting sqref="K6:K108">
    <cfRule type="cellIs" dxfId="62" priority="1089" operator="equal">
      <formula>$K$107</formula>
    </cfRule>
    <cfRule type="cellIs" dxfId="61" priority="1090" operator="between">
      <formula>$K$107</formula>
      <formula>3.5</formula>
    </cfRule>
    <cfRule type="cellIs" dxfId="60" priority="1091" operator="between">
      <formula>$K$107</formula>
      <formula>4.499</formula>
    </cfRule>
  </conditionalFormatting>
  <conditionalFormatting sqref="H6:H108">
    <cfRule type="cellIs" dxfId="59" priority="1095" operator="equal">
      <formula>$H$107</formula>
    </cfRule>
    <cfRule type="cellIs" dxfId="58" priority="1096" operator="between">
      <formula>$H$107</formula>
      <formula>3.5</formula>
    </cfRule>
    <cfRule type="cellIs" dxfId="57" priority="1097" operator="between">
      <formula>4.5</formula>
      <formula>$H$107</formula>
    </cfRule>
  </conditionalFormatting>
  <conditionalFormatting sqref="E6:E108">
    <cfRule type="cellIs" dxfId="56" priority="1" operator="equal">
      <formula>$E$107</formula>
    </cfRule>
    <cfRule type="cellIs" dxfId="55" priority="12" operator="between">
      <formula>$E$107</formula>
      <formula>3.5</formula>
    </cfRule>
    <cfRule type="cellIs" dxfId="54" priority="940" operator="between">
      <formula>4.5</formula>
      <formula>$E$107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zoomScale="90" zoomScaleNormal="90" workbookViewId="0">
      <pane xSplit="5" ySplit="6" topLeftCell="F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3" customWidth="1"/>
    <col min="2" max="2" width="18.7109375" style="3" customWidth="1"/>
    <col min="3" max="3" width="31.7109375" style="3" customWidth="1"/>
    <col min="4" max="5" width="8.7109375" style="4" customWidth="1"/>
    <col min="6" max="6" width="7.7109375" style="3" customWidth="1"/>
    <col min="7" max="7" width="9.28515625" style="3" customWidth="1"/>
    <col min="8" max="16384" width="9.140625" style="3"/>
  </cols>
  <sheetData>
    <row r="1" spans="1:18" s="1" customFormat="1" x14ac:dyDescent="0.25">
      <c r="A1" s="6"/>
      <c r="B1" s="6"/>
      <c r="C1" s="12"/>
      <c r="D1" s="64"/>
      <c r="E1" s="7"/>
      <c r="G1" s="66"/>
      <c r="H1" s="23" t="s">
        <v>69</v>
      </c>
    </row>
    <row r="2" spans="1:18" s="1" customFormat="1" ht="15.75" x14ac:dyDescent="0.25">
      <c r="A2" s="6"/>
      <c r="C2" s="63" t="s">
        <v>99</v>
      </c>
      <c r="D2" s="80"/>
      <c r="E2" s="16">
        <v>2025</v>
      </c>
      <c r="G2" s="67"/>
      <c r="H2" s="23" t="s">
        <v>70</v>
      </c>
    </row>
    <row r="3" spans="1:18" s="1" customFormat="1" ht="15.75" thickBot="1" x14ac:dyDescent="0.3">
      <c r="A3" s="6"/>
      <c r="B3" s="6"/>
      <c r="C3" s="13"/>
      <c r="D3" s="14"/>
      <c r="E3" s="7"/>
      <c r="G3" s="354"/>
      <c r="H3" s="23" t="s">
        <v>71</v>
      </c>
    </row>
    <row r="4" spans="1:18" s="1" customFormat="1" ht="16.5" customHeight="1" x14ac:dyDescent="0.25">
      <c r="A4" s="535" t="s">
        <v>56</v>
      </c>
      <c r="B4" s="548" t="s">
        <v>39</v>
      </c>
      <c r="C4" s="548" t="s">
        <v>0</v>
      </c>
      <c r="D4" s="542" t="s">
        <v>65</v>
      </c>
      <c r="E4" s="545" t="s">
        <v>67</v>
      </c>
      <c r="G4" s="24"/>
      <c r="H4" s="23" t="s">
        <v>72</v>
      </c>
    </row>
    <row r="5" spans="1:18" s="1" customFormat="1" ht="27" customHeight="1" thickBot="1" x14ac:dyDescent="0.3">
      <c r="A5" s="547"/>
      <c r="B5" s="549"/>
      <c r="C5" s="549"/>
      <c r="D5" s="550"/>
      <c r="E5" s="546"/>
    </row>
    <row r="6" spans="1:18" s="1" customFormat="1" ht="15" customHeight="1" thickBot="1" x14ac:dyDescent="0.3">
      <c r="A6" s="95"/>
      <c r="B6" s="65"/>
      <c r="C6" s="97" t="s">
        <v>82</v>
      </c>
      <c r="D6" s="98">
        <f>SUM(D9:D78)</f>
        <v>220</v>
      </c>
      <c r="E6" s="100">
        <f>AVERAGE(E7:E86)</f>
        <v>4.0529315476190479</v>
      </c>
    </row>
    <row r="7" spans="1:18" s="1" customFormat="1" ht="15" customHeight="1" x14ac:dyDescent="0.25">
      <c r="A7" s="200">
        <v>1</v>
      </c>
      <c r="B7" s="466" t="s">
        <v>32</v>
      </c>
      <c r="C7" s="563" t="s">
        <v>164</v>
      </c>
      <c r="D7" s="82">
        <v>1</v>
      </c>
      <c r="E7" s="88">
        <v>5</v>
      </c>
    </row>
    <row r="8" spans="1:18" s="2" customFormat="1" ht="15" customHeight="1" x14ac:dyDescent="0.25">
      <c r="A8" s="199">
        <v>2</v>
      </c>
      <c r="B8" s="19" t="s">
        <v>37</v>
      </c>
      <c r="C8" s="93" t="s">
        <v>146</v>
      </c>
      <c r="D8" s="83">
        <v>2</v>
      </c>
      <c r="E8" s="90">
        <v>5</v>
      </c>
      <c r="G8"/>
      <c r="H8"/>
      <c r="I8"/>
      <c r="J8"/>
      <c r="K8"/>
      <c r="L8"/>
      <c r="M8"/>
      <c r="N8"/>
      <c r="O8"/>
      <c r="P8"/>
      <c r="Q8"/>
      <c r="R8"/>
    </row>
    <row r="9" spans="1:18" s="2" customFormat="1" ht="15" customHeight="1" x14ac:dyDescent="0.25">
      <c r="A9" s="199">
        <v>3</v>
      </c>
      <c r="B9" s="459" t="s">
        <v>36</v>
      </c>
      <c r="C9" s="93" t="s">
        <v>185</v>
      </c>
      <c r="D9" s="83">
        <v>1</v>
      </c>
      <c r="E9" s="85">
        <v>5</v>
      </c>
      <c r="G9"/>
      <c r="H9"/>
      <c r="I9"/>
      <c r="J9"/>
      <c r="K9"/>
      <c r="L9"/>
      <c r="M9"/>
      <c r="N9"/>
      <c r="O9"/>
      <c r="P9"/>
      <c r="Q9"/>
      <c r="R9"/>
    </row>
    <row r="10" spans="1:18" s="2" customFormat="1" ht="15" customHeight="1" x14ac:dyDescent="0.25">
      <c r="A10" s="199">
        <v>4</v>
      </c>
      <c r="B10" s="459" t="s">
        <v>36</v>
      </c>
      <c r="C10" s="93" t="s">
        <v>184</v>
      </c>
      <c r="D10" s="83">
        <v>1</v>
      </c>
      <c r="E10" s="89">
        <v>5</v>
      </c>
      <c r="G10"/>
      <c r="H10"/>
      <c r="I10"/>
      <c r="J10"/>
      <c r="K10"/>
      <c r="L10"/>
      <c r="M10"/>
      <c r="N10"/>
      <c r="O10"/>
      <c r="P10"/>
      <c r="Q10"/>
      <c r="R10"/>
    </row>
    <row r="11" spans="1:18" s="2" customFormat="1" ht="15" customHeight="1" x14ac:dyDescent="0.25">
      <c r="A11" s="199">
        <v>5</v>
      </c>
      <c r="B11" s="459" t="s">
        <v>35</v>
      </c>
      <c r="C11" s="93" t="s">
        <v>180</v>
      </c>
      <c r="D11" s="83">
        <v>1</v>
      </c>
      <c r="E11" s="89">
        <v>5</v>
      </c>
      <c r="G11"/>
      <c r="H11"/>
      <c r="I11"/>
      <c r="J11"/>
      <c r="K11"/>
      <c r="L11"/>
      <c r="M11"/>
      <c r="N11"/>
      <c r="O11"/>
      <c r="P11"/>
      <c r="Q11"/>
      <c r="R11"/>
    </row>
    <row r="12" spans="1:18" s="2" customFormat="1" ht="15" customHeight="1" x14ac:dyDescent="0.25">
      <c r="A12" s="199">
        <v>6</v>
      </c>
      <c r="B12" s="19" t="s">
        <v>35</v>
      </c>
      <c r="C12" s="93" t="s">
        <v>119</v>
      </c>
      <c r="D12" s="83">
        <v>1</v>
      </c>
      <c r="E12" s="89">
        <v>5</v>
      </c>
      <c r="G12"/>
      <c r="H12"/>
      <c r="I12"/>
      <c r="J12"/>
      <c r="K12"/>
      <c r="L12"/>
      <c r="M12"/>
      <c r="N12"/>
      <c r="O12"/>
      <c r="P12"/>
      <c r="Q12"/>
      <c r="R12"/>
    </row>
    <row r="13" spans="1:18" s="2" customFormat="1" ht="15" customHeight="1" x14ac:dyDescent="0.25">
      <c r="A13" s="199">
        <v>7</v>
      </c>
      <c r="B13" s="19" t="s">
        <v>34</v>
      </c>
      <c r="C13" s="92" t="s">
        <v>103</v>
      </c>
      <c r="D13" s="94">
        <v>1</v>
      </c>
      <c r="E13" s="89">
        <v>5</v>
      </c>
      <c r="G13"/>
      <c r="H13"/>
      <c r="I13"/>
      <c r="J13"/>
      <c r="K13"/>
      <c r="L13"/>
      <c r="M13"/>
      <c r="N13"/>
      <c r="O13"/>
      <c r="P13"/>
      <c r="Q13"/>
      <c r="R13"/>
    </row>
    <row r="14" spans="1:18" s="2" customFormat="1" ht="15" customHeight="1" x14ac:dyDescent="0.25">
      <c r="A14" s="199">
        <v>8</v>
      </c>
      <c r="B14" s="338" t="s">
        <v>35</v>
      </c>
      <c r="C14" s="11" t="s">
        <v>11</v>
      </c>
      <c r="D14" s="339">
        <v>1</v>
      </c>
      <c r="E14" s="272">
        <v>5</v>
      </c>
      <c r="G14"/>
      <c r="H14"/>
      <c r="I14"/>
      <c r="J14"/>
      <c r="K14"/>
      <c r="L14"/>
      <c r="M14"/>
      <c r="N14"/>
      <c r="O14"/>
      <c r="P14"/>
      <c r="Q14"/>
      <c r="R14"/>
    </row>
    <row r="15" spans="1:18" s="2" customFormat="1" ht="15" customHeight="1" x14ac:dyDescent="0.25">
      <c r="A15" s="199">
        <v>9</v>
      </c>
      <c r="B15" s="19" t="s">
        <v>35</v>
      </c>
      <c r="C15" s="93" t="s">
        <v>173</v>
      </c>
      <c r="D15" s="83">
        <v>5</v>
      </c>
      <c r="E15" s="89">
        <v>4.8</v>
      </c>
      <c r="G15"/>
      <c r="H15"/>
      <c r="I15"/>
      <c r="J15"/>
      <c r="K15"/>
      <c r="L15"/>
      <c r="M15"/>
      <c r="N15"/>
      <c r="O15"/>
      <c r="P15"/>
      <c r="Q15"/>
      <c r="R15"/>
    </row>
    <row r="16" spans="1:18" s="2" customFormat="1" ht="15" customHeight="1" thickBot="1" x14ac:dyDescent="0.3">
      <c r="A16" s="201">
        <v>10</v>
      </c>
      <c r="B16" s="255" t="s">
        <v>37</v>
      </c>
      <c r="C16" s="101" t="s">
        <v>158</v>
      </c>
      <c r="D16" s="256">
        <v>4</v>
      </c>
      <c r="E16" s="91">
        <v>4.75</v>
      </c>
      <c r="G16"/>
      <c r="H16"/>
      <c r="I16"/>
      <c r="J16"/>
      <c r="K16"/>
      <c r="L16"/>
      <c r="M16"/>
      <c r="N16"/>
      <c r="O16"/>
      <c r="P16"/>
      <c r="Q16"/>
      <c r="R16"/>
    </row>
    <row r="17" spans="1:18" s="2" customFormat="1" ht="15" customHeight="1" x14ac:dyDescent="0.25">
      <c r="A17" s="200">
        <v>11</v>
      </c>
      <c r="B17" s="466" t="s">
        <v>37</v>
      </c>
      <c r="C17" s="31" t="s">
        <v>97</v>
      </c>
      <c r="D17" s="82">
        <v>8</v>
      </c>
      <c r="E17" s="88">
        <v>4.75</v>
      </c>
      <c r="G17"/>
      <c r="H17"/>
      <c r="I17"/>
      <c r="J17"/>
      <c r="K17"/>
      <c r="L17"/>
      <c r="M17"/>
      <c r="N17"/>
      <c r="O17"/>
      <c r="P17"/>
      <c r="Q17"/>
      <c r="R17"/>
    </row>
    <row r="18" spans="1:18" s="2" customFormat="1" ht="15" customHeight="1" x14ac:dyDescent="0.25">
      <c r="A18" s="199">
        <v>12</v>
      </c>
      <c r="B18" s="558" t="s">
        <v>38</v>
      </c>
      <c r="C18" s="93" t="s">
        <v>165</v>
      </c>
      <c r="D18" s="83">
        <v>4</v>
      </c>
      <c r="E18" s="89">
        <v>4.75</v>
      </c>
      <c r="G18"/>
      <c r="H18"/>
      <c r="I18"/>
      <c r="J18"/>
      <c r="K18"/>
      <c r="L18"/>
      <c r="M18"/>
      <c r="N18"/>
      <c r="O18"/>
      <c r="P18"/>
      <c r="Q18"/>
      <c r="R18"/>
    </row>
    <row r="19" spans="1:18" s="2" customFormat="1" ht="15" customHeight="1" x14ac:dyDescent="0.25">
      <c r="A19" s="199">
        <v>13</v>
      </c>
      <c r="B19" s="459" t="s">
        <v>37</v>
      </c>
      <c r="C19" s="93" t="s">
        <v>136</v>
      </c>
      <c r="D19" s="84">
        <v>3</v>
      </c>
      <c r="E19" s="89">
        <v>4.666666666666667</v>
      </c>
    </row>
    <row r="20" spans="1:18" s="2" customFormat="1" ht="15" customHeight="1" x14ac:dyDescent="0.25">
      <c r="A20" s="199">
        <v>14</v>
      </c>
      <c r="B20" s="87" t="s">
        <v>33</v>
      </c>
      <c r="C20" s="86" t="s">
        <v>130</v>
      </c>
      <c r="D20" s="83">
        <v>5</v>
      </c>
      <c r="E20" s="89">
        <v>4.5999999999999996</v>
      </c>
    </row>
    <row r="21" spans="1:18" s="2" customFormat="1" ht="15" customHeight="1" x14ac:dyDescent="0.25">
      <c r="A21" s="199">
        <v>15</v>
      </c>
      <c r="B21" s="198" t="s">
        <v>33</v>
      </c>
      <c r="C21" s="17" t="s">
        <v>6</v>
      </c>
      <c r="D21" s="83">
        <v>2</v>
      </c>
      <c r="E21" s="89">
        <v>4.5</v>
      </c>
    </row>
    <row r="22" spans="1:18" s="2" customFormat="1" ht="15" customHeight="1" x14ac:dyDescent="0.25">
      <c r="A22" s="199">
        <v>16</v>
      </c>
      <c r="B22" s="19" t="s">
        <v>33</v>
      </c>
      <c r="C22" s="17" t="s">
        <v>3</v>
      </c>
      <c r="D22" s="83">
        <v>2</v>
      </c>
      <c r="E22" s="89">
        <v>4.5</v>
      </c>
    </row>
    <row r="23" spans="1:18" s="2" customFormat="1" ht="15" customHeight="1" x14ac:dyDescent="0.25">
      <c r="A23" s="199">
        <v>17</v>
      </c>
      <c r="B23" s="19" t="s">
        <v>35</v>
      </c>
      <c r="C23" s="93" t="s">
        <v>106</v>
      </c>
      <c r="D23" s="83">
        <v>2</v>
      </c>
      <c r="E23" s="89">
        <v>4.5</v>
      </c>
    </row>
    <row r="24" spans="1:18" ht="15" customHeight="1" x14ac:dyDescent="0.25">
      <c r="A24" s="199">
        <v>18</v>
      </c>
      <c r="B24" s="19" t="s">
        <v>37</v>
      </c>
      <c r="C24" s="93" t="s">
        <v>142</v>
      </c>
      <c r="D24" s="83">
        <v>2</v>
      </c>
      <c r="E24" s="89">
        <v>4.5</v>
      </c>
    </row>
    <row r="25" spans="1:18" ht="15" customHeight="1" x14ac:dyDescent="0.25">
      <c r="A25" s="199">
        <v>19</v>
      </c>
      <c r="B25" s="556" t="s">
        <v>35</v>
      </c>
      <c r="C25" s="86" t="s">
        <v>98</v>
      </c>
      <c r="D25" s="84">
        <v>2</v>
      </c>
      <c r="E25" s="85">
        <v>4.5</v>
      </c>
    </row>
    <row r="26" spans="1:18" ht="15" customHeight="1" thickBot="1" x14ac:dyDescent="0.3">
      <c r="A26" s="201">
        <v>20</v>
      </c>
      <c r="B26" s="467" t="s">
        <v>35</v>
      </c>
      <c r="C26" s="470" t="s">
        <v>179</v>
      </c>
      <c r="D26" s="340">
        <v>2</v>
      </c>
      <c r="E26" s="91">
        <v>4.5</v>
      </c>
    </row>
    <row r="27" spans="1:18" ht="15" customHeight="1" x14ac:dyDescent="0.25">
      <c r="A27" s="200">
        <v>21</v>
      </c>
      <c r="B27" s="466" t="s">
        <v>35</v>
      </c>
      <c r="C27" s="31" t="s">
        <v>181</v>
      </c>
      <c r="D27" s="82">
        <v>2</v>
      </c>
      <c r="E27" s="88">
        <v>4.5</v>
      </c>
    </row>
    <row r="28" spans="1:18" ht="15" customHeight="1" x14ac:dyDescent="0.25">
      <c r="A28" s="199">
        <v>22</v>
      </c>
      <c r="B28" s="459" t="s">
        <v>34</v>
      </c>
      <c r="C28" s="93" t="s">
        <v>48</v>
      </c>
      <c r="D28" s="83">
        <v>3</v>
      </c>
      <c r="E28" s="89">
        <v>4.333333333333333</v>
      </c>
    </row>
    <row r="29" spans="1:18" ht="15" customHeight="1" x14ac:dyDescent="0.25">
      <c r="A29" s="199">
        <v>23</v>
      </c>
      <c r="B29" s="562" t="s">
        <v>33</v>
      </c>
      <c r="C29" s="291" t="s">
        <v>2</v>
      </c>
      <c r="D29" s="339">
        <v>3</v>
      </c>
      <c r="E29" s="272">
        <v>4.333333333333333</v>
      </c>
    </row>
    <row r="30" spans="1:18" ht="15" customHeight="1" x14ac:dyDescent="0.25">
      <c r="A30" s="199">
        <v>24</v>
      </c>
      <c r="B30" s="87" t="s">
        <v>33</v>
      </c>
      <c r="C30" s="17" t="s">
        <v>153</v>
      </c>
      <c r="D30" s="83">
        <v>3</v>
      </c>
      <c r="E30" s="89">
        <v>4.333333333333333</v>
      </c>
    </row>
    <row r="31" spans="1:18" ht="15" customHeight="1" x14ac:dyDescent="0.25">
      <c r="A31" s="199">
        <v>25</v>
      </c>
      <c r="B31" s="19" t="s">
        <v>35</v>
      </c>
      <c r="C31" s="93" t="s">
        <v>183</v>
      </c>
      <c r="D31" s="83">
        <v>3</v>
      </c>
      <c r="E31" s="89">
        <v>4.333333333333333</v>
      </c>
    </row>
    <row r="32" spans="1:18" ht="15" customHeight="1" x14ac:dyDescent="0.25">
      <c r="A32" s="199">
        <v>26</v>
      </c>
      <c r="B32" s="87" t="s">
        <v>32</v>
      </c>
      <c r="C32" s="17" t="s">
        <v>43</v>
      </c>
      <c r="D32" s="83">
        <v>6</v>
      </c>
      <c r="E32" s="89">
        <v>4.166666666666667</v>
      </c>
    </row>
    <row r="33" spans="1:5" ht="15" customHeight="1" x14ac:dyDescent="0.25">
      <c r="A33" s="199">
        <v>27</v>
      </c>
      <c r="B33" s="19" t="s">
        <v>38</v>
      </c>
      <c r="C33" s="93" t="s">
        <v>93</v>
      </c>
      <c r="D33" s="83">
        <v>6</v>
      </c>
      <c r="E33" s="89">
        <v>4.166666666666667</v>
      </c>
    </row>
    <row r="34" spans="1:5" ht="15" customHeight="1" x14ac:dyDescent="0.25">
      <c r="A34" s="199">
        <v>28</v>
      </c>
      <c r="B34" s="19" t="s">
        <v>36</v>
      </c>
      <c r="C34" s="93" t="s">
        <v>135</v>
      </c>
      <c r="D34" s="83">
        <v>6</v>
      </c>
      <c r="E34" s="89">
        <v>4.166666666666667</v>
      </c>
    </row>
    <row r="35" spans="1:5" ht="15" customHeight="1" x14ac:dyDescent="0.25">
      <c r="A35" s="199">
        <v>29</v>
      </c>
      <c r="B35" s="558" t="s">
        <v>35</v>
      </c>
      <c r="C35" s="86" t="s">
        <v>49</v>
      </c>
      <c r="D35" s="83">
        <v>7</v>
      </c>
      <c r="E35" s="89">
        <v>4.1428571428571432</v>
      </c>
    </row>
    <row r="36" spans="1:5" ht="15" customHeight="1" thickBot="1" x14ac:dyDescent="0.3">
      <c r="A36" s="201">
        <v>30</v>
      </c>
      <c r="B36" s="464" t="s">
        <v>38</v>
      </c>
      <c r="C36" s="101" t="s">
        <v>96</v>
      </c>
      <c r="D36" s="256">
        <v>7</v>
      </c>
      <c r="E36" s="91">
        <v>4.1428571428571432</v>
      </c>
    </row>
    <row r="37" spans="1:5" ht="15" customHeight="1" x14ac:dyDescent="0.25">
      <c r="A37" s="200">
        <v>31</v>
      </c>
      <c r="B37" s="559" t="s">
        <v>38</v>
      </c>
      <c r="C37" s="31" t="s">
        <v>178</v>
      </c>
      <c r="D37" s="82">
        <v>4</v>
      </c>
      <c r="E37" s="88">
        <v>4</v>
      </c>
    </row>
    <row r="38" spans="1:5" ht="15" customHeight="1" x14ac:dyDescent="0.25">
      <c r="A38" s="199">
        <v>32</v>
      </c>
      <c r="B38" s="465" t="s">
        <v>34</v>
      </c>
      <c r="C38" s="291" t="s">
        <v>102</v>
      </c>
      <c r="D38" s="339">
        <v>1</v>
      </c>
      <c r="E38" s="272">
        <v>4</v>
      </c>
    </row>
    <row r="39" spans="1:5" ht="15" customHeight="1" x14ac:dyDescent="0.25">
      <c r="A39" s="199">
        <v>33</v>
      </c>
      <c r="B39" s="468" t="s">
        <v>32</v>
      </c>
      <c r="C39" s="564" t="s">
        <v>151</v>
      </c>
      <c r="D39" s="361">
        <v>1</v>
      </c>
      <c r="E39" s="362">
        <v>4</v>
      </c>
    </row>
    <row r="40" spans="1:5" ht="15" customHeight="1" x14ac:dyDescent="0.25">
      <c r="A40" s="199">
        <v>34</v>
      </c>
      <c r="B40" s="460" t="s">
        <v>33</v>
      </c>
      <c r="C40" s="86" t="s">
        <v>4</v>
      </c>
      <c r="D40" s="83">
        <v>1</v>
      </c>
      <c r="E40" s="89">
        <v>4</v>
      </c>
    </row>
    <row r="41" spans="1:5" ht="15" customHeight="1" x14ac:dyDescent="0.25">
      <c r="A41" s="199">
        <v>35</v>
      </c>
      <c r="B41" s="87" t="s">
        <v>32</v>
      </c>
      <c r="C41" s="17" t="s">
        <v>42</v>
      </c>
      <c r="D41" s="83">
        <v>3</v>
      </c>
      <c r="E41" s="89">
        <v>4</v>
      </c>
    </row>
    <row r="42" spans="1:5" ht="15" customHeight="1" x14ac:dyDescent="0.25">
      <c r="A42" s="199">
        <v>36</v>
      </c>
      <c r="B42" s="459" t="s">
        <v>36</v>
      </c>
      <c r="C42" s="93" t="s">
        <v>51</v>
      </c>
      <c r="D42" s="83">
        <v>2</v>
      </c>
      <c r="E42" s="89">
        <v>4</v>
      </c>
    </row>
    <row r="43" spans="1:5" ht="15" customHeight="1" x14ac:dyDescent="0.25">
      <c r="A43" s="199">
        <v>37</v>
      </c>
      <c r="B43" s="19" t="s">
        <v>37</v>
      </c>
      <c r="C43" s="93" t="s">
        <v>125</v>
      </c>
      <c r="D43" s="83">
        <v>2</v>
      </c>
      <c r="E43" s="89">
        <v>4</v>
      </c>
    </row>
    <row r="44" spans="1:5" ht="15" customHeight="1" x14ac:dyDescent="0.25">
      <c r="A44" s="199">
        <v>38</v>
      </c>
      <c r="B44" s="19" t="s">
        <v>37</v>
      </c>
      <c r="C44" s="93" t="s">
        <v>159</v>
      </c>
      <c r="D44" s="83">
        <v>1</v>
      </c>
      <c r="E44" s="89">
        <v>4</v>
      </c>
    </row>
    <row r="45" spans="1:5" ht="15" customHeight="1" x14ac:dyDescent="0.25">
      <c r="A45" s="199">
        <v>39</v>
      </c>
      <c r="B45" s="459" t="s">
        <v>37</v>
      </c>
      <c r="C45" s="93" t="s">
        <v>140</v>
      </c>
      <c r="D45" s="83">
        <v>1</v>
      </c>
      <c r="E45" s="89">
        <v>4</v>
      </c>
    </row>
    <row r="46" spans="1:5" ht="15" customHeight="1" thickBot="1" x14ac:dyDescent="0.3">
      <c r="A46" s="201">
        <v>40</v>
      </c>
      <c r="B46" s="255" t="s">
        <v>37</v>
      </c>
      <c r="C46" s="101" t="s">
        <v>128</v>
      </c>
      <c r="D46" s="565">
        <v>1</v>
      </c>
      <c r="E46" s="557">
        <v>4</v>
      </c>
    </row>
    <row r="47" spans="1:5" ht="15" customHeight="1" x14ac:dyDescent="0.25">
      <c r="A47" s="200">
        <v>41</v>
      </c>
      <c r="B47" s="30" t="s">
        <v>37</v>
      </c>
      <c r="C47" s="31" t="s">
        <v>160</v>
      </c>
      <c r="D47" s="82">
        <v>2</v>
      </c>
      <c r="E47" s="88">
        <v>4</v>
      </c>
    </row>
    <row r="48" spans="1:5" ht="15" customHeight="1" x14ac:dyDescent="0.25">
      <c r="A48" s="199">
        <v>42</v>
      </c>
      <c r="B48" s="19" t="s">
        <v>37</v>
      </c>
      <c r="C48" s="93" t="s">
        <v>143</v>
      </c>
      <c r="D48" s="83">
        <v>4</v>
      </c>
      <c r="E48" s="89">
        <v>4</v>
      </c>
    </row>
    <row r="49" spans="1:5" ht="15" customHeight="1" x14ac:dyDescent="0.25">
      <c r="A49" s="199">
        <v>43</v>
      </c>
      <c r="B49" s="19" t="s">
        <v>37</v>
      </c>
      <c r="C49" s="93" t="s">
        <v>175</v>
      </c>
      <c r="D49" s="83">
        <v>2</v>
      </c>
      <c r="E49" s="89">
        <v>4</v>
      </c>
    </row>
    <row r="50" spans="1:5" ht="15" customHeight="1" x14ac:dyDescent="0.25">
      <c r="A50" s="199">
        <v>44</v>
      </c>
      <c r="B50" s="19" t="s">
        <v>37</v>
      </c>
      <c r="C50" s="93" t="s">
        <v>145</v>
      </c>
      <c r="D50" s="83">
        <v>11</v>
      </c>
      <c r="E50" s="89">
        <v>4</v>
      </c>
    </row>
    <row r="51" spans="1:5" ht="15" customHeight="1" x14ac:dyDescent="0.25">
      <c r="A51" s="199">
        <v>45</v>
      </c>
      <c r="B51" s="459" t="s">
        <v>37</v>
      </c>
      <c r="C51" s="93" t="s">
        <v>148</v>
      </c>
      <c r="D51" s="83">
        <v>1</v>
      </c>
      <c r="E51" s="89">
        <v>4</v>
      </c>
    </row>
    <row r="52" spans="1:5" ht="15" customHeight="1" x14ac:dyDescent="0.25">
      <c r="A52" s="199">
        <v>46</v>
      </c>
      <c r="B52" s="338" t="s">
        <v>36</v>
      </c>
      <c r="C52" s="11" t="s">
        <v>123</v>
      </c>
      <c r="D52" s="339">
        <v>3</v>
      </c>
      <c r="E52" s="272">
        <v>4</v>
      </c>
    </row>
    <row r="53" spans="1:5" ht="15" customHeight="1" x14ac:dyDescent="0.25">
      <c r="A53" s="199">
        <v>47</v>
      </c>
      <c r="B53" s="87" t="s">
        <v>32</v>
      </c>
      <c r="C53" s="17" t="s">
        <v>152</v>
      </c>
      <c r="D53" s="83">
        <v>2</v>
      </c>
      <c r="E53" s="89">
        <v>4</v>
      </c>
    </row>
    <row r="54" spans="1:5" ht="15" customHeight="1" x14ac:dyDescent="0.25">
      <c r="A54" s="199">
        <v>48</v>
      </c>
      <c r="B54" s="19" t="s">
        <v>36</v>
      </c>
      <c r="C54" s="93" t="s">
        <v>134</v>
      </c>
      <c r="D54" s="83">
        <v>1</v>
      </c>
      <c r="E54" s="89">
        <v>4</v>
      </c>
    </row>
    <row r="55" spans="1:5" ht="15" customHeight="1" x14ac:dyDescent="0.25">
      <c r="A55" s="199">
        <v>49</v>
      </c>
      <c r="B55" s="338" t="s">
        <v>37</v>
      </c>
      <c r="C55" s="11" t="s">
        <v>127</v>
      </c>
      <c r="D55" s="339">
        <v>2</v>
      </c>
      <c r="E55" s="272">
        <v>4</v>
      </c>
    </row>
    <row r="56" spans="1:5" ht="15" customHeight="1" thickBot="1" x14ac:dyDescent="0.3">
      <c r="A56" s="201">
        <v>50</v>
      </c>
      <c r="B56" s="627" t="s">
        <v>35</v>
      </c>
      <c r="C56" s="101" t="s">
        <v>161</v>
      </c>
      <c r="D56" s="256">
        <v>1</v>
      </c>
      <c r="E56" s="91">
        <v>4</v>
      </c>
    </row>
    <row r="57" spans="1:5" ht="15" customHeight="1" x14ac:dyDescent="0.25">
      <c r="A57" s="25">
        <v>51</v>
      </c>
      <c r="B57" s="338" t="s">
        <v>36</v>
      </c>
      <c r="C57" s="11" t="s">
        <v>156</v>
      </c>
      <c r="D57" s="339">
        <v>1</v>
      </c>
      <c r="E57" s="272">
        <v>4</v>
      </c>
    </row>
    <row r="58" spans="1:5" ht="15" customHeight="1" x14ac:dyDescent="0.25">
      <c r="A58" s="199">
        <v>52</v>
      </c>
      <c r="B58" s="459" t="s">
        <v>35</v>
      </c>
      <c r="C58" s="93" t="s">
        <v>182</v>
      </c>
      <c r="D58" s="83">
        <v>3</v>
      </c>
      <c r="E58" s="89">
        <v>4</v>
      </c>
    </row>
    <row r="59" spans="1:5" ht="15" customHeight="1" x14ac:dyDescent="0.25">
      <c r="A59" s="199">
        <v>53</v>
      </c>
      <c r="B59" s="558" t="s">
        <v>34</v>
      </c>
      <c r="C59" s="17" t="s">
        <v>47</v>
      </c>
      <c r="D59" s="83">
        <v>1</v>
      </c>
      <c r="E59" s="89">
        <v>4</v>
      </c>
    </row>
    <row r="60" spans="1:5" ht="15" customHeight="1" x14ac:dyDescent="0.25">
      <c r="A60" s="199">
        <v>54</v>
      </c>
      <c r="B60" s="19" t="s">
        <v>35</v>
      </c>
      <c r="C60" s="93" t="s">
        <v>10</v>
      </c>
      <c r="D60" s="83">
        <v>1</v>
      </c>
      <c r="E60" s="89">
        <v>4</v>
      </c>
    </row>
    <row r="61" spans="1:5" ht="15" customHeight="1" x14ac:dyDescent="0.25">
      <c r="A61" s="199">
        <v>55</v>
      </c>
      <c r="B61" s="19" t="s">
        <v>35</v>
      </c>
      <c r="C61" s="93" t="s">
        <v>94</v>
      </c>
      <c r="D61" s="83">
        <v>4</v>
      </c>
      <c r="E61" s="89">
        <v>4</v>
      </c>
    </row>
    <row r="62" spans="1:5" ht="15" customHeight="1" x14ac:dyDescent="0.25">
      <c r="A62" s="199">
        <v>56</v>
      </c>
      <c r="B62" s="558" t="s">
        <v>38</v>
      </c>
      <c r="C62" s="93" t="s">
        <v>55</v>
      </c>
      <c r="D62" s="83">
        <v>2</v>
      </c>
      <c r="E62" s="89">
        <v>4</v>
      </c>
    </row>
    <row r="63" spans="1:5" ht="15" customHeight="1" x14ac:dyDescent="0.25">
      <c r="A63" s="199">
        <v>57</v>
      </c>
      <c r="B63" s="338" t="s">
        <v>34</v>
      </c>
      <c r="C63" s="628" t="s">
        <v>118</v>
      </c>
      <c r="D63" s="339">
        <v>1</v>
      </c>
      <c r="E63" s="272">
        <v>4</v>
      </c>
    </row>
    <row r="64" spans="1:5" ht="15" customHeight="1" x14ac:dyDescent="0.25">
      <c r="A64" s="199">
        <v>58</v>
      </c>
      <c r="B64" s="19" t="s">
        <v>36</v>
      </c>
      <c r="C64" s="93" t="s">
        <v>12</v>
      </c>
      <c r="D64" s="83">
        <v>1</v>
      </c>
      <c r="E64" s="89">
        <v>4</v>
      </c>
    </row>
    <row r="65" spans="1:5" ht="15" customHeight="1" x14ac:dyDescent="0.25">
      <c r="A65" s="199">
        <v>59</v>
      </c>
      <c r="B65" s="19" t="s">
        <v>35</v>
      </c>
      <c r="C65" s="93" t="s">
        <v>50</v>
      </c>
      <c r="D65" s="83">
        <v>7</v>
      </c>
      <c r="E65" s="89">
        <v>3.8571428571428572</v>
      </c>
    </row>
    <row r="66" spans="1:5" ht="15" customHeight="1" thickBot="1" x14ac:dyDescent="0.3">
      <c r="A66" s="201">
        <v>60</v>
      </c>
      <c r="B66" s="255" t="s">
        <v>37</v>
      </c>
      <c r="C66" s="101" t="s">
        <v>147</v>
      </c>
      <c r="D66" s="256">
        <v>12</v>
      </c>
      <c r="E66" s="91">
        <v>3.8333333333333335</v>
      </c>
    </row>
    <row r="67" spans="1:5" ht="15" customHeight="1" x14ac:dyDescent="0.25">
      <c r="A67" s="200">
        <v>61</v>
      </c>
      <c r="B67" s="466" t="s">
        <v>34</v>
      </c>
      <c r="C67" s="31" t="s">
        <v>8</v>
      </c>
      <c r="D67" s="396">
        <v>5</v>
      </c>
      <c r="E67" s="397">
        <v>3.8</v>
      </c>
    </row>
    <row r="68" spans="1:5" ht="15" customHeight="1" x14ac:dyDescent="0.25">
      <c r="A68" s="199">
        <v>62</v>
      </c>
      <c r="B68" s="87" t="s">
        <v>32</v>
      </c>
      <c r="C68" s="469" t="s">
        <v>45</v>
      </c>
      <c r="D68" s="83">
        <v>8</v>
      </c>
      <c r="E68" s="89">
        <v>3.75</v>
      </c>
    </row>
    <row r="69" spans="1:5" ht="15" customHeight="1" x14ac:dyDescent="0.25">
      <c r="A69" s="199">
        <v>63</v>
      </c>
      <c r="B69" s="19" t="s">
        <v>36</v>
      </c>
      <c r="C69" s="93" t="s">
        <v>122</v>
      </c>
      <c r="D69" s="83">
        <v>3</v>
      </c>
      <c r="E69" s="89">
        <v>3.6666666666666665</v>
      </c>
    </row>
    <row r="70" spans="1:5" ht="15" customHeight="1" x14ac:dyDescent="0.25">
      <c r="A70" s="199">
        <v>64</v>
      </c>
      <c r="B70" s="558" t="s">
        <v>33</v>
      </c>
      <c r="C70" s="93" t="s">
        <v>1</v>
      </c>
      <c r="D70" s="83">
        <v>6</v>
      </c>
      <c r="E70" s="89">
        <v>3.6666666666666665</v>
      </c>
    </row>
    <row r="71" spans="1:5" ht="15" customHeight="1" x14ac:dyDescent="0.25">
      <c r="A71" s="199">
        <v>65</v>
      </c>
      <c r="B71" s="459" t="s">
        <v>34</v>
      </c>
      <c r="C71" s="93" t="s">
        <v>155</v>
      </c>
      <c r="D71" s="83">
        <v>3</v>
      </c>
      <c r="E71" s="89">
        <v>3.6666666666666665</v>
      </c>
    </row>
    <row r="72" spans="1:5" ht="15" customHeight="1" x14ac:dyDescent="0.25">
      <c r="A72" s="199">
        <v>66</v>
      </c>
      <c r="B72" s="19" t="s">
        <v>37</v>
      </c>
      <c r="C72" s="93" t="s">
        <v>137</v>
      </c>
      <c r="D72" s="83">
        <v>8</v>
      </c>
      <c r="E72" s="89">
        <v>3.625</v>
      </c>
    </row>
    <row r="73" spans="1:5" ht="15" customHeight="1" x14ac:dyDescent="0.25">
      <c r="A73" s="199">
        <v>67</v>
      </c>
      <c r="B73" s="558" t="s">
        <v>38</v>
      </c>
      <c r="C73" s="93" t="s">
        <v>54</v>
      </c>
      <c r="D73" s="83">
        <v>5</v>
      </c>
      <c r="E73" s="89">
        <v>3.6</v>
      </c>
    </row>
    <row r="74" spans="1:5" ht="15" customHeight="1" x14ac:dyDescent="0.25">
      <c r="A74" s="199">
        <v>68</v>
      </c>
      <c r="B74" s="19" t="s">
        <v>37</v>
      </c>
      <c r="C74" s="93" t="s">
        <v>144</v>
      </c>
      <c r="D74" s="83">
        <v>2</v>
      </c>
      <c r="E74" s="89">
        <v>3.5</v>
      </c>
    </row>
    <row r="75" spans="1:5" ht="15" customHeight="1" x14ac:dyDescent="0.25">
      <c r="A75" s="199">
        <v>69</v>
      </c>
      <c r="B75" s="19" t="s">
        <v>37</v>
      </c>
      <c r="C75" s="93" t="s">
        <v>30</v>
      </c>
      <c r="D75" s="83">
        <v>2</v>
      </c>
      <c r="E75" s="89">
        <v>3.5</v>
      </c>
    </row>
    <row r="76" spans="1:5" ht="15" customHeight="1" thickBot="1" x14ac:dyDescent="0.3">
      <c r="A76" s="201">
        <v>70</v>
      </c>
      <c r="B76" s="255" t="s">
        <v>34</v>
      </c>
      <c r="C76" s="569" t="s">
        <v>176</v>
      </c>
      <c r="D76" s="565">
        <v>2</v>
      </c>
      <c r="E76" s="557">
        <v>3.5</v>
      </c>
    </row>
    <row r="77" spans="1:5" ht="15" customHeight="1" x14ac:dyDescent="0.25">
      <c r="A77" s="200">
        <v>71</v>
      </c>
      <c r="B77" s="568" t="s">
        <v>33</v>
      </c>
      <c r="C77" s="31" t="s">
        <v>101</v>
      </c>
      <c r="D77" s="82">
        <v>2</v>
      </c>
      <c r="E77" s="88">
        <v>3.5</v>
      </c>
    </row>
    <row r="78" spans="1:5" ht="15" customHeight="1" x14ac:dyDescent="0.25">
      <c r="A78" s="461">
        <v>72</v>
      </c>
      <c r="B78" s="561" t="s">
        <v>37</v>
      </c>
      <c r="C78" s="462" t="s">
        <v>139</v>
      </c>
      <c r="D78" s="463">
        <v>2</v>
      </c>
      <c r="E78" s="90">
        <v>3.5</v>
      </c>
    </row>
    <row r="79" spans="1:5" ht="15" customHeight="1" x14ac:dyDescent="0.25">
      <c r="A79" s="199">
        <v>73</v>
      </c>
      <c r="B79" s="459" t="s">
        <v>34</v>
      </c>
      <c r="C79" s="93" t="s">
        <v>171</v>
      </c>
      <c r="D79" s="83">
        <v>2</v>
      </c>
      <c r="E79" s="89">
        <v>3.5</v>
      </c>
    </row>
    <row r="80" spans="1:5" ht="15" customHeight="1" x14ac:dyDescent="0.25">
      <c r="A80" s="199">
        <v>74</v>
      </c>
      <c r="B80" s="19" t="s">
        <v>35</v>
      </c>
      <c r="C80" s="93" t="s">
        <v>177</v>
      </c>
      <c r="D80" s="83">
        <v>2</v>
      </c>
      <c r="E80" s="89">
        <v>3.5</v>
      </c>
    </row>
    <row r="81" spans="1:6" ht="15" customHeight="1" x14ac:dyDescent="0.25">
      <c r="A81" s="199">
        <v>75</v>
      </c>
      <c r="B81" s="19" t="s">
        <v>37</v>
      </c>
      <c r="C81" s="93" t="s">
        <v>141</v>
      </c>
      <c r="D81" s="83">
        <v>1</v>
      </c>
      <c r="E81" s="89">
        <v>3</v>
      </c>
    </row>
    <row r="82" spans="1:6" ht="15" customHeight="1" x14ac:dyDescent="0.25">
      <c r="A82" s="199">
        <v>76</v>
      </c>
      <c r="B82" s="556" t="s">
        <v>37</v>
      </c>
      <c r="C82" s="93" t="s">
        <v>149</v>
      </c>
      <c r="D82" s="84">
        <v>1</v>
      </c>
      <c r="E82" s="85">
        <v>3</v>
      </c>
    </row>
    <row r="83" spans="1:6" ht="15" customHeight="1" x14ac:dyDescent="0.25">
      <c r="A83" s="199">
        <v>77</v>
      </c>
      <c r="B83" s="19" t="s">
        <v>37</v>
      </c>
      <c r="C83" s="93" t="s">
        <v>126</v>
      </c>
      <c r="D83" s="83">
        <v>1</v>
      </c>
      <c r="E83" s="89">
        <v>3</v>
      </c>
    </row>
    <row r="84" spans="1:6" ht="15" customHeight="1" x14ac:dyDescent="0.25">
      <c r="A84" s="199">
        <v>78</v>
      </c>
      <c r="B84" s="19" t="s">
        <v>37</v>
      </c>
      <c r="C84" s="93" t="s">
        <v>157</v>
      </c>
      <c r="D84" s="83">
        <v>1</v>
      </c>
      <c r="E84" s="89">
        <v>3</v>
      </c>
    </row>
    <row r="85" spans="1:6" ht="15" customHeight="1" x14ac:dyDescent="0.25">
      <c r="A85" s="199">
        <v>79</v>
      </c>
      <c r="B85" s="19" t="s">
        <v>34</v>
      </c>
      <c r="C85" s="93" t="s">
        <v>79</v>
      </c>
      <c r="D85" s="83">
        <v>3</v>
      </c>
      <c r="E85" s="89">
        <v>2.3333333333333335</v>
      </c>
    </row>
    <row r="86" spans="1:6" ht="15" customHeight="1" thickBot="1" x14ac:dyDescent="0.3">
      <c r="A86" s="201">
        <v>80</v>
      </c>
      <c r="B86" s="560" t="s">
        <v>38</v>
      </c>
      <c r="C86" s="101" t="s">
        <v>31</v>
      </c>
      <c r="D86" s="256">
        <v>1</v>
      </c>
      <c r="E86" s="91">
        <v>2</v>
      </c>
    </row>
    <row r="87" spans="1:6" ht="15" customHeight="1" x14ac:dyDescent="0.25">
      <c r="A87" s="26"/>
      <c r="B87" s="335"/>
      <c r="C87" s="336"/>
      <c r="D87" s="96" t="s">
        <v>60</v>
      </c>
      <c r="E87" s="99">
        <f>AVERAGE(E7:E86)</f>
        <v>4.0529315476190479</v>
      </c>
      <c r="F87"/>
    </row>
    <row r="88" spans="1:6" x14ac:dyDescent="0.25">
      <c r="A88" s="26"/>
      <c r="B88" s="335"/>
      <c r="C88" s="336"/>
      <c r="D88" s="337" t="s">
        <v>68</v>
      </c>
      <c r="E88" s="22">
        <v>4.0599999999999996</v>
      </c>
      <c r="F88"/>
    </row>
    <row r="89" spans="1:6" x14ac:dyDescent="0.25">
      <c r="A89" s="26"/>
      <c r="B89"/>
      <c r="C89"/>
      <c r="D89"/>
      <c r="E89"/>
      <c r="F89"/>
    </row>
    <row r="90" spans="1:6" x14ac:dyDescent="0.25">
      <c r="A90" s="26"/>
      <c r="B90"/>
      <c r="C90"/>
      <c r="D90"/>
      <c r="E90"/>
      <c r="F90"/>
    </row>
    <row r="91" spans="1:6" x14ac:dyDescent="0.25">
      <c r="A91" s="26"/>
    </row>
    <row r="92" spans="1:6" x14ac:dyDescent="0.25">
      <c r="A92" s="26"/>
    </row>
    <row r="93" spans="1:6" x14ac:dyDescent="0.25">
      <c r="A93" s="26"/>
    </row>
    <row r="94" spans="1:6" x14ac:dyDescent="0.25">
      <c r="A94" s="26"/>
    </row>
    <row r="95" spans="1:6" x14ac:dyDescent="0.25">
      <c r="A95" s="26"/>
    </row>
    <row r="96" spans="1:6" x14ac:dyDescent="0.25">
      <c r="A96" s="26"/>
    </row>
    <row r="97" spans="1:1" x14ac:dyDescent="0.25">
      <c r="A97" s="26"/>
    </row>
    <row r="98" spans="1:1" x14ac:dyDescent="0.25">
      <c r="A98" s="26"/>
    </row>
    <row r="99" spans="1:1" x14ac:dyDescent="0.25">
      <c r="A99" s="26"/>
    </row>
    <row r="100" spans="1:1" x14ac:dyDescent="0.25">
      <c r="A100" s="26"/>
    </row>
    <row r="101" spans="1:1" x14ac:dyDescent="0.25">
      <c r="A101" s="26"/>
    </row>
    <row r="102" spans="1:1" x14ac:dyDescent="0.25">
      <c r="A102" s="26"/>
    </row>
    <row r="103" spans="1:1" x14ac:dyDescent="0.25">
      <c r="A103" s="26"/>
    </row>
    <row r="104" spans="1:1" x14ac:dyDescent="0.25">
      <c r="A104" s="26"/>
    </row>
    <row r="105" spans="1:1" x14ac:dyDescent="0.25">
      <c r="A105" s="26"/>
    </row>
    <row r="106" spans="1:1" x14ac:dyDescent="0.25">
      <c r="A106" s="26"/>
    </row>
    <row r="107" spans="1:1" x14ac:dyDescent="0.25">
      <c r="A107" s="26"/>
    </row>
    <row r="108" spans="1:1" x14ac:dyDescent="0.25">
      <c r="A108" s="26"/>
    </row>
    <row r="109" spans="1:1" x14ac:dyDescent="0.25">
      <c r="A109" s="26"/>
    </row>
  </sheetData>
  <mergeCells count="5">
    <mergeCell ref="E4:E5"/>
    <mergeCell ref="A4:A5"/>
    <mergeCell ref="B4:B5"/>
    <mergeCell ref="C4:C5"/>
    <mergeCell ref="D4:D5"/>
  </mergeCells>
  <conditionalFormatting sqref="E6:E88">
    <cfRule type="cellIs" dxfId="53" priority="1057" stopIfTrue="1" operator="equal">
      <formula>$E$87</formula>
    </cfRule>
    <cfRule type="cellIs" dxfId="52" priority="1058" stopIfTrue="1" operator="lessThan">
      <formula>3.5</formula>
    </cfRule>
    <cfRule type="cellIs" dxfId="51" priority="1059" stopIfTrue="1" operator="between">
      <formula>$E$87</formula>
      <formula>3.5</formula>
    </cfRule>
    <cfRule type="cellIs" dxfId="50" priority="1060" stopIfTrue="1" operator="between">
      <formula>4.499</formula>
      <formula>$E$87</formula>
    </cfRule>
    <cfRule type="cellIs" dxfId="49" priority="1061" stopIfTrue="1" operator="greaterThanOrEqual">
      <formula>4.5</formula>
    </cfRule>
  </conditionalFormatting>
  <pageMargins left="0.62992125984251968" right="0.11811023622047245" top="0.15748031496062992" bottom="0.15748031496062992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3" customWidth="1"/>
    <col min="2" max="2" width="9.7109375" style="3" customWidth="1"/>
    <col min="3" max="3" width="31.7109375" style="3" customWidth="1"/>
    <col min="4" max="8" width="7.7109375" style="4" customWidth="1"/>
    <col min="9" max="9" width="8.7109375" style="4" customWidth="1"/>
    <col min="10" max="10" width="7.7109375" style="3" customWidth="1"/>
    <col min="11" max="11" width="9.28515625" style="3" customWidth="1"/>
    <col min="12" max="16384" width="9.140625" style="3"/>
  </cols>
  <sheetData>
    <row r="1" spans="1:22" s="1" customFormat="1" x14ac:dyDescent="0.25">
      <c r="A1" s="6"/>
      <c r="B1" s="6"/>
      <c r="C1" s="12"/>
      <c r="D1" s="552"/>
      <c r="E1" s="552"/>
      <c r="F1" s="7"/>
      <c r="G1" s="7"/>
      <c r="H1" s="7"/>
      <c r="I1" s="7"/>
      <c r="K1" s="66"/>
      <c r="L1" s="23" t="s">
        <v>69</v>
      </c>
    </row>
    <row r="2" spans="1:22" s="1" customFormat="1" ht="15.75" x14ac:dyDescent="0.25">
      <c r="A2" s="6"/>
      <c r="B2" s="6"/>
      <c r="C2" s="254" t="s">
        <v>99</v>
      </c>
      <c r="D2" s="80"/>
      <c r="E2" s="80"/>
      <c r="F2" s="7"/>
      <c r="G2" s="7"/>
      <c r="H2" s="7"/>
      <c r="I2" s="16">
        <v>2025</v>
      </c>
      <c r="K2" s="67"/>
      <c r="L2" s="23" t="s">
        <v>70</v>
      </c>
    </row>
    <row r="3" spans="1:22" s="1" customFormat="1" ht="15.75" thickBot="1" x14ac:dyDescent="0.3">
      <c r="A3" s="6"/>
      <c r="B3" s="6"/>
      <c r="C3" s="13"/>
      <c r="D3" s="14"/>
      <c r="E3" s="14"/>
      <c r="F3" s="7"/>
      <c r="G3" s="7"/>
      <c r="H3" s="7"/>
      <c r="I3" s="7"/>
      <c r="K3" s="354"/>
      <c r="L3" s="23" t="s">
        <v>71</v>
      </c>
    </row>
    <row r="4" spans="1:22" s="1" customFormat="1" ht="16.5" customHeight="1" x14ac:dyDescent="0.25">
      <c r="A4" s="535" t="s">
        <v>56</v>
      </c>
      <c r="B4" s="548" t="s">
        <v>64</v>
      </c>
      <c r="C4" s="548" t="s">
        <v>0</v>
      </c>
      <c r="D4" s="542" t="s">
        <v>65</v>
      </c>
      <c r="E4" s="553" t="s">
        <v>66</v>
      </c>
      <c r="F4" s="554"/>
      <c r="G4" s="554"/>
      <c r="H4" s="555"/>
      <c r="I4" s="545" t="s">
        <v>90</v>
      </c>
      <c r="K4" s="24"/>
      <c r="L4" s="23" t="s">
        <v>72</v>
      </c>
    </row>
    <row r="5" spans="1:22" s="1" customFormat="1" ht="27" customHeight="1" thickBot="1" x14ac:dyDescent="0.3">
      <c r="A5" s="547"/>
      <c r="B5" s="549"/>
      <c r="C5" s="549"/>
      <c r="D5" s="550"/>
      <c r="E5" s="29">
        <v>5</v>
      </c>
      <c r="F5" s="29">
        <v>4</v>
      </c>
      <c r="G5" s="29">
        <v>3</v>
      </c>
      <c r="H5" s="29">
        <v>2</v>
      </c>
      <c r="I5" s="546"/>
    </row>
    <row r="6" spans="1:22" s="1" customFormat="1" ht="15" customHeight="1" thickBot="1" x14ac:dyDescent="0.3">
      <c r="A6" s="79"/>
      <c r="B6" s="68"/>
      <c r="C6" s="69" t="s">
        <v>82</v>
      </c>
      <c r="D6" s="269">
        <f>D7+D14+D23+D34+D51+D61+D86</f>
        <v>235</v>
      </c>
      <c r="E6" s="269">
        <f>E7+E14+E23+E34+E51+E61+E86</f>
        <v>67</v>
      </c>
      <c r="F6" s="269">
        <f>F7+F14+F23+F34+F51+F61+F86</f>
        <v>120</v>
      </c>
      <c r="G6" s="269">
        <f>G7+G14+G23+G34+G51+G61+G86</f>
        <v>42</v>
      </c>
      <c r="H6" s="269">
        <f>H7+H14+H23+H34+H51+H61+H86</f>
        <v>6</v>
      </c>
      <c r="I6" s="195">
        <f t="shared" ref="I6:I33" si="0">(H6*2+G6*3+F6*4+E6*5)/D6</f>
        <v>4.05531914893617</v>
      </c>
      <c r="J6" s="567"/>
    </row>
    <row r="7" spans="1:22" s="1" customFormat="1" ht="15" customHeight="1" thickBot="1" x14ac:dyDescent="0.3">
      <c r="A7" s="70"/>
      <c r="B7" s="71"/>
      <c r="C7" s="71" t="s">
        <v>83</v>
      </c>
      <c r="D7" s="72">
        <f t="shared" ref="D7:G7" si="1">SUM(D8:D13)</f>
        <v>21</v>
      </c>
      <c r="E7" s="270">
        <f t="shared" si="1"/>
        <v>5</v>
      </c>
      <c r="F7" s="270">
        <f t="shared" si="1"/>
        <v>11</v>
      </c>
      <c r="G7" s="270">
        <f t="shared" si="1"/>
        <v>5</v>
      </c>
      <c r="H7" s="270">
        <f>SUM(H8:H13)</f>
        <v>0</v>
      </c>
      <c r="I7" s="194">
        <f>AVERAGE(I9:I13)</f>
        <v>4.1833333333333336</v>
      </c>
    </row>
    <row r="8" spans="1:22" s="1" customFormat="1" ht="15" customHeight="1" x14ac:dyDescent="0.25">
      <c r="A8" s="448">
        <v>1</v>
      </c>
      <c r="B8" s="450">
        <v>10002</v>
      </c>
      <c r="C8" s="449" t="s">
        <v>151</v>
      </c>
      <c r="D8" s="451">
        <v>1</v>
      </c>
      <c r="E8" s="452"/>
      <c r="F8" s="452">
        <v>1</v>
      </c>
      <c r="G8" s="452"/>
      <c r="H8" s="452"/>
      <c r="I8" s="453">
        <f t="shared" si="0"/>
        <v>4</v>
      </c>
    </row>
    <row r="9" spans="1:22" s="1" customFormat="1" ht="15" customHeight="1" x14ac:dyDescent="0.25">
      <c r="A9" s="316">
        <v>2</v>
      </c>
      <c r="B9" s="259">
        <v>10090</v>
      </c>
      <c r="C9" s="257" t="s">
        <v>43</v>
      </c>
      <c r="D9" s="262">
        <v>6</v>
      </c>
      <c r="E9" s="262">
        <v>2</v>
      </c>
      <c r="F9" s="262">
        <v>3</v>
      </c>
      <c r="G9" s="262">
        <v>1</v>
      </c>
      <c r="H9" s="262"/>
      <c r="I9" s="317">
        <f t="shared" si="0"/>
        <v>4.166666666666667</v>
      </c>
    </row>
    <row r="10" spans="1:22" s="1" customFormat="1" ht="15" customHeight="1" x14ac:dyDescent="0.25">
      <c r="A10" s="316">
        <v>3</v>
      </c>
      <c r="B10" s="259">
        <v>10004</v>
      </c>
      <c r="C10" s="257" t="s">
        <v>42</v>
      </c>
      <c r="D10" s="262">
        <v>3</v>
      </c>
      <c r="E10" s="262">
        <v>1</v>
      </c>
      <c r="F10" s="262">
        <v>1</v>
      </c>
      <c r="G10" s="262">
        <v>1</v>
      </c>
      <c r="H10" s="262"/>
      <c r="I10" s="317">
        <f t="shared" si="0"/>
        <v>4</v>
      </c>
    </row>
    <row r="11" spans="1:22" s="1" customFormat="1" ht="15" customHeight="1" x14ac:dyDescent="0.25">
      <c r="A11" s="454">
        <v>4</v>
      </c>
      <c r="B11" s="259">
        <v>10001</v>
      </c>
      <c r="C11" s="257" t="s">
        <v>164</v>
      </c>
      <c r="D11" s="456">
        <v>1</v>
      </c>
      <c r="E11" s="262">
        <v>1</v>
      </c>
      <c r="F11" s="262"/>
      <c r="G11" s="262"/>
      <c r="H11" s="456"/>
      <c r="I11" s="317">
        <f t="shared" ref="I11" si="2">(H11*2+G11*3+F11*4+E11*5)/D11</f>
        <v>5</v>
      </c>
    </row>
    <row r="12" spans="1:22" s="2" customFormat="1" ht="15" customHeight="1" x14ac:dyDescent="0.25">
      <c r="A12" s="25">
        <v>5</v>
      </c>
      <c r="B12" s="271">
        <v>10190</v>
      </c>
      <c r="C12" s="455" t="s">
        <v>152</v>
      </c>
      <c r="D12" s="287">
        <v>2</v>
      </c>
      <c r="E12" s="287"/>
      <c r="F12" s="287">
        <v>2</v>
      </c>
      <c r="G12" s="287"/>
      <c r="H12" s="263"/>
      <c r="I12" s="258">
        <f t="shared" si="0"/>
        <v>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2" s="2" customFormat="1" ht="15" customHeight="1" thickBot="1" x14ac:dyDescent="0.3">
      <c r="A13" s="25">
        <v>6</v>
      </c>
      <c r="B13" s="18">
        <v>10320</v>
      </c>
      <c r="C13" s="86" t="s">
        <v>45</v>
      </c>
      <c r="D13" s="320">
        <v>8</v>
      </c>
      <c r="E13" s="320">
        <v>1</v>
      </c>
      <c r="F13" s="320">
        <v>4</v>
      </c>
      <c r="G13" s="320">
        <v>3</v>
      </c>
      <c r="H13" s="264"/>
      <c r="I13" s="85">
        <f t="shared" si="0"/>
        <v>3.75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2" s="2" customFormat="1" ht="15" customHeight="1" thickBot="1" x14ac:dyDescent="0.3">
      <c r="A14" s="73"/>
      <c r="B14" s="260"/>
      <c r="C14" s="76" t="s">
        <v>84</v>
      </c>
      <c r="D14" s="265">
        <f>SUM(D15:D22)</f>
        <v>24</v>
      </c>
      <c r="E14" s="266">
        <f>SUM(E15:E22)</f>
        <v>8</v>
      </c>
      <c r="F14" s="266">
        <f>SUM(F15:F22)</f>
        <v>13</v>
      </c>
      <c r="G14" s="266">
        <f>SUM(G15:G22)</f>
        <v>2</v>
      </c>
      <c r="H14" s="266">
        <f>SUM(H15:H22)</f>
        <v>1</v>
      </c>
      <c r="I14" s="75">
        <f>AVERAGE(I15:I22)</f>
        <v>4.1791666666666663</v>
      </c>
      <c r="K14"/>
      <c r="L14"/>
      <c r="M14"/>
      <c r="N14"/>
      <c r="O14"/>
      <c r="P14"/>
      <c r="Q14"/>
      <c r="R14"/>
      <c r="S14"/>
      <c r="T14"/>
      <c r="U14"/>
      <c r="V14"/>
    </row>
    <row r="15" spans="1:22" s="2" customFormat="1" ht="15" customHeight="1" x14ac:dyDescent="0.25">
      <c r="A15" s="200">
        <v>1</v>
      </c>
      <c r="B15" s="277">
        <v>20040</v>
      </c>
      <c r="C15" s="278" t="s">
        <v>1</v>
      </c>
      <c r="D15" s="283">
        <v>6</v>
      </c>
      <c r="E15" s="284">
        <v>1</v>
      </c>
      <c r="F15" s="284">
        <v>3</v>
      </c>
      <c r="G15" s="284">
        <v>1</v>
      </c>
      <c r="H15" s="284">
        <v>1</v>
      </c>
      <c r="I15" s="281">
        <f t="shared" si="0"/>
        <v>3.6666666666666665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2" s="2" customFormat="1" ht="15" customHeight="1" x14ac:dyDescent="0.25">
      <c r="A16" s="199">
        <v>2</v>
      </c>
      <c r="B16" s="273">
        <v>20061</v>
      </c>
      <c r="C16" s="274" t="s">
        <v>3</v>
      </c>
      <c r="D16" s="285">
        <v>2</v>
      </c>
      <c r="E16" s="286">
        <v>1</v>
      </c>
      <c r="F16" s="286">
        <v>1</v>
      </c>
      <c r="G16" s="286"/>
      <c r="H16" s="286"/>
      <c r="I16" s="282">
        <f t="shared" si="0"/>
        <v>4.5</v>
      </c>
      <c r="K16"/>
      <c r="L16"/>
      <c r="M16"/>
      <c r="N16"/>
      <c r="O16"/>
      <c r="P16"/>
      <c r="Q16"/>
      <c r="R16"/>
      <c r="S16"/>
      <c r="T16"/>
      <c r="U16"/>
      <c r="V16"/>
    </row>
    <row r="17" spans="1:22" s="2" customFormat="1" ht="15" customHeight="1" x14ac:dyDescent="0.25">
      <c r="A17" s="199">
        <v>3</v>
      </c>
      <c r="B17" s="273">
        <v>21020</v>
      </c>
      <c r="C17" s="274" t="s">
        <v>6</v>
      </c>
      <c r="D17" s="285">
        <v>2</v>
      </c>
      <c r="E17" s="286">
        <v>1</v>
      </c>
      <c r="F17" s="286">
        <v>1</v>
      </c>
      <c r="G17" s="286"/>
      <c r="H17" s="286"/>
      <c r="I17" s="282">
        <f t="shared" si="0"/>
        <v>4.5</v>
      </c>
      <c r="K17"/>
      <c r="L17"/>
      <c r="M17"/>
      <c r="N17"/>
      <c r="O17"/>
      <c r="P17"/>
      <c r="Q17"/>
      <c r="R17"/>
      <c r="S17"/>
      <c r="T17"/>
      <c r="U17"/>
      <c r="V17"/>
    </row>
    <row r="18" spans="1:22" s="2" customFormat="1" ht="15" customHeight="1" x14ac:dyDescent="0.25">
      <c r="A18" s="199">
        <v>4</v>
      </c>
      <c r="B18" s="273">
        <v>20060</v>
      </c>
      <c r="C18" s="274" t="s">
        <v>2</v>
      </c>
      <c r="D18" s="285">
        <v>3</v>
      </c>
      <c r="E18" s="286">
        <v>1</v>
      </c>
      <c r="F18" s="286">
        <v>2</v>
      </c>
      <c r="G18" s="286"/>
      <c r="H18" s="286"/>
      <c r="I18" s="282">
        <f t="shared" si="0"/>
        <v>4.333333333333333</v>
      </c>
      <c r="K18"/>
      <c r="L18"/>
      <c r="M18"/>
      <c r="N18"/>
      <c r="O18"/>
      <c r="P18"/>
      <c r="Q18"/>
      <c r="R18"/>
      <c r="S18"/>
      <c r="T18"/>
      <c r="U18"/>
      <c r="V18"/>
    </row>
    <row r="19" spans="1:22" s="2" customFormat="1" ht="15" customHeight="1" x14ac:dyDescent="0.25">
      <c r="A19" s="199">
        <v>5</v>
      </c>
      <c r="B19" s="273">
        <v>20400</v>
      </c>
      <c r="C19" s="274" t="s">
        <v>4</v>
      </c>
      <c r="D19" s="285">
        <v>1</v>
      </c>
      <c r="E19" s="286">
        <v>0</v>
      </c>
      <c r="F19" s="286">
        <v>1</v>
      </c>
      <c r="G19" s="286"/>
      <c r="H19" s="286"/>
      <c r="I19" s="282">
        <f t="shared" si="0"/>
        <v>4</v>
      </c>
      <c r="K19"/>
      <c r="L19"/>
      <c r="M19"/>
      <c r="N19"/>
      <c r="O19"/>
      <c r="P19"/>
      <c r="Q19"/>
      <c r="R19"/>
      <c r="S19"/>
      <c r="T19"/>
      <c r="U19"/>
      <c r="V19"/>
    </row>
    <row r="20" spans="1:22" s="2" customFormat="1" ht="15" customHeight="1" x14ac:dyDescent="0.25">
      <c r="A20" s="199">
        <v>6</v>
      </c>
      <c r="B20" s="273">
        <v>20460</v>
      </c>
      <c r="C20" s="457" t="s">
        <v>153</v>
      </c>
      <c r="D20" s="285">
        <v>3</v>
      </c>
      <c r="E20" s="286">
        <v>1</v>
      </c>
      <c r="F20" s="286">
        <v>2</v>
      </c>
      <c r="G20" s="286"/>
      <c r="H20" s="286"/>
      <c r="I20" s="282">
        <f t="shared" si="0"/>
        <v>4.333333333333333</v>
      </c>
      <c r="K20"/>
      <c r="L20"/>
      <c r="M20"/>
      <c r="N20"/>
      <c r="O20"/>
      <c r="P20"/>
      <c r="Q20"/>
      <c r="R20"/>
      <c r="S20"/>
      <c r="T20"/>
      <c r="U20"/>
      <c r="V20"/>
    </row>
    <row r="21" spans="1:22" s="2" customFormat="1" ht="15" customHeight="1" x14ac:dyDescent="0.25">
      <c r="A21" s="25">
        <v>7</v>
      </c>
      <c r="B21" s="271">
        <v>20550</v>
      </c>
      <c r="C21" s="518" t="s">
        <v>101</v>
      </c>
      <c r="D21" s="287">
        <v>2</v>
      </c>
      <c r="E21" s="287"/>
      <c r="F21" s="287">
        <v>1</v>
      </c>
      <c r="G21" s="287">
        <v>1</v>
      </c>
      <c r="H21" s="292"/>
      <c r="I21" s="272">
        <f t="shared" si="0"/>
        <v>3.5</v>
      </c>
      <c r="K21"/>
      <c r="L21"/>
      <c r="M21"/>
      <c r="N21"/>
      <c r="O21"/>
      <c r="P21"/>
      <c r="Q21"/>
      <c r="R21"/>
      <c r="S21"/>
      <c r="T21"/>
      <c r="U21"/>
      <c r="V21"/>
    </row>
    <row r="22" spans="1:22" s="2" customFormat="1" ht="15" customHeight="1" thickBot="1" x14ac:dyDescent="0.3">
      <c r="A22" s="199">
        <v>8</v>
      </c>
      <c r="B22" s="321">
        <v>20900</v>
      </c>
      <c r="C22" s="334" t="s">
        <v>130</v>
      </c>
      <c r="D22" s="322">
        <v>5</v>
      </c>
      <c r="E22" s="322">
        <v>3</v>
      </c>
      <c r="F22" s="322">
        <v>2</v>
      </c>
      <c r="G22" s="322"/>
      <c r="H22" s="323"/>
      <c r="I22" s="324">
        <f t="shared" si="0"/>
        <v>4.5999999999999996</v>
      </c>
      <c r="K22"/>
      <c r="L22"/>
      <c r="M22"/>
      <c r="N22"/>
      <c r="O22"/>
      <c r="P22"/>
      <c r="Q22"/>
      <c r="R22"/>
      <c r="S22"/>
      <c r="T22"/>
      <c r="U22"/>
      <c r="V22"/>
    </row>
    <row r="23" spans="1:22" s="2" customFormat="1" ht="15" customHeight="1" thickBot="1" x14ac:dyDescent="0.25">
      <c r="A23" s="73"/>
      <c r="B23" s="260"/>
      <c r="C23" s="76" t="s">
        <v>85</v>
      </c>
      <c r="D23" s="265">
        <f>SUM(D24:D33)</f>
        <v>22</v>
      </c>
      <c r="E23" s="266">
        <f>SUM(E24:E33)</f>
        <v>2</v>
      </c>
      <c r="F23" s="266">
        <f>SUM(F24:F33)</f>
        <v>13</v>
      </c>
      <c r="G23" s="266">
        <f>SUM(G24:G33)</f>
        <v>5</v>
      </c>
      <c r="H23" s="266">
        <f>SUM(H24:H33)</f>
        <v>2</v>
      </c>
      <c r="I23" s="75">
        <f>AVERAGE(I24:I33)</f>
        <v>3.8133333333333335</v>
      </c>
    </row>
    <row r="24" spans="1:22" s="2" customFormat="1" ht="15" customHeight="1" x14ac:dyDescent="0.2">
      <c r="A24" s="25">
        <v>1</v>
      </c>
      <c r="B24" s="275">
        <v>30070</v>
      </c>
      <c r="C24" s="276" t="s">
        <v>47</v>
      </c>
      <c r="D24" s="293">
        <v>1</v>
      </c>
      <c r="E24" s="294"/>
      <c r="F24" s="294">
        <v>1</v>
      </c>
      <c r="G24" s="294"/>
      <c r="H24" s="294"/>
      <c r="I24" s="318">
        <f t="shared" si="0"/>
        <v>4</v>
      </c>
    </row>
    <row r="25" spans="1:22" s="2" customFormat="1" ht="15" customHeight="1" x14ac:dyDescent="0.2">
      <c r="A25" s="199">
        <v>2</v>
      </c>
      <c r="B25" s="273">
        <v>30480</v>
      </c>
      <c r="C25" s="517" t="s">
        <v>102</v>
      </c>
      <c r="D25" s="285">
        <v>1</v>
      </c>
      <c r="E25" s="286"/>
      <c r="F25" s="286">
        <v>1</v>
      </c>
      <c r="G25" s="286"/>
      <c r="H25" s="286"/>
      <c r="I25" s="282">
        <f t="shared" si="0"/>
        <v>4</v>
      </c>
    </row>
    <row r="26" spans="1:22" s="2" customFormat="1" ht="15" customHeight="1" x14ac:dyDescent="0.2">
      <c r="A26" s="199">
        <v>3</v>
      </c>
      <c r="B26" s="273">
        <v>31000</v>
      </c>
      <c r="C26" s="274" t="s">
        <v>48</v>
      </c>
      <c r="D26" s="285">
        <v>3</v>
      </c>
      <c r="E26" s="286">
        <v>1</v>
      </c>
      <c r="F26" s="286">
        <v>2</v>
      </c>
      <c r="G26" s="286"/>
      <c r="H26" s="286"/>
      <c r="I26" s="282">
        <f t="shared" si="0"/>
        <v>4.333333333333333</v>
      </c>
    </row>
    <row r="27" spans="1:22" s="2" customFormat="1" ht="15" customHeight="1" x14ac:dyDescent="0.2">
      <c r="A27" s="199">
        <v>4</v>
      </c>
      <c r="B27" s="273">
        <v>30310</v>
      </c>
      <c r="C27" s="517" t="s">
        <v>118</v>
      </c>
      <c r="D27" s="285">
        <v>1</v>
      </c>
      <c r="E27" s="286"/>
      <c r="F27" s="286">
        <v>1</v>
      </c>
      <c r="G27" s="286"/>
      <c r="H27" s="286"/>
      <c r="I27" s="282">
        <f t="shared" si="0"/>
        <v>4</v>
      </c>
    </row>
    <row r="28" spans="1:22" s="2" customFormat="1" ht="15" customHeight="1" x14ac:dyDescent="0.2">
      <c r="A28" s="199">
        <v>5</v>
      </c>
      <c r="B28" s="273">
        <v>30440</v>
      </c>
      <c r="C28" s="457" t="s">
        <v>103</v>
      </c>
      <c r="D28" s="285">
        <v>1</v>
      </c>
      <c r="E28" s="286">
        <v>1</v>
      </c>
      <c r="F28" s="286"/>
      <c r="G28" s="286"/>
      <c r="H28" s="286"/>
      <c r="I28" s="282">
        <f t="shared" si="0"/>
        <v>5</v>
      </c>
    </row>
    <row r="29" spans="1:22" s="2" customFormat="1" ht="15" customHeight="1" x14ac:dyDescent="0.2">
      <c r="A29" s="199">
        <v>6</v>
      </c>
      <c r="B29" s="273">
        <v>30530</v>
      </c>
      <c r="C29" s="495" t="s">
        <v>176</v>
      </c>
      <c r="D29" s="285">
        <v>2</v>
      </c>
      <c r="E29" s="286"/>
      <c r="F29" s="286">
        <v>1</v>
      </c>
      <c r="G29" s="286">
        <v>1</v>
      </c>
      <c r="H29" s="286"/>
      <c r="I29" s="282">
        <f t="shared" si="0"/>
        <v>3.5</v>
      </c>
    </row>
    <row r="30" spans="1:22" s="2" customFormat="1" ht="15" customHeight="1" x14ac:dyDescent="0.2">
      <c r="A30" s="199">
        <v>7</v>
      </c>
      <c r="B30" s="273">
        <v>30640</v>
      </c>
      <c r="C30" s="457" t="s">
        <v>171</v>
      </c>
      <c r="D30" s="285">
        <v>2</v>
      </c>
      <c r="E30" s="286"/>
      <c r="F30" s="286">
        <v>1</v>
      </c>
      <c r="G30" s="286">
        <v>1</v>
      </c>
      <c r="H30" s="286"/>
      <c r="I30" s="282">
        <f t="shared" ref="I30" si="3">(H30*2+G30*3+F30*4+E30*5)/D30</f>
        <v>3.5</v>
      </c>
    </row>
    <row r="31" spans="1:22" s="2" customFormat="1" ht="15" customHeight="1" x14ac:dyDescent="0.2">
      <c r="A31" s="199">
        <v>8</v>
      </c>
      <c r="B31" s="273">
        <v>30890</v>
      </c>
      <c r="C31" s="626" t="s">
        <v>155</v>
      </c>
      <c r="D31" s="285">
        <v>3</v>
      </c>
      <c r="E31" s="286"/>
      <c r="F31" s="286">
        <v>2</v>
      </c>
      <c r="G31" s="286">
        <v>1</v>
      </c>
      <c r="H31" s="286"/>
      <c r="I31" s="282">
        <f t="shared" ref="I31" si="4">(H31*2+G31*3+F31*4+E31*5)/D31</f>
        <v>3.6666666666666665</v>
      </c>
    </row>
    <row r="32" spans="1:22" s="2" customFormat="1" ht="15" customHeight="1" x14ac:dyDescent="0.2">
      <c r="A32" s="199">
        <v>9</v>
      </c>
      <c r="B32" s="273">
        <v>30940</v>
      </c>
      <c r="C32" s="457" t="s">
        <v>8</v>
      </c>
      <c r="D32" s="285">
        <v>5</v>
      </c>
      <c r="E32" s="286"/>
      <c r="F32" s="286">
        <v>4</v>
      </c>
      <c r="G32" s="286">
        <v>1</v>
      </c>
      <c r="H32" s="286"/>
      <c r="I32" s="282">
        <f t="shared" si="0"/>
        <v>3.8</v>
      </c>
    </row>
    <row r="33" spans="1:9" s="2" customFormat="1" ht="15" customHeight="1" thickBot="1" x14ac:dyDescent="0.25">
      <c r="A33" s="199">
        <v>10</v>
      </c>
      <c r="B33" s="273">
        <v>31480</v>
      </c>
      <c r="C33" s="495" t="s">
        <v>79</v>
      </c>
      <c r="D33" s="285">
        <v>3</v>
      </c>
      <c r="E33" s="286"/>
      <c r="F33" s="286"/>
      <c r="G33" s="286">
        <v>1</v>
      </c>
      <c r="H33" s="286">
        <v>2</v>
      </c>
      <c r="I33" s="282">
        <f t="shared" si="0"/>
        <v>2.3333333333333335</v>
      </c>
    </row>
    <row r="34" spans="1:9" ht="15" customHeight="1" thickBot="1" x14ac:dyDescent="0.3">
      <c r="A34" s="73"/>
      <c r="B34" s="261"/>
      <c r="C34" s="77" t="s">
        <v>86</v>
      </c>
      <c r="D34" s="265">
        <f>SUM(D35:D50)</f>
        <v>44</v>
      </c>
      <c r="E34" s="266">
        <f>SUM(E35:E50)</f>
        <v>16</v>
      </c>
      <c r="F34" s="266">
        <f>SUM(F35:F50)</f>
        <v>23</v>
      </c>
      <c r="G34" s="266">
        <f>SUM(G35:G50)</f>
        <v>5</v>
      </c>
      <c r="H34" s="266">
        <f>SUM(H35:H50)</f>
        <v>0</v>
      </c>
      <c r="I34" s="75">
        <f>AVERAGE(I35:I50)</f>
        <v>4.3520833333333329</v>
      </c>
    </row>
    <row r="35" spans="1:9" ht="15" customHeight="1" x14ac:dyDescent="0.25">
      <c r="A35" s="25">
        <v>1</v>
      </c>
      <c r="B35" s="298">
        <v>40010</v>
      </c>
      <c r="C35" s="299" t="s">
        <v>49</v>
      </c>
      <c r="D35" s="293">
        <v>7</v>
      </c>
      <c r="E35" s="294">
        <v>2</v>
      </c>
      <c r="F35" s="294">
        <v>4</v>
      </c>
      <c r="G35" s="294">
        <v>1</v>
      </c>
      <c r="H35" s="294"/>
      <c r="I35" s="318">
        <f t="shared" ref="I35:I43" si="5">(H35*2+G35*3+F35*4+E35*5)/D35</f>
        <v>4.1428571428571432</v>
      </c>
    </row>
    <row r="36" spans="1:9" ht="15" customHeight="1" x14ac:dyDescent="0.25">
      <c r="A36" s="199">
        <v>2</v>
      </c>
      <c r="B36" s="296">
        <v>40030</v>
      </c>
      <c r="C36" s="297" t="s">
        <v>98</v>
      </c>
      <c r="D36" s="285">
        <v>2</v>
      </c>
      <c r="E36" s="286">
        <v>1</v>
      </c>
      <c r="F36" s="286">
        <v>1</v>
      </c>
      <c r="G36" s="286"/>
      <c r="H36" s="286"/>
      <c r="I36" s="282">
        <f t="shared" si="5"/>
        <v>4.5</v>
      </c>
    </row>
    <row r="37" spans="1:9" ht="15" customHeight="1" x14ac:dyDescent="0.25">
      <c r="A37" s="199">
        <v>3</v>
      </c>
      <c r="B37" s="296">
        <v>40410</v>
      </c>
      <c r="C37" s="297" t="s">
        <v>50</v>
      </c>
      <c r="D37" s="285">
        <v>7</v>
      </c>
      <c r="E37" s="286">
        <v>1</v>
      </c>
      <c r="F37" s="286">
        <v>4</v>
      </c>
      <c r="G37" s="286">
        <v>2</v>
      </c>
      <c r="H37" s="286"/>
      <c r="I37" s="282">
        <f t="shared" si="5"/>
        <v>3.8571428571428572</v>
      </c>
    </row>
    <row r="38" spans="1:9" ht="15" customHeight="1" x14ac:dyDescent="0.25">
      <c r="A38" s="199">
        <v>4</v>
      </c>
      <c r="B38" s="296">
        <v>40011</v>
      </c>
      <c r="C38" s="297" t="s">
        <v>106</v>
      </c>
      <c r="D38" s="285">
        <v>2</v>
      </c>
      <c r="E38" s="286">
        <v>1</v>
      </c>
      <c r="F38" s="286">
        <v>1</v>
      </c>
      <c r="G38" s="286"/>
      <c r="H38" s="286"/>
      <c r="I38" s="282">
        <f t="shared" si="5"/>
        <v>4.5</v>
      </c>
    </row>
    <row r="39" spans="1:9" ht="15" customHeight="1" x14ac:dyDescent="0.25">
      <c r="A39" s="199">
        <v>5</v>
      </c>
      <c r="B39" s="296">
        <v>40080</v>
      </c>
      <c r="C39" s="297" t="s">
        <v>94</v>
      </c>
      <c r="D39" s="285">
        <v>4</v>
      </c>
      <c r="E39" s="286"/>
      <c r="F39" s="286">
        <v>4</v>
      </c>
      <c r="G39" s="286"/>
      <c r="H39" s="286"/>
      <c r="I39" s="282">
        <f t="shared" si="5"/>
        <v>4</v>
      </c>
    </row>
    <row r="40" spans="1:9" ht="15" customHeight="1" x14ac:dyDescent="0.25">
      <c r="A40" s="199">
        <v>6</v>
      </c>
      <c r="B40" s="296">
        <v>40100</v>
      </c>
      <c r="C40" s="297" t="s">
        <v>10</v>
      </c>
      <c r="D40" s="285">
        <v>1</v>
      </c>
      <c r="E40" s="286"/>
      <c r="F40" s="286">
        <v>1</v>
      </c>
      <c r="G40" s="286"/>
      <c r="H40" s="286"/>
      <c r="I40" s="282">
        <f t="shared" si="5"/>
        <v>4</v>
      </c>
    </row>
    <row r="41" spans="1:9" ht="15" customHeight="1" x14ac:dyDescent="0.25">
      <c r="A41" s="199">
        <v>7</v>
      </c>
      <c r="B41" s="296">
        <v>40031</v>
      </c>
      <c r="C41" s="297" t="s">
        <v>173</v>
      </c>
      <c r="D41" s="285">
        <v>5</v>
      </c>
      <c r="E41" s="286">
        <v>4</v>
      </c>
      <c r="F41" s="286">
        <v>1</v>
      </c>
      <c r="G41" s="286"/>
      <c r="H41" s="286"/>
      <c r="I41" s="282">
        <f t="shared" si="5"/>
        <v>4.8</v>
      </c>
    </row>
    <row r="42" spans="1:9" ht="15" customHeight="1" x14ac:dyDescent="0.25">
      <c r="A42" s="199">
        <v>8</v>
      </c>
      <c r="B42" s="296">
        <v>40210</v>
      </c>
      <c r="C42" s="297" t="s">
        <v>180</v>
      </c>
      <c r="D42" s="285">
        <v>1</v>
      </c>
      <c r="E42" s="286">
        <v>1</v>
      </c>
      <c r="F42" s="286"/>
      <c r="G42" s="286"/>
      <c r="H42" s="286"/>
      <c r="I42" s="282">
        <f t="shared" si="5"/>
        <v>5</v>
      </c>
    </row>
    <row r="43" spans="1:9" ht="15" customHeight="1" x14ac:dyDescent="0.25">
      <c r="A43" s="199">
        <v>9</v>
      </c>
      <c r="B43" s="296">
        <v>40390</v>
      </c>
      <c r="C43" s="297" t="s">
        <v>119</v>
      </c>
      <c r="D43" s="285">
        <v>1</v>
      </c>
      <c r="E43" s="286">
        <v>1</v>
      </c>
      <c r="F43" s="286"/>
      <c r="G43" s="286"/>
      <c r="H43" s="286"/>
      <c r="I43" s="282">
        <f t="shared" si="5"/>
        <v>5</v>
      </c>
    </row>
    <row r="44" spans="1:9" ht="15" customHeight="1" x14ac:dyDescent="0.25">
      <c r="A44" s="25">
        <v>10</v>
      </c>
      <c r="B44" s="271">
        <v>40720</v>
      </c>
      <c r="C44" s="395" t="s">
        <v>161</v>
      </c>
      <c r="D44" s="287">
        <v>1</v>
      </c>
      <c r="E44" s="287"/>
      <c r="F44" s="287">
        <v>1</v>
      </c>
      <c r="G44" s="287"/>
      <c r="H44" s="287"/>
      <c r="I44" s="295">
        <f t="shared" ref="I44:I50" si="6">(H44*2+G44*3+F44*4+E44*5)/D44</f>
        <v>4</v>
      </c>
    </row>
    <row r="45" spans="1:9" ht="15" customHeight="1" x14ac:dyDescent="0.25">
      <c r="A45" s="25">
        <v>11</v>
      </c>
      <c r="B45" s="271">
        <v>40730</v>
      </c>
      <c r="C45" s="522" t="s">
        <v>181</v>
      </c>
      <c r="D45" s="287">
        <v>2</v>
      </c>
      <c r="E45" s="287">
        <v>1</v>
      </c>
      <c r="F45" s="287">
        <v>1</v>
      </c>
      <c r="G45" s="287"/>
      <c r="H45" s="287"/>
      <c r="I45" s="521">
        <f t="shared" si="6"/>
        <v>4.5</v>
      </c>
    </row>
    <row r="46" spans="1:9" ht="15" customHeight="1" x14ac:dyDescent="0.25">
      <c r="A46" s="25">
        <v>12</v>
      </c>
      <c r="B46" s="271">
        <v>40820</v>
      </c>
      <c r="C46" s="522" t="s">
        <v>182</v>
      </c>
      <c r="D46" s="287">
        <v>3</v>
      </c>
      <c r="E46" s="287"/>
      <c r="F46" s="287">
        <v>3</v>
      </c>
      <c r="G46" s="287"/>
      <c r="H46" s="287"/>
      <c r="I46" s="521">
        <f t="shared" si="6"/>
        <v>4</v>
      </c>
    </row>
    <row r="47" spans="1:9" ht="15" customHeight="1" x14ac:dyDescent="0.25">
      <c r="A47" s="25">
        <v>13</v>
      </c>
      <c r="B47" s="271">
        <v>40840</v>
      </c>
      <c r="C47" s="496" t="s">
        <v>177</v>
      </c>
      <c r="D47" s="287">
        <v>2</v>
      </c>
      <c r="E47" s="287"/>
      <c r="F47" s="287">
        <v>1</v>
      </c>
      <c r="G47" s="287">
        <v>1</v>
      </c>
      <c r="H47" s="287"/>
      <c r="I47" s="519">
        <f t="shared" si="6"/>
        <v>3.5</v>
      </c>
    </row>
    <row r="48" spans="1:9" ht="15" customHeight="1" x14ac:dyDescent="0.25">
      <c r="A48" s="25">
        <v>14</v>
      </c>
      <c r="B48" s="271">
        <v>40990</v>
      </c>
      <c r="C48" s="522" t="s">
        <v>11</v>
      </c>
      <c r="D48" s="287">
        <v>1</v>
      </c>
      <c r="E48" s="287">
        <v>1</v>
      </c>
      <c r="F48" s="287"/>
      <c r="G48" s="287"/>
      <c r="H48" s="287"/>
      <c r="I48" s="519">
        <f t="shared" ref="I48:I49" si="7">(H48*2+G48*3+F48*4+E48*5)/D48</f>
        <v>5</v>
      </c>
    </row>
    <row r="49" spans="1:9" ht="15" customHeight="1" x14ac:dyDescent="0.25">
      <c r="A49" s="25">
        <v>15</v>
      </c>
      <c r="B49" s="271">
        <v>40133</v>
      </c>
      <c r="C49" s="522" t="s">
        <v>179</v>
      </c>
      <c r="D49" s="525">
        <v>2</v>
      </c>
      <c r="E49" s="525">
        <v>1</v>
      </c>
      <c r="F49" s="525">
        <v>1</v>
      </c>
      <c r="G49" s="525"/>
      <c r="H49" s="525"/>
      <c r="I49" s="521">
        <f t="shared" si="7"/>
        <v>4.5</v>
      </c>
    </row>
    <row r="50" spans="1:9" ht="15" customHeight="1" thickBot="1" x14ac:dyDescent="0.3">
      <c r="A50" s="25">
        <v>16</v>
      </c>
      <c r="B50" s="523">
        <v>41400</v>
      </c>
      <c r="C50" s="518" t="s">
        <v>183</v>
      </c>
      <c r="D50" s="287">
        <v>3</v>
      </c>
      <c r="E50" s="287">
        <v>2</v>
      </c>
      <c r="F50" s="287"/>
      <c r="G50" s="287">
        <v>1</v>
      </c>
      <c r="H50" s="287"/>
      <c r="I50" s="524">
        <f t="shared" si="6"/>
        <v>4.333333333333333</v>
      </c>
    </row>
    <row r="51" spans="1:9" ht="15" customHeight="1" thickBot="1" x14ac:dyDescent="0.3">
      <c r="A51" s="73"/>
      <c r="B51" s="261"/>
      <c r="C51" s="74" t="s">
        <v>87</v>
      </c>
      <c r="D51" s="265">
        <f>SUM(D52:D60)</f>
        <v>19</v>
      </c>
      <c r="E51" s="266">
        <f t="shared" ref="E51:H51" si="8">SUM(E52:E60)</f>
        <v>7</v>
      </c>
      <c r="F51" s="266">
        <f t="shared" si="8"/>
        <v>8</v>
      </c>
      <c r="G51" s="266">
        <f t="shared" si="8"/>
        <v>3</v>
      </c>
      <c r="H51" s="266">
        <f t="shared" si="8"/>
        <v>1</v>
      </c>
      <c r="I51" s="319">
        <f>AVERAGE(I52:I60)</f>
        <v>4.2037037037037033</v>
      </c>
    </row>
    <row r="52" spans="1:9" ht="15" customHeight="1" x14ac:dyDescent="0.25">
      <c r="A52" s="25">
        <v>1</v>
      </c>
      <c r="B52" s="327">
        <v>50040</v>
      </c>
      <c r="C52" s="328" t="s">
        <v>122</v>
      </c>
      <c r="D52" s="330">
        <v>3</v>
      </c>
      <c r="E52" s="331"/>
      <c r="F52" s="331">
        <v>2</v>
      </c>
      <c r="G52" s="331">
        <v>1</v>
      </c>
      <c r="H52" s="332"/>
      <c r="I52" s="329">
        <f t="shared" ref="I52:I60" si="9">(H52*2+G52*3+F52*4+E52*5)/D52</f>
        <v>3.6666666666666665</v>
      </c>
    </row>
    <row r="53" spans="1:9" ht="15" customHeight="1" x14ac:dyDescent="0.25">
      <c r="A53" s="25">
        <v>2</v>
      </c>
      <c r="B53" s="271">
        <v>50003</v>
      </c>
      <c r="C53" s="291" t="s">
        <v>51</v>
      </c>
      <c r="D53" s="267">
        <v>2</v>
      </c>
      <c r="E53" s="326">
        <v>1</v>
      </c>
      <c r="F53" s="326"/>
      <c r="G53" s="326">
        <v>1</v>
      </c>
      <c r="H53" s="267"/>
      <c r="I53" s="89">
        <f t="shared" si="9"/>
        <v>4</v>
      </c>
    </row>
    <row r="54" spans="1:9" ht="15" customHeight="1" x14ac:dyDescent="0.25">
      <c r="A54" s="25">
        <v>3</v>
      </c>
      <c r="B54" s="18">
        <v>50170</v>
      </c>
      <c r="C54" s="520" t="s">
        <v>185</v>
      </c>
      <c r="D54" s="267">
        <v>1</v>
      </c>
      <c r="E54" s="267">
        <v>1</v>
      </c>
      <c r="F54" s="267"/>
      <c r="G54" s="267"/>
      <c r="H54" s="267"/>
      <c r="I54" s="89">
        <f t="shared" si="9"/>
        <v>5</v>
      </c>
    </row>
    <row r="55" spans="1:9" ht="15" customHeight="1" x14ac:dyDescent="0.25">
      <c r="A55" s="25">
        <v>4</v>
      </c>
      <c r="B55" s="18">
        <v>50340</v>
      </c>
      <c r="C55" s="520" t="s">
        <v>184</v>
      </c>
      <c r="D55" s="267">
        <v>1</v>
      </c>
      <c r="E55" s="267">
        <v>1</v>
      </c>
      <c r="F55" s="267"/>
      <c r="G55" s="267"/>
      <c r="H55" s="267"/>
      <c r="I55" s="89">
        <f t="shared" si="9"/>
        <v>5</v>
      </c>
    </row>
    <row r="56" spans="1:9" ht="15" customHeight="1" x14ac:dyDescent="0.25">
      <c r="A56" s="25">
        <v>5</v>
      </c>
      <c r="B56" s="18">
        <v>50420</v>
      </c>
      <c r="C56" s="325" t="s">
        <v>134</v>
      </c>
      <c r="D56" s="267">
        <v>1</v>
      </c>
      <c r="E56" s="267"/>
      <c r="F56" s="267">
        <v>1</v>
      </c>
      <c r="G56" s="267"/>
      <c r="H56" s="267"/>
      <c r="I56" s="89">
        <f t="shared" si="9"/>
        <v>4</v>
      </c>
    </row>
    <row r="57" spans="1:9" ht="15" customHeight="1" x14ac:dyDescent="0.25">
      <c r="A57" s="25">
        <v>6</v>
      </c>
      <c r="B57" s="18">
        <v>50450</v>
      </c>
      <c r="C57" s="325" t="s">
        <v>135</v>
      </c>
      <c r="D57" s="267">
        <v>6</v>
      </c>
      <c r="E57" s="267">
        <v>3</v>
      </c>
      <c r="F57" s="267">
        <v>2</v>
      </c>
      <c r="G57" s="267"/>
      <c r="H57" s="267">
        <v>1</v>
      </c>
      <c r="I57" s="89">
        <f t="shared" si="9"/>
        <v>4.166666666666667</v>
      </c>
    </row>
    <row r="58" spans="1:9" ht="15" customHeight="1" x14ac:dyDescent="0.25">
      <c r="A58" s="25">
        <v>7</v>
      </c>
      <c r="B58" s="18">
        <v>50620</v>
      </c>
      <c r="C58" s="520" t="s">
        <v>12</v>
      </c>
      <c r="D58" s="267">
        <v>1</v>
      </c>
      <c r="E58" s="267"/>
      <c r="F58" s="267">
        <v>1</v>
      </c>
      <c r="G58" s="267"/>
      <c r="H58" s="267"/>
      <c r="I58" s="89">
        <f t="shared" si="9"/>
        <v>4</v>
      </c>
    </row>
    <row r="59" spans="1:9" ht="15" customHeight="1" x14ac:dyDescent="0.25">
      <c r="A59" s="25">
        <v>8</v>
      </c>
      <c r="B59" s="18">
        <v>50780</v>
      </c>
      <c r="C59" s="11" t="s">
        <v>156</v>
      </c>
      <c r="D59" s="267">
        <v>1</v>
      </c>
      <c r="E59" s="267"/>
      <c r="F59" s="267">
        <v>1</v>
      </c>
      <c r="G59" s="267"/>
      <c r="H59" s="267"/>
      <c r="I59" s="89">
        <f t="shared" si="9"/>
        <v>4</v>
      </c>
    </row>
    <row r="60" spans="1:9" ht="15" customHeight="1" thickBot="1" x14ac:dyDescent="0.3">
      <c r="A60" s="25">
        <v>9</v>
      </c>
      <c r="B60" s="18">
        <v>51580</v>
      </c>
      <c r="C60" s="333" t="s">
        <v>123</v>
      </c>
      <c r="D60" s="267">
        <v>3</v>
      </c>
      <c r="E60" s="267">
        <v>1</v>
      </c>
      <c r="F60" s="267">
        <v>1</v>
      </c>
      <c r="G60" s="267">
        <v>1</v>
      </c>
      <c r="H60" s="267"/>
      <c r="I60" s="89">
        <f t="shared" si="9"/>
        <v>4</v>
      </c>
    </row>
    <row r="61" spans="1:9" ht="15" customHeight="1" thickBot="1" x14ac:dyDescent="0.3">
      <c r="A61" s="73"/>
      <c r="B61" s="261"/>
      <c r="C61" s="78" t="s">
        <v>88</v>
      </c>
      <c r="D61" s="265">
        <f>SUM(D62:D85)</f>
        <v>76</v>
      </c>
      <c r="E61" s="266">
        <f>SUM(E62:E85)</f>
        <v>21</v>
      </c>
      <c r="F61" s="266">
        <f>SUM(F62:F85)</f>
        <v>37</v>
      </c>
      <c r="G61" s="266">
        <f>SUM(G62:G85)</f>
        <v>17</v>
      </c>
      <c r="H61" s="266">
        <f>SUM(H62:H85)</f>
        <v>1</v>
      </c>
      <c r="I61" s="75">
        <f>AVERAGE(I62:I85)</f>
        <v>3.9010416666666665</v>
      </c>
    </row>
    <row r="62" spans="1:9" ht="15" customHeight="1" x14ac:dyDescent="0.25">
      <c r="A62" s="25">
        <v>1</v>
      </c>
      <c r="B62" s="18">
        <v>60010</v>
      </c>
      <c r="C62" s="325" t="s">
        <v>125</v>
      </c>
      <c r="D62" s="267">
        <v>2</v>
      </c>
      <c r="E62" s="267"/>
      <c r="F62" s="267">
        <v>2</v>
      </c>
      <c r="G62" s="267"/>
      <c r="H62" s="267"/>
      <c r="I62" s="89">
        <f t="shared" ref="I62:I85" si="10">(H62*2+G62*3+F62*4+E62*5)/D62</f>
        <v>4</v>
      </c>
    </row>
    <row r="63" spans="1:9" ht="15" customHeight="1" x14ac:dyDescent="0.25">
      <c r="A63" s="25">
        <v>2</v>
      </c>
      <c r="B63" s="18">
        <v>60050</v>
      </c>
      <c r="C63" s="325" t="s">
        <v>126</v>
      </c>
      <c r="D63" s="267">
        <v>1</v>
      </c>
      <c r="E63" s="267"/>
      <c r="F63" s="267"/>
      <c r="G63" s="267">
        <v>1</v>
      </c>
      <c r="H63" s="267"/>
      <c r="I63" s="89">
        <f t="shared" si="10"/>
        <v>3</v>
      </c>
    </row>
    <row r="64" spans="1:9" ht="15" customHeight="1" x14ac:dyDescent="0.25">
      <c r="A64" s="25">
        <v>3</v>
      </c>
      <c r="B64" s="18">
        <v>60070</v>
      </c>
      <c r="C64" s="325" t="s">
        <v>127</v>
      </c>
      <c r="D64" s="267">
        <v>2</v>
      </c>
      <c r="E64" s="267"/>
      <c r="F64" s="267">
        <v>2</v>
      </c>
      <c r="G64" s="267"/>
      <c r="H64" s="267"/>
      <c r="I64" s="89">
        <f t="shared" si="10"/>
        <v>4</v>
      </c>
    </row>
    <row r="65" spans="1:9" ht="15" customHeight="1" x14ac:dyDescent="0.25">
      <c r="A65" s="25">
        <v>4</v>
      </c>
      <c r="B65" s="18">
        <v>60180</v>
      </c>
      <c r="C65" s="325" t="s">
        <v>136</v>
      </c>
      <c r="D65" s="267">
        <v>3</v>
      </c>
      <c r="E65" s="267">
        <v>2</v>
      </c>
      <c r="F65" s="267">
        <v>1</v>
      </c>
      <c r="G65" s="267"/>
      <c r="H65" s="267"/>
      <c r="I65" s="89">
        <f t="shared" si="10"/>
        <v>4.666666666666667</v>
      </c>
    </row>
    <row r="66" spans="1:9" ht="15" customHeight="1" x14ac:dyDescent="0.25">
      <c r="A66" s="25">
        <v>5</v>
      </c>
      <c r="B66" s="18">
        <v>60240</v>
      </c>
      <c r="C66" s="325" t="s">
        <v>137</v>
      </c>
      <c r="D66" s="267">
        <v>8</v>
      </c>
      <c r="E66" s="267">
        <v>1</v>
      </c>
      <c r="F66" s="267">
        <v>3</v>
      </c>
      <c r="G66" s="267">
        <v>4</v>
      </c>
      <c r="H66" s="267"/>
      <c r="I66" s="89">
        <f t="shared" si="10"/>
        <v>3.625</v>
      </c>
    </row>
    <row r="67" spans="1:9" ht="15" customHeight="1" x14ac:dyDescent="0.25">
      <c r="A67" s="25">
        <v>6</v>
      </c>
      <c r="B67" s="18">
        <v>60660</v>
      </c>
      <c r="C67" s="520" t="s">
        <v>157</v>
      </c>
      <c r="D67" s="267">
        <v>1</v>
      </c>
      <c r="E67" s="267"/>
      <c r="F67" s="267"/>
      <c r="G67" s="267">
        <v>1</v>
      </c>
      <c r="H67" s="267"/>
      <c r="I67" s="89">
        <f t="shared" si="10"/>
        <v>3</v>
      </c>
    </row>
    <row r="68" spans="1:9" ht="15" customHeight="1" x14ac:dyDescent="0.25">
      <c r="A68" s="25">
        <v>7</v>
      </c>
      <c r="B68" s="18">
        <v>60850</v>
      </c>
      <c r="C68" s="520" t="s">
        <v>139</v>
      </c>
      <c r="D68" s="267">
        <v>2</v>
      </c>
      <c r="E68" s="267"/>
      <c r="F68" s="267">
        <v>1</v>
      </c>
      <c r="G68" s="267">
        <v>1</v>
      </c>
      <c r="H68" s="267"/>
      <c r="I68" s="89">
        <f t="shared" si="10"/>
        <v>3.5</v>
      </c>
    </row>
    <row r="69" spans="1:9" ht="15" customHeight="1" x14ac:dyDescent="0.25">
      <c r="A69" s="25">
        <v>8</v>
      </c>
      <c r="B69" s="18">
        <v>61080</v>
      </c>
      <c r="C69" s="394" t="s">
        <v>159</v>
      </c>
      <c r="D69" s="267">
        <v>1</v>
      </c>
      <c r="E69" s="267"/>
      <c r="F69" s="267">
        <v>1</v>
      </c>
      <c r="G69" s="267"/>
      <c r="H69" s="267"/>
      <c r="I69" s="89">
        <f t="shared" si="10"/>
        <v>4</v>
      </c>
    </row>
    <row r="70" spans="1:9" ht="15" customHeight="1" x14ac:dyDescent="0.25">
      <c r="A70" s="25">
        <v>9</v>
      </c>
      <c r="B70" s="18">
        <v>61150</v>
      </c>
      <c r="C70" s="520" t="s">
        <v>140</v>
      </c>
      <c r="D70" s="267">
        <v>1</v>
      </c>
      <c r="E70" s="267"/>
      <c r="F70" s="267">
        <v>1</v>
      </c>
      <c r="G70" s="267"/>
      <c r="H70" s="267"/>
      <c r="I70" s="89">
        <f t="shared" si="10"/>
        <v>4</v>
      </c>
    </row>
    <row r="71" spans="1:9" ht="15" customHeight="1" x14ac:dyDescent="0.25">
      <c r="A71" s="25">
        <v>10</v>
      </c>
      <c r="B71" s="18">
        <v>61210</v>
      </c>
      <c r="C71" s="325" t="s">
        <v>128</v>
      </c>
      <c r="D71" s="267">
        <v>1</v>
      </c>
      <c r="E71" s="267"/>
      <c r="F71" s="267">
        <v>1</v>
      </c>
      <c r="G71" s="267"/>
      <c r="H71" s="267"/>
      <c r="I71" s="89">
        <f t="shared" si="10"/>
        <v>4</v>
      </c>
    </row>
    <row r="72" spans="1:9" ht="15" customHeight="1" x14ac:dyDescent="0.25">
      <c r="A72" s="25">
        <v>11</v>
      </c>
      <c r="B72" s="18">
        <v>61340</v>
      </c>
      <c r="C72" s="325" t="s">
        <v>141</v>
      </c>
      <c r="D72" s="267">
        <v>1</v>
      </c>
      <c r="E72" s="267"/>
      <c r="F72" s="267"/>
      <c r="G72" s="267">
        <v>1</v>
      </c>
      <c r="H72" s="267"/>
      <c r="I72" s="89">
        <f t="shared" si="10"/>
        <v>3</v>
      </c>
    </row>
    <row r="73" spans="1:9" ht="15" customHeight="1" x14ac:dyDescent="0.25">
      <c r="A73" s="25">
        <v>12</v>
      </c>
      <c r="B73" s="18">
        <v>61390</v>
      </c>
      <c r="C73" s="394" t="s">
        <v>142</v>
      </c>
      <c r="D73" s="267">
        <v>2</v>
      </c>
      <c r="E73" s="267">
        <v>1</v>
      </c>
      <c r="F73" s="267">
        <v>1</v>
      </c>
      <c r="G73" s="267"/>
      <c r="H73" s="267"/>
      <c r="I73" s="89">
        <f t="shared" si="10"/>
        <v>4.5</v>
      </c>
    </row>
    <row r="74" spans="1:9" ht="15" customHeight="1" x14ac:dyDescent="0.25">
      <c r="A74" s="25">
        <v>13</v>
      </c>
      <c r="B74" s="18">
        <v>61410</v>
      </c>
      <c r="C74" s="458" t="s">
        <v>160</v>
      </c>
      <c r="D74" s="267">
        <v>2</v>
      </c>
      <c r="E74" s="267">
        <v>1</v>
      </c>
      <c r="F74" s="267"/>
      <c r="G74" s="267">
        <v>1</v>
      </c>
      <c r="H74" s="267"/>
      <c r="I74" s="89">
        <f t="shared" si="10"/>
        <v>4</v>
      </c>
    </row>
    <row r="75" spans="1:9" ht="15" customHeight="1" x14ac:dyDescent="0.25">
      <c r="A75" s="25">
        <v>14</v>
      </c>
      <c r="B75" s="18">
        <v>61430</v>
      </c>
      <c r="C75" s="325" t="s">
        <v>143</v>
      </c>
      <c r="D75" s="267">
        <v>4</v>
      </c>
      <c r="E75" s="267">
        <v>1</v>
      </c>
      <c r="F75" s="267">
        <v>2</v>
      </c>
      <c r="G75" s="267">
        <v>1</v>
      </c>
      <c r="H75" s="267"/>
      <c r="I75" s="89">
        <f t="shared" si="10"/>
        <v>4</v>
      </c>
    </row>
    <row r="76" spans="1:9" ht="15" customHeight="1" x14ac:dyDescent="0.25">
      <c r="A76" s="25">
        <v>15</v>
      </c>
      <c r="B76" s="18">
        <v>61440</v>
      </c>
      <c r="C76" s="458" t="s">
        <v>158</v>
      </c>
      <c r="D76" s="267">
        <v>4</v>
      </c>
      <c r="E76" s="267">
        <v>3</v>
      </c>
      <c r="F76" s="267">
        <v>1</v>
      </c>
      <c r="G76" s="267"/>
      <c r="H76" s="267"/>
      <c r="I76" s="89">
        <f t="shared" si="10"/>
        <v>4.75</v>
      </c>
    </row>
    <row r="77" spans="1:9" ht="15" customHeight="1" x14ac:dyDescent="0.25">
      <c r="A77" s="25">
        <v>16</v>
      </c>
      <c r="B77" s="18">
        <v>61450</v>
      </c>
      <c r="C77" s="394" t="s">
        <v>144</v>
      </c>
      <c r="D77" s="267">
        <v>2</v>
      </c>
      <c r="E77" s="267"/>
      <c r="F77" s="267">
        <v>1</v>
      </c>
      <c r="G77" s="267">
        <v>1</v>
      </c>
      <c r="H77" s="267"/>
      <c r="I77" s="89">
        <f t="shared" si="10"/>
        <v>3.5</v>
      </c>
    </row>
    <row r="78" spans="1:9" ht="15" customHeight="1" x14ac:dyDescent="0.25">
      <c r="A78" s="25">
        <v>17</v>
      </c>
      <c r="B78" s="18">
        <v>61470</v>
      </c>
      <c r="C78" s="520" t="s">
        <v>175</v>
      </c>
      <c r="D78" s="267">
        <v>2</v>
      </c>
      <c r="E78" s="267"/>
      <c r="F78" s="267">
        <v>2</v>
      </c>
      <c r="G78" s="267"/>
      <c r="H78" s="267"/>
      <c r="I78" s="89">
        <f t="shared" si="10"/>
        <v>4</v>
      </c>
    </row>
    <row r="79" spans="1:9" ht="15" customHeight="1" x14ac:dyDescent="0.25">
      <c r="A79" s="25">
        <v>18</v>
      </c>
      <c r="B79" s="18">
        <v>61490</v>
      </c>
      <c r="C79" s="325" t="s">
        <v>145</v>
      </c>
      <c r="D79" s="267">
        <v>11</v>
      </c>
      <c r="E79" s="267">
        <v>3</v>
      </c>
      <c r="F79" s="267">
        <v>6</v>
      </c>
      <c r="G79" s="267">
        <v>1</v>
      </c>
      <c r="H79" s="267">
        <v>1</v>
      </c>
      <c r="I79" s="89">
        <f t="shared" si="10"/>
        <v>4</v>
      </c>
    </row>
    <row r="80" spans="1:9" ht="15" customHeight="1" x14ac:dyDescent="0.25">
      <c r="A80" s="25">
        <v>19</v>
      </c>
      <c r="B80" s="18">
        <v>61500</v>
      </c>
      <c r="C80" s="325" t="s">
        <v>146</v>
      </c>
      <c r="D80" s="267">
        <v>2</v>
      </c>
      <c r="E80" s="267">
        <v>2</v>
      </c>
      <c r="F80" s="267"/>
      <c r="G80" s="267"/>
      <c r="H80" s="267"/>
      <c r="I80" s="89">
        <f t="shared" si="10"/>
        <v>5</v>
      </c>
    </row>
    <row r="81" spans="1:10" ht="15" customHeight="1" x14ac:dyDescent="0.25">
      <c r="A81" s="25">
        <v>20</v>
      </c>
      <c r="B81" s="18">
        <v>61510</v>
      </c>
      <c r="C81" s="17" t="s">
        <v>30</v>
      </c>
      <c r="D81" s="267">
        <v>2</v>
      </c>
      <c r="E81" s="267"/>
      <c r="F81" s="267">
        <v>1</v>
      </c>
      <c r="G81" s="267">
        <v>1</v>
      </c>
      <c r="H81" s="267"/>
      <c r="I81" s="89">
        <f t="shared" si="10"/>
        <v>3.5</v>
      </c>
    </row>
    <row r="82" spans="1:10" ht="15" customHeight="1" x14ac:dyDescent="0.25">
      <c r="A82" s="25">
        <v>21</v>
      </c>
      <c r="B82" s="18">
        <v>61520</v>
      </c>
      <c r="C82" s="325" t="s">
        <v>147</v>
      </c>
      <c r="D82" s="267">
        <v>12</v>
      </c>
      <c r="E82" s="267">
        <v>1</v>
      </c>
      <c r="F82" s="267">
        <v>8</v>
      </c>
      <c r="G82" s="267">
        <v>3</v>
      </c>
      <c r="H82" s="267"/>
      <c r="I82" s="89">
        <f t="shared" si="10"/>
        <v>3.8333333333333335</v>
      </c>
    </row>
    <row r="83" spans="1:10" ht="15" customHeight="1" x14ac:dyDescent="0.25">
      <c r="A83" s="25">
        <v>22</v>
      </c>
      <c r="B83" s="18">
        <v>61540</v>
      </c>
      <c r="C83" s="325" t="s">
        <v>148</v>
      </c>
      <c r="D83" s="267">
        <v>1</v>
      </c>
      <c r="E83" s="267"/>
      <c r="F83" s="267">
        <v>1</v>
      </c>
      <c r="G83" s="267"/>
      <c r="H83" s="267"/>
      <c r="I83" s="89">
        <f t="shared" si="10"/>
        <v>4</v>
      </c>
    </row>
    <row r="84" spans="1:10" ht="15" customHeight="1" x14ac:dyDescent="0.25">
      <c r="A84" s="25">
        <v>23</v>
      </c>
      <c r="B84" s="18">
        <v>61560</v>
      </c>
      <c r="C84" s="325" t="s">
        <v>149</v>
      </c>
      <c r="D84" s="267">
        <v>1</v>
      </c>
      <c r="E84" s="267"/>
      <c r="F84" s="267"/>
      <c r="G84" s="267">
        <v>1</v>
      </c>
      <c r="H84" s="267"/>
      <c r="I84" s="89">
        <f t="shared" si="10"/>
        <v>3</v>
      </c>
    </row>
    <row r="85" spans="1:10" ht="15" customHeight="1" thickBot="1" x14ac:dyDescent="0.3">
      <c r="A85" s="201">
        <v>24</v>
      </c>
      <c r="B85" s="20">
        <v>61570</v>
      </c>
      <c r="C85" s="197" t="s">
        <v>97</v>
      </c>
      <c r="D85" s="267">
        <v>8</v>
      </c>
      <c r="E85" s="267">
        <v>6</v>
      </c>
      <c r="F85" s="267">
        <v>2</v>
      </c>
      <c r="G85" s="267"/>
      <c r="H85" s="267"/>
      <c r="I85" s="91">
        <f t="shared" si="10"/>
        <v>4.75</v>
      </c>
    </row>
    <row r="86" spans="1:10" ht="15" customHeight="1" thickBot="1" x14ac:dyDescent="0.3">
      <c r="A86" s="73"/>
      <c r="B86" s="260"/>
      <c r="C86" s="76" t="s">
        <v>89</v>
      </c>
      <c r="D86" s="265">
        <f>SUM(D87:D93)</f>
        <v>29</v>
      </c>
      <c r="E86" s="266">
        <f>SUM(E87:E93)</f>
        <v>8</v>
      </c>
      <c r="F86" s="266">
        <f>SUM(F87:F93)</f>
        <v>15</v>
      </c>
      <c r="G86" s="266">
        <f>SUM(G87:G93)</f>
        <v>5</v>
      </c>
      <c r="H86" s="266">
        <f>SUM(H87:H93)</f>
        <v>1</v>
      </c>
      <c r="I86" s="75">
        <f>AVERAGE(I87:I93)</f>
        <v>3.8085034013605443</v>
      </c>
    </row>
    <row r="87" spans="1:10" ht="15" customHeight="1" x14ac:dyDescent="0.25">
      <c r="A87" s="199">
        <v>1</v>
      </c>
      <c r="B87" s="273">
        <v>70200</v>
      </c>
      <c r="C87" s="517" t="s">
        <v>178</v>
      </c>
      <c r="D87" s="285">
        <v>4</v>
      </c>
      <c r="E87" s="286">
        <v>1</v>
      </c>
      <c r="F87" s="286">
        <v>2</v>
      </c>
      <c r="G87" s="286">
        <v>1</v>
      </c>
      <c r="H87" s="286"/>
      <c r="I87" s="282">
        <f t="shared" ref="I87:I93" si="11">(H87*2+G87*3+F87*4+E87*5)/D87</f>
        <v>4</v>
      </c>
    </row>
    <row r="88" spans="1:10" ht="15" customHeight="1" x14ac:dyDescent="0.25">
      <c r="A88" s="199">
        <v>2</v>
      </c>
      <c r="B88" s="273">
        <v>70110</v>
      </c>
      <c r="C88" s="274" t="s">
        <v>54</v>
      </c>
      <c r="D88" s="285">
        <v>5</v>
      </c>
      <c r="E88" s="286"/>
      <c r="F88" s="286">
        <v>3</v>
      </c>
      <c r="G88" s="286">
        <v>2</v>
      </c>
      <c r="H88" s="286"/>
      <c r="I88" s="282">
        <f t="shared" si="11"/>
        <v>3.6</v>
      </c>
    </row>
    <row r="89" spans="1:10" ht="15" customHeight="1" x14ac:dyDescent="0.25">
      <c r="A89" s="199">
        <v>3</v>
      </c>
      <c r="B89" s="273">
        <v>70100</v>
      </c>
      <c r="C89" s="457" t="s">
        <v>165</v>
      </c>
      <c r="D89" s="285">
        <v>4</v>
      </c>
      <c r="E89" s="286">
        <v>3</v>
      </c>
      <c r="F89" s="286">
        <v>1</v>
      </c>
      <c r="G89" s="286"/>
      <c r="H89" s="286"/>
      <c r="I89" s="282">
        <f t="shared" ref="I89" si="12">(H89*2+G89*3+F89*4+E89*5)/D89</f>
        <v>4.75</v>
      </c>
    </row>
    <row r="90" spans="1:10" ht="15" customHeight="1" x14ac:dyDescent="0.25">
      <c r="A90" s="199">
        <v>4</v>
      </c>
      <c r="B90" s="273">
        <v>70270</v>
      </c>
      <c r="C90" s="457" t="s">
        <v>55</v>
      </c>
      <c r="D90" s="285">
        <v>2</v>
      </c>
      <c r="E90" s="286"/>
      <c r="F90" s="286">
        <v>2</v>
      </c>
      <c r="G90" s="286"/>
      <c r="H90" s="286"/>
      <c r="I90" s="282">
        <f t="shared" si="11"/>
        <v>4</v>
      </c>
    </row>
    <row r="91" spans="1:10" ht="15" customHeight="1" x14ac:dyDescent="0.25">
      <c r="A91" s="199">
        <v>5</v>
      </c>
      <c r="B91" s="273">
        <v>70510</v>
      </c>
      <c r="C91" s="517" t="s">
        <v>31</v>
      </c>
      <c r="D91" s="285">
        <v>1</v>
      </c>
      <c r="E91" s="286"/>
      <c r="F91" s="286"/>
      <c r="G91" s="286"/>
      <c r="H91" s="286">
        <v>1</v>
      </c>
      <c r="I91" s="282">
        <f t="shared" si="11"/>
        <v>2</v>
      </c>
    </row>
    <row r="92" spans="1:10" ht="15" customHeight="1" x14ac:dyDescent="0.25">
      <c r="A92" s="279">
        <v>6</v>
      </c>
      <c r="B92" s="18">
        <v>10880</v>
      </c>
      <c r="C92" s="103" t="s">
        <v>93</v>
      </c>
      <c r="D92" s="288">
        <v>6</v>
      </c>
      <c r="E92" s="264">
        <v>2</v>
      </c>
      <c r="F92" s="264">
        <v>3</v>
      </c>
      <c r="G92" s="264">
        <v>1</v>
      </c>
      <c r="H92" s="264"/>
      <c r="I92" s="89">
        <f t="shared" si="11"/>
        <v>4.166666666666667</v>
      </c>
    </row>
    <row r="93" spans="1:10" ht="15" customHeight="1" thickBot="1" x14ac:dyDescent="0.3">
      <c r="A93" s="280">
        <v>7</v>
      </c>
      <c r="B93" s="27">
        <v>10890</v>
      </c>
      <c r="C93" s="196" t="s">
        <v>96</v>
      </c>
      <c r="D93" s="289">
        <v>7</v>
      </c>
      <c r="E93" s="290">
        <v>2</v>
      </c>
      <c r="F93" s="290">
        <v>4</v>
      </c>
      <c r="G93" s="290">
        <v>1</v>
      </c>
      <c r="H93" s="268"/>
      <c r="I93" s="91">
        <f t="shared" si="11"/>
        <v>4.1428571428571432</v>
      </c>
      <c r="J93" s="1"/>
    </row>
    <row r="94" spans="1:10" x14ac:dyDescent="0.25">
      <c r="A94" s="26"/>
      <c r="B94"/>
      <c r="C94" s="4"/>
      <c r="D94" s="551" t="s">
        <v>60</v>
      </c>
      <c r="E94" s="551"/>
      <c r="F94" s="551"/>
      <c r="G94" s="551"/>
      <c r="H94" s="551"/>
      <c r="I94" s="21">
        <f>AVERAGE(I8:I13,I15:I22,I24:I33,I35:I50,I52:I60,I62:I85,I87:I93)</f>
        <v>4.0529315476190479</v>
      </c>
      <c r="J94"/>
    </row>
    <row r="95" spans="1:10" x14ac:dyDescent="0.25">
      <c r="A95" s="26"/>
      <c r="B95"/>
      <c r="C95"/>
      <c r="D95"/>
      <c r="E95"/>
      <c r="F95"/>
      <c r="G95"/>
      <c r="H95"/>
      <c r="I95"/>
      <c r="J95"/>
    </row>
    <row r="96" spans="1:10" x14ac:dyDescent="0.25">
      <c r="A96" s="26"/>
      <c r="B96"/>
      <c r="C96"/>
      <c r="D96"/>
      <c r="E96"/>
      <c r="F96"/>
      <c r="G96"/>
      <c r="H96"/>
      <c r="I96"/>
      <c r="J96"/>
    </row>
    <row r="97" spans="1:1" x14ac:dyDescent="0.25">
      <c r="A97" s="26"/>
    </row>
    <row r="98" spans="1:1" x14ac:dyDescent="0.25">
      <c r="A98" s="26"/>
    </row>
    <row r="99" spans="1:1" x14ac:dyDescent="0.25">
      <c r="A99" s="26"/>
    </row>
    <row r="100" spans="1:1" x14ac:dyDescent="0.25">
      <c r="A100" s="26"/>
    </row>
    <row r="101" spans="1:1" x14ac:dyDescent="0.25">
      <c r="A101" s="26"/>
    </row>
    <row r="102" spans="1:1" x14ac:dyDescent="0.25">
      <c r="A102" s="26"/>
    </row>
    <row r="103" spans="1:1" x14ac:dyDescent="0.25">
      <c r="A103" s="26"/>
    </row>
    <row r="104" spans="1:1" x14ac:dyDescent="0.25">
      <c r="A104" s="26"/>
    </row>
    <row r="105" spans="1:1" x14ac:dyDescent="0.25">
      <c r="A105" s="26"/>
    </row>
    <row r="106" spans="1:1" x14ac:dyDescent="0.25">
      <c r="A106" s="26"/>
    </row>
    <row r="107" spans="1:1" x14ac:dyDescent="0.25">
      <c r="A107" s="26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6"/>
    </row>
    <row r="114" spans="1:1" x14ac:dyDescent="0.25">
      <c r="A114" s="26"/>
    </row>
    <row r="115" spans="1:1" x14ac:dyDescent="0.25">
      <c r="A115" s="26"/>
    </row>
    <row r="116" spans="1:1" x14ac:dyDescent="0.25">
      <c r="A116" s="26"/>
    </row>
  </sheetData>
  <mergeCells count="8">
    <mergeCell ref="I4:I5"/>
    <mergeCell ref="D94:H94"/>
    <mergeCell ref="D1:E1"/>
    <mergeCell ref="E4:H4"/>
    <mergeCell ref="A4:A5"/>
    <mergeCell ref="B4:B5"/>
    <mergeCell ref="C4:C5"/>
    <mergeCell ref="D4:D5"/>
  </mergeCells>
  <conditionalFormatting sqref="I6:I94">
    <cfRule type="containsBlanks" dxfId="48" priority="1">
      <formula>LEN(TRIM(I6))=0</formula>
    </cfRule>
    <cfRule type="cellIs" dxfId="47" priority="1047" stopIfTrue="1" operator="equal">
      <formula>$I$94</formula>
    </cfRule>
    <cfRule type="cellIs" dxfId="46" priority="1048" stopIfTrue="1" operator="lessThan">
      <formula>3.5</formula>
    </cfRule>
    <cfRule type="cellIs" dxfId="45" priority="1049" stopIfTrue="1" operator="between">
      <formula>$I$94</formula>
      <formula>3.5</formula>
    </cfRule>
    <cfRule type="cellIs" dxfId="44" priority="1050" stopIfTrue="1" operator="between">
      <formula>4.499</formula>
      <formula>$I$94</formula>
    </cfRule>
    <cfRule type="cellIs" dxfId="43" priority="1051" stopIfTrue="1" operator="greaterThanOrEqual">
      <formula>4.5</formula>
    </cfRule>
  </conditionalFormatting>
  <pageMargins left="0.62992125984251968" right="0.11811023622047245" top="0.15748031496062992" bottom="0.15748031496062992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Литерат-9 диаграмма по районам</vt:lpstr>
      <vt:lpstr>Литература-9 диаграмма</vt:lpstr>
      <vt:lpstr>Рейтинги 2022-2025</vt:lpstr>
      <vt:lpstr>Рейтинг по сумме мест</vt:lpstr>
      <vt:lpstr>Литература-9 2025 Итоги</vt:lpstr>
      <vt:lpstr>Литература-9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2017-11-15T04:22:09Z</cp:lastPrinted>
  <dcterms:created xsi:type="dcterms:W3CDTF">2017-09-27T08:54:00Z</dcterms:created>
  <dcterms:modified xsi:type="dcterms:W3CDTF">2025-09-02T06:27:31Z</dcterms:modified>
</cp:coreProperties>
</file>