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235" windowHeight="7950" tabRatio="669"/>
  </bookViews>
  <sheets>
    <sheet name="История-9 диаграмма по районам" sheetId="18" r:id="rId1"/>
    <sheet name="История-9 диаграмма" sheetId="14" r:id="rId2"/>
    <sheet name="Рейтинги 2022-2025" sheetId="15" r:id="rId3"/>
    <sheet name="Рейтинг по сумме мест" sheetId="13" r:id="rId4"/>
    <sheet name="История-9 2025 Итоги" sheetId="17" r:id="rId5"/>
    <sheet name="История-9 2025 расклад" sheetId="5" r:id="rId6"/>
  </sheets>
  <definedNames>
    <definedName name="_xlnm._FilterDatabase" localSheetId="0" hidden="1">'История-9 диаграмма по районам'!#REF!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106" i="18" l="1"/>
  <c r="S117" i="18"/>
  <c r="S116" i="18"/>
  <c r="S115" i="18"/>
  <c r="S114" i="18"/>
  <c r="S113" i="18"/>
  <c r="S112" i="18"/>
  <c r="S111" i="18"/>
  <c r="S110" i="18"/>
  <c r="S109" i="18"/>
  <c r="S107" i="18"/>
  <c r="S105" i="18"/>
  <c r="S104" i="18"/>
  <c r="S103" i="18"/>
  <c r="S102" i="18"/>
  <c r="S101" i="18"/>
  <c r="S100" i="18"/>
  <c r="S99" i="18"/>
  <c r="S98" i="18"/>
  <c r="S97" i="18"/>
  <c r="S96" i="18"/>
  <c r="S95" i="18"/>
  <c r="S94" i="18"/>
  <c r="S93" i="18"/>
  <c r="S92" i="18"/>
  <c r="S91" i="18"/>
  <c r="S90" i="18"/>
  <c r="S89" i="18"/>
  <c r="S88" i="18"/>
  <c r="S87" i="18"/>
  <c r="S86" i="18"/>
  <c r="S85" i="18"/>
  <c r="S84" i="18"/>
  <c r="S83" i="18"/>
  <c r="S82" i="18"/>
  <c r="S81" i="18"/>
  <c r="S80" i="18"/>
  <c r="S79" i="18"/>
  <c r="S78" i="18"/>
  <c r="S76" i="18"/>
  <c r="S75" i="18"/>
  <c r="S74" i="18"/>
  <c r="S73" i="18"/>
  <c r="S72" i="18"/>
  <c r="S71" i="18"/>
  <c r="S70" i="18"/>
  <c r="S69" i="18"/>
  <c r="S68" i="18"/>
  <c r="S67" i="18"/>
  <c r="S66" i="18"/>
  <c r="S65" i="18"/>
  <c r="S64" i="18"/>
  <c r="S62" i="18"/>
  <c r="S61" i="18"/>
  <c r="S60" i="18"/>
  <c r="S59" i="18"/>
  <c r="S58" i="18"/>
  <c r="S57" i="18"/>
  <c r="S56" i="18"/>
  <c r="S55" i="18"/>
  <c r="S54" i="18"/>
  <c r="S53" i="18"/>
  <c r="S52" i="18"/>
  <c r="S51" i="18"/>
  <c r="S50" i="18"/>
  <c r="S49" i="18"/>
  <c r="S48" i="18"/>
  <c r="S47" i="18"/>
  <c r="S46" i="18"/>
  <c r="S45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9" i="18"/>
  <c r="S28" i="18"/>
  <c r="S27" i="18"/>
  <c r="S25" i="18"/>
  <c r="S24" i="18"/>
  <c r="S23" i="18"/>
  <c r="S22" i="18"/>
  <c r="S21" i="18"/>
  <c r="S20" i="18"/>
  <c r="S19" i="18"/>
  <c r="S18" i="18"/>
  <c r="S17" i="18"/>
  <c r="S16" i="18"/>
  <c r="S15" i="18"/>
  <c r="S13" i="18"/>
  <c r="S12" i="18"/>
  <c r="S11" i="18"/>
  <c r="S10" i="18"/>
  <c r="S9" i="18"/>
  <c r="S8" i="18"/>
  <c r="S7" i="18"/>
  <c r="S6" i="18"/>
  <c r="D108" i="18"/>
  <c r="C108" i="18"/>
  <c r="D77" i="18"/>
  <c r="C77" i="18"/>
  <c r="D63" i="18"/>
  <c r="C63" i="18"/>
  <c r="D44" i="18"/>
  <c r="C44" i="18"/>
  <c r="D26" i="18"/>
  <c r="C26" i="18"/>
  <c r="D14" i="18"/>
  <c r="C14" i="18"/>
  <c r="D5" i="18"/>
  <c r="C5" i="18"/>
  <c r="D4" i="18"/>
  <c r="D118" i="18" s="1"/>
  <c r="C4" i="18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5" i="14"/>
  <c r="S24" i="14"/>
  <c r="S23" i="14"/>
  <c r="S22" i="14"/>
  <c r="S21" i="14"/>
  <c r="S20" i="14"/>
  <c r="S19" i="14"/>
  <c r="S18" i="14"/>
  <c r="S17" i="14"/>
  <c r="S16" i="14"/>
  <c r="S15" i="14"/>
  <c r="S13" i="14"/>
  <c r="S12" i="14"/>
  <c r="S11" i="14"/>
  <c r="S10" i="14"/>
  <c r="S9" i="14"/>
  <c r="S8" i="14"/>
  <c r="S7" i="14"/>
  <c r="S6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116" i="14"/>
  <c r="S115" i="14"/>
  <c r="S114" i="14"/>
  <c r="S113" i="14"/>
  <c r="S112" i="14"/>
  <c r="S111" i="14"/>
  <c r="S110" i="14"/>
  <c r="S109" i="14"/>
  <c r="S117" i="14"/>
  <c r="D118" i="14"/>
  <c r="D108" i="14"/>
  <c r="C108" i="14"/>
  <c r="D77" i="14"/>
  <c r="C77" i="14"/>
  <c r="D63" i="14"/>
  <c r="C63" i="14"/>
  <c r="D44" i="14"/>
  <c r="C44" i="14"/>
  <c r="D26" i="14"/>
  <c r="C26" i="14"/>
  <c r="D14" i="14"/>
  <c r="C14" i="14"/>
  <c r="D5" i="14"/>
  <c r="C5" i="14"/>
  <c r="C4" i="14" s="1"/>
  <c r="D4" i="14"/>
  <c r="T110" i="13"/>
  <c r="T109" i="13"/>
  <c r="T81" i="13"/>
  <c r="T108" i="13"/>
  <c r="T100" i="13"/>
  <c r="T107" i="13"/>
  <c r="T85" i="13"/>
  <c r="T106" i="13"/>
  <c r="T105" i="13"/>
  <c r="T104" i="13"/>
  <c r="T103" i="13"/>
  <c r="T84" i="13"/>
  <c r="T74" i="13"/>
  <c r="T102" i="13"/>
  <c r="T71" i="13"/>
  <c r="T101" i="13"/>
  <c r="T83" i="13"/>
  <c r="T99" i="13"/>
  <c r="T98" i="13"/>
  <c r="T91" i="13"/>
  <c r="T97" i="13"/>
  <c r="T76" i="13"/>
  <c r="T96" i="13"/>
  <c r="T95" i="13"/>
  <c r="T78" i="13"/>
  <c r="T70" i="13"/>
  <c r="T89" i="13"/>
  <c r="T93" i="13"/>
  <c r="T86" i="13"/>
  <c r="T94" i="13"/>
  <c r="T82" i="13"/>
  <c r="T92" i="13"/>
  <c r="T88" i="13"/>
  <c r="T90" i="13"/>
  <c r="T87" i="13"/>
  <c r="T56" i="13"/>
  <c r="T73" i="13"/>
  <c r="T63" i="13"/>
  <c r="T80" i="13"/>
  <c r="T59" i="13"/>
  <c r="T47" i="13"/>
  <c r="T66" i="13"/>
  <c r="T43" i="13"/>
  <c r="T65" i="13"/>
  <c r="T51" i="13"/>
  <c r="T79" i="13"/>
  <c r="T77" i="13"/>
  <c r="T60" i="13"/>
  <c r="T69" i="13"/>
  <c r="T41" i="13"/>
  <c r="T68" i="13"/>
  <c r="T75" i="13"/>
  <c r="T40" i="13"/>
  <c r="T54" i="13"/>
  <c r="T50" i="13"/>
  <c r="T46" i="13"/>
  <c r="T38" i="13"/>
  <c r="T48" i="13"/>
  <c r="T72" i="13"/>
  <c r="T64" i="13"/>
  <c r="T32" i="13"/>
  <c r="T57" i="13"/>
  <c r="T52" i="13"/>
  <c r="T62" i="13"/>
  <c r="T45" i="13"/>
  <c r="T67" i="13"/>
  <c r="T61" i="13"/>
  <c r="T25" i="13"/>
  <c r="T28" i="13"/>
  <c r="T44" i="13"/>
  <c r="T53" i="13"/>
  <c r="T27" i="13"/>
  <c r="T34" i="13"/>
  <c r="T58" i="13"/>
  <c r="T24" i="13"/>
  <c r="T55" i="13"/>
  <c r="T21" i="13"/>
  <c r="T35" i="13"/>
  <c r="T39" i="13"/>
  <c r="T23" i="13"/>
  <c r="T31" i="13"/>
  <c r="T49" i="13"/>
  <c r="T13" i="13"/>
  <c r="T30" i="13"/>
  <c r="T18" i="13"/>
  <c r="T29" i="13"/>
  <c r="T10" i="13"/>
  <c r="T15" i="13"/>
  <c r="T42" i="13"/>
  <c r="T37" i="13"/>
  <c r="T36" i="13"/>
  <c r="T26" i="13"/>
  <c r="T33" i="13"/>
  <c r="T20" i="13"/>
  <c r="T14" i="13"/>
  <c r="T16" i="13"/>
  <c r="T8" i="13"/>
  <c r="T19" i="13"/>
  <c r="T12" i="13"/>
  <c r="T17" i="13"/>
  <c r="T9" i="13"/>
  <c r="T11" i="13"/>
  <c r="T7" i="13"/>
  <c r="T22" i="13"/>
  <c r="T6" i="13"/>
  <c r="T111" i="13"/>
  <c r="E112" i="13"/>
  <c r="D112" i="15"/>
  <c r="I12" i="5" l="1"/>
  <c r="I13" i="5"/>
  <c r="I14" i="5"/>
  <c r="G63" i="14" l="1"/>
  <c r="H63" i="14"/>
  <c r="K63" i="14"/>
  <c r="L63" i="14"/>
  <c r="O63" i="14"/>
  <c r="P63" i="14"/>
  <c r="G44" i="14"/>
  <c r="H44" i="14"/>
  <c r="K44" i="14"/>
  <c r="L44" i="14"/>
  <c r="O44" i="14"/>
  <c r="P44" i="14"/>
  <c r="E6" i="17"/>
  <c r="E91" i="17"/>
  <c r="I81" i="5" l="1"/>
  <c r="I75" i="5"/>
  <c r="I71" i="5"/>
  <c r="I43" i="5"/>
  <c r="I50" i="5"/>
  <c r="I35" i="5"/>
  <c r="I25" i="5"/>
  <c r="I17" i="5"/>
  <c r="I95" i="5"/>
  <c r="I93" i="5"/>
  <c r="I11" i="5"/>
  <c r="H108" i="18" l="1"/>
  <c r="G108" i="18"/>
  <c r="H77" i="18"/>
  <c r="G77" i="18"/>
  <c r="H63" i="18"/>
  <c r="G63" i="18"/>
  <c r="H44" i="18"/>
  <c r="G44" i="18"/>
  <c r="H26" i="18"/>
  <c r="G26" i="18"/>
  <c r="H14" i="18"/>
  <c r="G14" i="18"/>
  <c r="H5" i="18"/>
  <c r="G5" i="18"/>
  <c r="H4" i="18"/>
  <c r="H118" i="18" s="1"/>
  <c r="G4" i="18"/>
  <c r="H118" i="14"/>
  <c r="H108" i="14"/>
  <c r="G108" i="14"/>
  <c r="H77" i="14"/>
  <c r="G77" i="14"/>
  <c r="H26" i="14"/>
  <c r="G26" i="14"/>
  <c r="G4" i="14" s="1"/>
  <c r="H14" i="14"/>
  <c r="G14" i="14"/>
  <c r="H5" i="14"/>
  <c r="G5" i="14"/>
  <c r="H4" i="14"/>
  <c r="H112" i="13"/>
  <c r="H112" i="15"/>
  <c r="L118" i="14" l="1"/>
  <c r="L26" i="14"/>
  <c r="L14" i="14"/>
  <c r="L5" i="14"/>
  <c r="L108" i="18"/>
  <c r="K108" i="18"/>
  <c r="L77" i="18"/>
  <c r="K77" i="18"/>
  <c r="L63" i="18"/>
  <c r="K63" i="18"/>
  <c r="L44" i="18"/>
  <c r="K44" i="18"/>
  <c r="L26" i="18"/>
  <c r="K26" i="18"/>
  <c r="L14" i="18"/>
  <c r="K14" i="18"/>
  <c r="L5" i="18"/>
  <c r="K5" i="18"/>
  <c r="L4" i="18"/>
  <c r="L118" i="18" s="1"/>
  <c r="K4" i="18"/>
  <c r="L108" i="14"/>
  <c r="K108" i="14"/>
  <c r="L77" i="14"/>
  <c r="K77" i="14"/>
  <c r="K26" i="14"/>
  <c r="K14" i="14"/>
  <c r="K5" i="14"/>
  <c r="L4" i="14"/>
  <c r="K4" i="14"/>
  <c r="K112" i="13"/>
  <c r="P112" i="15" l="1"/>
  <c r="L112" i="15"/>
  <c r="N112" i="13"/>
  <c r="I59" i="5"/>
  <c r="I46" i="5"/>
  <c r="I18" i="5"/>
  <c r="I19" i="5"/>
  <c r="I20" i="5"/>
  <c r="I21" i="5"/>
  <c r="P4" i="18" l="1"/>
  <c r="P118" i="14"/>
  <c r="P4" i="14"/>
  <c r="D23" i="5" l="1"/>
  <c r="I97" i="5"/>
  <c r="I96" i="5"/>
  <c r="I94" i="5"/>
  <c r="I92" i="5"/>
  <c r="I91" i="5"/>
  <c r="I90" i="5"/>
  <c r="H90" i="5"/>
  <c r="G90" i="5"/>
  <c r="F90" i="5"/>
  <c r="E90" i="5"/>
  <c r="D90" i="5"/>
  <c r="I89" i="5"/>
  <c r="I88" i="5"/>
  <c r="I87" i="5"/>
  <c r="I86" i="5"/>
  <c r="I85" i="5"/>
  <c r="I84" i="5"/>
  <c r="I83" i="5"/>
  <c r="I82" i="5"/>
  <c r="I80" i="5"/>
  <c r="I79" i="5"/>
  <c r="I78" i="5"/>
  <c r="I77" i="5"/>
  <c r="I76" i="5"/>
  <c r="I74" i="5"/>
  <c r="I73" i="5"/>
  <c r="I72" i="5"/>
  <c r="I70" i="5"/>
  <c r="I69" i="5"/>
  <c r="I68" i="5"/>
  <c r="I67" i="5"/>
  <c r="I66" i="5"/>
  <c r="I65" i="5"/>
  <c r="I64" i="5"/>
  <c r="I63" i="5"/>
  <c r="I62" i="5"/>
  <c r="H62" i="5"/>
  <c r="G62" i="5"/>
  <c r="F62" i="5"/>
  <c r="E62" i="5"/>
  <c r="D62" i="5"/>
  <c r="I61" i="5"/>
  <c r="I60" i="5"/>
  <c r="I58" i="5"/>
  <c r="I57" i="5"/>
  <c r="I56" i="5"/>
  <c r="I55" i="5"/>
  <c r="I54" i="5"/>
  <c r="I53" i="5"/>
  <c r="I52" i="5"/>
  <c r="H52" i="5"/>
  <c r="G52" i="5"/>
  <c r="F52" i="5"/>
  <c r="E52" i="5"/>
  <c r="D52" i="5"/>
  <c r="I51" i="5"/>
  <c r="I49" i="5"/>
  <c r="I48" i="5"/>
  <c r="I47" i="5"/>
  <c r="I45" i="5"/>
  <c r="I44" i="5"/>
  <c r="I42" i="5"/>
  <c r="I41" i="5"/>
  <c r="I40" i="5"/>
  <c r="I39" i="5"/>
  <c r="I38" i="5"/>
  <c r="I37" i="5"/>
  <c r="H37" i="5"/>
  <c r="G37" i="5"/>
  <c r="F37" i="5"/>
  <c r="E37" i="5"/>
  <c r="D37" i="5"/>
  <c r="I36" i="5"/>
  <c r="I34" i="5"/>
  <c r="I33" i="5"/>
  <c r="I32" i="5"/>
  <c r="I31" i="5"/>
  <c r="I30" i="5"/>
  <c r="I29" i="5"/>
  <c r="I28" i="5"/>
  <c r="I27" i="5"/>
  <c r="I26" i="5"/>
  <c r="I24" i="5"/>
  <c r="I23" i="5"/>
  <c r="H23" i="5"/>
  <c r="G23" i="5"/>
  <c r="F23" i="5"/>
  <c r="E23" i="5"/>
  <c r="I22" i="5"/>
  <c r="I16" i="5"/>
  <c r="I15" i="5"/>
  <c r="H15" i="5"/>
  <c r="G15" i="5"/>
  <c r="F15" i="5"/>
  <c r="E15" i="5"/>
  <c r="D15" i="5"/>
  <c r="I10" i="5"/>
  <c r="I9" i="5"/>
  <c r="I8" i="5"/>
  <c r="I98" i="5" s="1"/>
  <c r="I7" i="5"/>
  <c r="H7" i="5"/>
  <c r="G7" i="5"/>
  <c r="F7" i="5"/>
  <c r="E7" i="5"/>
  <c r="D7" i="5"/>
  <c r="H6" i="5"/>
  <c r="G6" i="5"/>
  <c r="F6" i="5"/>
  <c r="E6" i="5"/>
  <c r="D6" i="5"/>
  <c r="I6" i="5" l="1"/>
  <c r="P108" i="18"/>
  <c r="O108" i="18"/>
  <c r="P77" i="18"/>
  <c r="O77" i="18"/>
  <c r="P63" i="18"/>
  <c r="O63" i="18"/>
  <c r="P44" i="18"/>
  <c r="O44" i="18"/>
  <c r="P26" i="18"/>
  <c r="O26" i="18"/>
  <c r="P14" i="18"/>
  <c r="O14" i="18"/>
  <c r="P5" i="18"/>
  <c r="O5" i="18"/>
  <c r="O4" i="18" s="1"/>
  <c r="P118" i="18"/>
  <c r="P108" i="14"/>
  <c r="O108" i="14"/>
  <c r="P77" i="14"/>
  <c r="O77" i="14"/>
  <c r="P26" i="14"/>
  <c r="O26" i="14"/>
  <c r="P14" i="14"/>
  <c r="O14" i="14"/>
  <c r="P5" i="14"/>
  <c r="O5" i="14"/>
  <c r="O4" i="14" s="1"/>
  <c r="D6" i="17" l="1"/>
</calcChain>
</file>

<file path=xl/sharedStrings.xml><?xml version="1.0" encoding="utf-8"?>
<sst xmlns="http://schemas.openxmlformats.org/spreadsheetml/2006/main" count="1608" uniqueCount="192">
  <si>
    <t>Наименование ОУ (кратко)</t>
  </si>
  <si>
    <t>МАОУ Гимназия № 4</t>
  </si>
  <si>
    <t>МАОУ Лицей № 6 "Перспектива"</t>
  </si>
  <si>
    <t>МАОУ Гимназия № 6</t>
  </si>
  <si>
    <t>МАОУ Лицей № 11</t>
  </si>
  <si>
    <t>МБОУ СШ № 46</t>
  </si>
  <si>
    <t>МБОУ СШ № 90</t>
  </si>
  <si>
    <t>МАОУ Гимназия № 10</t>
  </si>
  <si>
    <t>МБОУ СШ № 13</t>
  </si>
  <si>
    <t>МБОУ СШ № 16</t>
  </si>
  <si>
    <t>МБОУ СШ № 53</t>
  </si>
  <si>
    <t>МБОУ СШ № 64</t>
  </si>
  <si>
    <t>МБОУ СШ № 89</t>
  </si>
  <si>
    <t>МБОУ СШ № 94</t>
  </si>
  <si>
    <t>МБОУ СШ № 3</t>
  </si>
  <si>
    <t>МБОУ Лицей № 10</t>
  </si>
  <si>
    <t>МБОУ СШ № 99</t>
  </si>
  <si>
    <t>МБОУ СШ № 17</t>
  </si>
  <si>
    <t>МБОУ СШ № 62</t>
  </si>
  <si>
    <t>МБОУ СШ № 69</t>
  </si>
  <si>
    <t>МБОУ СШ № 1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</si>
  <si>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</si>
  <si>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</si>
  <si>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</si>
  <si>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</si>
  <si>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</si>
  <si>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</si>
  <si>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85</t>
  </si>
  <si>
    <t>МБОУ СШ № 91</t>
  </si>
  <si>
    <t>МБОУ СШ № 98</t>
  </si>
  <si>
    <t>МБОУ СШ № 108</t>
  </si>
  <si>
    <t>МБОУ СШ № 121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</si>
  <si>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</si>
  <si>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</si>
  <si>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</si>
  <si>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</si>
  <si>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</si>
  <si>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</si>
  <si>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Железнодорожный</t>
  </si>
  <si>
    <t>Кировский</t>
  </si>
  <si>
    <t>Ленинский</t>
  </si>
  <si>
    <t>Октябрьский</t>
  </si>
  <si>
    <t>Свердловский</t>
  </si>
  <si>
    <t>Советский</t>
  </si>
  <si>
    <t>Центральный</t>
  </si>
  <si>
    <t>МБОУ СШ № 31</t>
  </si>
  <si>
    <t>МБОУ СШ № 50</t>
  </si>
  <si>
    <t>Район</t>
  </si>
  <si>
    <t>МБОУ Гимназия № 8</t>
  </si>
  <si>
    <t xml:space="preserve">МАОУ Лицей № 7 </t>
  </si>
  <si>
    <t>МАОУ Гимназия № 9</t>
  </si>
  <si>
    <t>МБОУ Лицей № 3</t>
  </si>
  <si>
    <t>МБОУ Гимназия № 7</t>
  </si>
  <si>
    <t>МАОУ Гимназия № 15</t>
  </si>
  <si>
    <t>МБОУ СШ № 79</t>
  </si>
  <si>
    <t>МАОУ Гимназия № 13 "Академ"</t>
  </si>
  <si>
    <t>МБОУ СШ № 95</t>
  </si>
  <si>
    <t>МАОУ Лицей № 9 "Лидер"</t>
  </si>
  <si>
    <t>МБОУ СШ № 42</t>
  </si>
  <si>
    <t>МБОУ Лицей № 2</t>
  </si>
  <si>
    <t>МБОУ Гимназия  № 16</t>
  </si>
  <si>
    <t>МБОУ СШ № 27</t>
  </si>
  <si>
    <t>№</t>
  </si>
  <si>
    <t>МАОУ СШ № 23</t>
  </si>
  <si>
    <t>МАОУ СШ № 137</t>
  </si>
  <si>
    <t>Расчётное среднее значение</t>
  </si>
  <si>
    <t>место</t>
  </si>
  <si>
    <t>Сумма мест</t>
  </si>
  <si>
    <t>Код ОУ по КИАСУО</t>
  </si>
  <si>
    <t>Чел.</t>
  </si>
  <si>
    <t>отметки по 5 -балльной шкале</t>
  </si>
  <si>
    <t>средний балл</t>
  </si>
  <si>
    <t>История, 9 кл.</t>
  </si>
  <si>
    <t>Среднее значение по городу принято: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</si>
  <si>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</si>
  <si>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</si>
  <si>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</si>
  <si>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</si>
  <si>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места</t>
  </si>
  <si>
    <t>чел.</t>
  </si>
  <si>
    <t>ср. балл ОУ</t>
  </si>
  <si>
    <t>ср. балл по городу</t>
  </si>
  <si>
    <t>Среднее значение по городу принято</t>
  </si>
  <si>
    <t>Образовательная организация</t>
  </si>
  <si>
    <t xml:space="preserve">МБОУ СШ № 72 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</si>
  <si>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</si>
  <si>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</si>
  <si>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</si>
  <si>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</si>
  <si>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</si>
  <si>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</si>
  <si>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</si>
  <si>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</si>
  <si>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СШ № 65</t>
  </si>
  <si>
    <t>МБОУ СШ № 133</t>
  </si>
  <si>
    <t>МБОУ СШ № 34</t>
  </si>
  <si>
    <t>средний балл принят</t>
  </si>
  <si>
    <t>МБОУ СШ № 86</t>
  </si>
  <si>
    <t>Расчётное среднее значение среднего балла по ОУ</t>
  </si>
  <si>
    <t>Среднее значение среднего балла принято ГУО</t>
  </si>
  <si>
    <t>МБОУ СШ № 4</t>
  </si>
  <si>
    <t>МБОУ Лицей № 8</t>
  </si>
  <si>
    <t>МАОУ Гимназия № 2</t>
  </si>
  <si>
    <t>МАОУ СШ № 155</t>
  </si>
  <si>
    <t>МБОУ СШ № 30</t>
  </si>
  <si>
    <t>МАОУ СШ № 157</t>
  </si>
  <si>
    <t>МБОУ Гимназия № 3</t>
  </si>
  <si>
    <t>МАОУ СШ № 19</t>
  </si>
  <si>
    <t>МБОУ СШ № 81</t>
  </si>
  <si>
    <t>МБОУ СШ № 44</t>
  </si>
  <si>
    <t>МАОУ "КУГ №1 - Универс"</t>
  </si>
  <si>
    <t>МАОУ Лицей № 1</t>
  </si>
  <si>
    <t>МАОУ Гимназия №14</t>
  </si>
  <si>
    <t>МАОУ СШ № 76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</si>
  <si>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</si>
  <si>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</si>
  <si>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</si>
  <si>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</si>
  <si>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</si>
  <si>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152</t>
  </si>
  <si>
    <t>МБОУ СШ № 154</t>
  </si>
  <si>
    <t>МБОУ СШ № 156</t>
  </si>
  <si>
    <t>МБОУ СШ № 10</t>
  </si>
  <si>
    <t>МАОУ СШ Комплекс "Покровский"</t>
  </si>
  <si>
    <t>МАОУ Гимназия № 8</t>
  </si>
  <si>
    <t>МАОУ СШ № 32</t>
  </si>
  <si>
    <t>МБОУ СШ № 51</t>
  </si>
  <si>
    <t>МАОУ СШ № 8 "Созидание"</t>
  </si>
  <si>
    <t>МБОУ СШ № 63</t>
  </si>
  <si>
    <t>МАОУ СШ № 90</t>
  </si>
  <si>
    <t>МАОУ СШ № 135</t>
  </si>
  <si>
    <t>МАОУ Лицей № 3</t>
  </si>
  <si>
    <t>МАОУ СШ № 50</t>
  </si>
  <si>
    <t>МАОУ СШ № 53</t>
  </si>
  <si>
    <t>МАОУ СШ № 89</t>
  </si>
  <si>
    <t>МАОУ Лицей № 12</t>
  </si>
  <si>
    <t>МБОУ СШ № 36</t>
  </si>
  <si>
    <t>МБОУ СШ № 39</t>
  </si>
  <si>
    <t>МБОУ СШ № 73</t>
  </si>
  <si>
    <t>МАОУ СШ № 17</t>
  </si>
  <si>
    <t>МАОУ СШ № 34</t>
  </si>
  <si>
    <t>МАОУ СШ № 45</t>
  </si>
  <si>
    <t>МАОУ СШ № 78</t>
  </si>
  <si>
    <t>МАОУ СШ № 158 "Грани"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</si>
  <si>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</si>
  <si>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</si>
  <si>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</si>
  <si>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</si>
  <si>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</si>
  <si>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</si>
  <si>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</si>
  <si>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</si>
  <si>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</si>
  <si>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</si>
  <si>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</si>
  <si>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МБОУ СШ № 129</t>
  </si>
  <si>
    <t>МАОУ СШ № 46</t>
  </si>
  <si>
    <t>МАОУ СШ № 81</t>
  </si>
  <si>
    <t>МАОУ СШ № 16</t>
  </si>
  <si>
    <t>МАОУ СШ № 65</t>
  </si>
  <si>
    <t>МАОУ СШ № 42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</si>
  <si>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</si>
  <si>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</si>
  <si>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</si>
  <si>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</si>
  <si>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</si>
  <si>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145</t>
  </si>
  <si>
    <t>МАОУ СШ № 149</t>
  </si>
  <si>
    <t>МАОУ СШ № 156</t>
  </si>
  <si>
    <t>МАОУ СШ № 150</t>
  </si>
  <si>
    <t>МАОУ СШ № 152</t>
  </si>
  <si>
    <t>МАОУ СШ № 154</t>
  </si>
  <si>
    <t>МАОУ СШ № 143</t>
  </si>
  <si>
    <t>МАОУ СШ № 63</t>
  </si>
  <si>
    <t>МАОУ СШ № 3</t>
  </si>
  <si>
    <t xml:space="preserve">МАОУ СШ № 72 </t>
  </si>
  <si>
    <t>МАОУ СШ № 98</t>
  </si>
  <si>
    <t>МАОУ СШ № 129</t>
  </si>
  <si>
    <t>МАОУ СШ № 147</t>
  </si>
  <si>
    <t>МАОУ СШ № 91</t>
  </si>
  <si>
    <t>МАОУ Лицей № 28</t>
  </si>
  <si>
    <t>МАОУ СШ № 12</t>
  </si>
  <si>
    <t>МБОУ СОШ № 10</t>
  </si>
  <si>
    <t>МАОУ Гимназия № 11</t>
  </si>
  <si>
    <t>МАОУ СШ № 148</t>
  </si>
  <si>
    <t>МБОУ СШ № 159</t>
  </si>
  <si>
    <t>МБОУ СШ № 84</t>
  </si>
  <si>
    <t>МАОУ СШ № 82</t>
  </si>
  <si>
    <t>МАОУ Гимназия № 14</t>
  </si>
  <si>
    <t>МАОУ СШ № 56</t>
  </si>
  <si>
    <t>МАОУ СШ № 160</t>
  </si>
  <si>
    <t>МАОУ СШ "Комплекс Покровский"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</si>
</sst>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CCECFF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165" fontId="24" fillId="0" borderId="0" applyBorder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39" fillId="0" borderId="0"/>
    <xf numFmtId="0" fontId="24" fillId="0" borderId="0"/>
    <xf numFmtId="0" fontId="10" fillId="0" borderId="0"/>
    <xf numFmtId="0" fontId="38" fillId="0" borderId="0"/>
    <xf numFmtId="0" fontId="10" fillId="0" borderId="0"/>
    <xf numFmtId="0" fontId="3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4" fontId="3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27">
    <xf numFmtId="0" fontId="0" fillId="0" borderId="0" xfId="0"/>
    <xf numFmtId="0" fontId="19" fillId="0" borderId="0" xfId="6" applyBorder="1"/>
    <xf numFmtId="0" fontId="22" fillId="0" borderId="0" xfId="6" applyFont="1"/>
    <xf numFmtId="0" fontId="19" fillId="0" borderId="0" xfId="6"/>
    <xf numFmtId="0" fontId="19" fillId="0" borderId="0" xfId="6" applyAlignment="1">
      <alignment horizontal="center" vertical="center"/>
    </xf>
    <xf numFmtId="0" fontId="22" fillId="0" borderId="0" xfId="6" applyFont="1" applyAlignment="1">
      <alignment horizontal="left" vertical="top"/>
    </xf>
    <xf numFmtId="0" fontId="17" fillId="0" borderId="0" xfId="6" applyFont="1" applyBorder="1"/>
    <xf numFmtId="0" fontId="17" fillId="0" borderId="0" xfId="6" applyFont="1" applyBorder="1" applyAlignment="1">
      <alignment horizontal="center" vertical="center"/>
    </xf>
    <xf numFmtId="0" fontId="29" fillId="0" borderId="1" xfId="6" applyFont="1" applyBorder="1" applyAlignment="1">
      <alignment horizontal="left"/>
    </xf>
    <xf numFmtId="0" fontId="29" fillId="0" borderId="11" xfId="6" applyFont="1" applyBorder="1" applyAlignment="1">
      <alignment horizontal="left"/>
    </xf>
    <xf numFmtId="0" fontId="22" fillId="0" borderId="0" xfId="6" applyFont="1" applyBorder="1"/>
    <xf numFmtId="0" fontId="26" fillId="0" borderId="0" xfId="6" applyFont="1" applyBorder="1"/>
    <xf numFmtId="0" fontId="20" fillId="0" borderId="0" xfId="6" applyFont="1" applyBorder="1" applyAlignment="1"/>
    <xf numFmtId="0" fontId="30" fillId="0" borderId="13" xfId="0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16" fillId="2" borderId="1" xfId="0" applyFont="1" applyFill="1" applyBorder="1" applyAlignment="1">
      <alignment wrapText="1"/>
    </xf>
    <xf numFmtId="0" fontId="16" fillId="2" borderId="1" xfId="6" applyFont="1" applyFill="1" applyBorder="1"/>
    <xf numFmtId="2" fontId="20" fillId="0" borderId="1" xfId="6" applyNumberFormat="1" applyFont="1" applyBorder="1" applyAlignment="1">
      <alignment horizontal="right" vertical="center"/>
    </xf>
    <xf numFmtId="0" fontId="34" fillId="0" borderId="0" xfId="0" applyFont="1"/>
    <xf numFmtId="0" fontId="34" fillId="6" borderId="0" xfId="0" applyFont="1" applyFill="1"/>
    <xf numFmtId="0" fontId="25" fillId="4" borderId="0" xfId="0" applyFont="1" applyFill="1" applyBorder="1" applyAlignment="1">
      <alignment horizontal="right" vertical="center"/>
    </xf>
    <xf numFmtId="0" fontId="30" fillId="0" borderId="37" xfId="0" applyFont="1" applyBorder="1" applyAlignment="1">
      <alignment horizontal="center" vertical="center"/>
    </xf>
    <xf numFmtId="0" fontId="16" fillId="2" borderId="6" xfId="0" applyFont="1" applyFill="1" applyBorder="1" applyAlignment="1">
      <alignment wrapText="1"/>
    </xf>
    <xf numFmtId="0" fontId="30" fillId="0" borderId="13" xfId="0" applyFont="1" applyBorder="1" applyAlignment="1">
      <alignment horizontal="center" vertical="center" wrapText="1"/>
    </xf>
    <xf numFmtId="0" fontId="16" fillId="0" borderId="1" xfId="6" applyFont="1" applyBorder="1" applyAlignment="1">
      <alignment horizontal="left"/>
    </xf>
    <xf numFmtId="0" fontId="25" fillId="0" borderId="2" xfId="0" applyFont="1" applyBorder="1" applyAlignment="1">
      <alignment wrapText="1"/>
    </xf>
    <xf numFmtId="0" fontId="16" fillId="0" borderId="1" xfId="6" applyFont="1" applyFill="1" applyBorder="1" applyAlignment="1">
      <alignment horizontal="left"/>
    </xf>
    <xf numFmtId="0" fontId="16" fillId="0" borderId="2" xfId="0" applyFont="1" applyBorder="1" applyAlignment="1">
      <alignment wrapText="1"/>
    </xf>
    <xf numFmtId="0" fontId="16" fillId="0" borderId="11" xfId="6" applyFont="1" applyBorder="1" applyAlignment="1">
      <alignment horizontal="left"/>
    </xf>
    <xf numFmtId="0" fontId="25" fillId="4" borderId="5" xfId="0" applyFont="1" applyFill="1" applyBorder="1" applyAlignment="1">
      <alignment horizontal="right"/>
    </xf>
    <xf numFmtId="0" fontId="25" fillId="4" borderId="18" xfId="0" applyFont="1" applyFill="1" applyBorder="1" applyAlignment="1">
      <alignment horizontal="right"/>
    </xf>
    <xf numFmtId="0" fontId="25" fillId="4" borderId="3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16" fillId="0" borderId="6" xfId="6" applyFont="1" applyBorder="1" applyAlignment="1">
      <alignment horizontal="left"/>
    </xf>
    <xf numFmtId="0" fontId="25" fillId="0" borderId="21" xfId="0" applyFont="1" applyBorder="1" applyAlignment="1">
      <alignment wrapText="1"/>
    </xf>
    <xf numFmtId="0" fontId="28" fillId="0" borderId="2" xfId="1" applyFont="1" applyFill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25" fillId="0" borderId="2" xfId="6" applyFont="1" applyFill="1" applyBorder="1" applyAlignment="1">
      <alignment horizontal="left" wrapText="1"/>
    </xf>
    <xf numFmtId="0" fontId="25" fillId="0" borderId="2" xfId="0" applyFont="1" applyBorder="1" applyAlignment="1">
      <alignment horizontal="left" wrapText="1"/>
    </xf>
    <xf numFmtId="0" fontId="0" fillId="0" borderId="5" xfId="0" applyBorder="1"/>
    <xf numFmtId="0" fontId="16" fillId="2" borderId="26" xfId="0" applyFont="1" applyFill="1" applyBorder="1" applyAlignment="1">
      <alignment horizontal="right"/>
    </xf>
    <xf numFmtId="2" fontId="0" fillId="0" borderId="0" xfId="0" applyNumberFormat="1"/>
    <xf numFmtId="0" fontId="0" fillId="0" borderId="8" xfId="0" applyBorder="1"/>
    <xf numFmtId="0" fontId="16" fillId="2" borderId="20" xfId="0" applyFont="1" applyFill="1" applyBorder="1" applyAlignment="1">
      <alignment horizontal="right"/>
    </xf>
    <xf numFmtId="2" fontId="0" fillId="2" borderId="0" xfId="0" applyNumberFormat="1" applyFill="1"/>
    <xf numFmtId="0" fontId="16" fillId="2" borderId="27" xfId="0" applyFont="1" applyFill="1" applyBorder="1" applyAlignment="1">
      <alignment horizontal="right"/>
    </xf>
    <xf numFmtId="0" fontId="16" fillId="2" borderId="28" xfId="0" applyFont="1" applyFill="1" applyBorder="1" applyAlignment="1">
      <alignment horizontal="right"/>
    </xf>
    <xf numFmtId="0" fontId="0" fillId="0" borderId="30" xfId="0" applyBorder="1"/>
    <xf numFmtId="0" fontId="0" fillId="0" borderId="18" xfId="0" applyBorder="1"/>
    <xf numFmtId="0" fontId="33" fillId="0" borderId="0" xfId="0" applyFont="1" applyFill="1" applyBorder="1" applyAlignment="1">
      <alignment horizontal="right" vertical="center"/>
    </xf>
    <xf numFmtId="0" fontId="30" fillId="0" borderId="29" xfId="0" applyFont="1" applyBorder="1" applyAlignment="1">
      <alignment horizontal="center" vertical="center" wrapText="1"/>
    </xf>
    <xf numFmtId="0" fontId="31" fillId="0" borderId="0" xfId="6" applyFont="1" applyBorder="1" applyAlignment="1">
      <alignment horizontal="center"/>
    </xf>
    <xf numFmtId="0" fontId="31" fillId="0" borderId="0" xfId="6" applyFont="1" applyBorder="1" applyAlignment="1">
      <alignment horizontal="center"/>
    </xf>
    <xf numFmtId="0" fontId="20" fillId="0" borderId="0" xfId="0" applyFont="1" applyAlignment="1">
      <alignment horizontal="right"/>
    </xf>
    <xf numFmtId="0" fontId="17" fillId="0" borderId="0" xfId="6" applyFont="1" applyBorder="1" applyAlignment="1"/>
    <xf numFmtId="0" fontId="30" fillId="0" borderId="32" xfId="0" applyFont="1" applyBorder="1" applyAlignment="1">
      <alignment horizontal="center" vertical="center" wrapText="1"/>
    </xf>
    <xf numFmtId="0" fontId="34" fillId="7" borderId="0" xfId="0" applyFont="1" applyFill="1"/>
    <xf numFmtId="0" fontId="34" fillId="8" borderId="0" xfId="0" applyFont="1" applyFill="1"/>
    <xf numFmtId="0" fontId="30" fillId="0" borderId="42" xfId="0" applyFont="1" applyBorder="1" applyAlignment="1">
      <alignment horizontal="center" vertical="center" wrapText="1"/>
    </xf>
    <xf numFmtId="0" fontId="35" fillId="0" borderId="42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left" vertical="center"/>
    </xf>
    <xf numFmtId="0" fontId="30" fillId="0" borderId="42" xfId="0" applyFont="1" applyBorder="1" applyAlignment="1">
      <alignment horizontal="left" vertical="center" wrapText="1"/>
    </xf>
    <xf numFmtId="0" fontId="30" fillId="4" borderId="43" xfId="0" applyFont="1" applyFill="1" applyBorder="1" applyAlignment="1">
      <alignment horizontal="left" vertical="center"/>
    </xf>
    <xf numFmtId="0" fontId="20" fillId="2" borderId="42" xfId="6" applyFont="1" applyFill="1" applyBorder="1" applyAlignment="1" applyProtection="1">
      <alignment horizontal="left" vertical="top"/>
      <protection locked="0"/>
    </xf>
    <xf numFmtId="0" fontId="20" fillId="2" borderId="42" xfId="0" applyFont="1" applyFill="1" applyBorder="1" applyAlignment="1">
      <alignment horizontal="left" wrapText="1"/>
    </xf>
    <xf numFmtId="2" fontId="20" fillId="2" borderId="45" xfId="6" applyNumberFormat="1" applyFont="1" applyFill="1" applyBorder="1" applyAlignment="1">
      <alignment horizontal="left" vertical="center"/>
    </xf>
    <xf numFmtId="0" fontId="30" fillId="2" borderId="42" xfId="0" applyFont="1" applyFill="1" applyBorder="1" applyAlignment="1">
      <alignment horizontal="left" wrapText="1"/>
    </xf>
    <xf numFmtId="0" fontId="25" fillId="0" borderId="43" xfId="0" applyFont="1" applyBorder="1" applyAlignment="1">
      <alignment horizontal="right" vertical="center"/>
    </xf>
    <xf numFmtId="0" fontId="31" fillId="0" borderId="0" xfId="6" applyFont="1" applyBorder="1" applyAlignment="1"/>
    <xf numFmtId="0" fontId="36" fillId="0" borderId="16" xfId="0" applyFont="1" applyBorder="1" applyAlignment="1">
      <alignment horizontal="center" vertical="center" wrapText="1"/>
    </xf>
    <xf numFmtId="0" fontId="16" fillId="2" borderId="6" xfId="6" applyFont="1" applyFill="1" applyBorder="1" applyAlignment="1">
      <alignment horizontal="right" vertical="center" wrapText="1"/>
    </xf>
    <xf numFmtId="0" fontId="16" fillId="2" borderId="1" xfId="6" applyFont="1" applyFill="1" applyBorder="1" applyAlignment="1">
      <alignment horizontal="right" vertical="center" wrapText="1"/>
    </xf>
    <xf numFmtId="0" fontId="16" fillId="2" borderId="1" xfId="6" applyFont="1" applyFill="1" applyBorder="1" applyAlignment="1">
      <alignment vertical="center" wrapText="1"/>
    </xf>
    <xf numFmtId="2" fontId="16" fillId="2" borderId="9" xfId="6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wrapText="1"/>
    </xf>
    <xf numFmtId="0" fontId="25" fillId="2" borderId="1" xfId="0" applyFont="1" applyFill="1" applyBorder="1"/>
    <xf numFmtId="2" fontId="16" fillId="2" borderId="7" xfId="6" applyNumberFormat="1" applyFont="1" applyFill="1" applyBorder="1" applyAlignment="1">
      <alignment horizontal="right" vertical="center"/>
    </xf>
    <xf numFmtId="2" fontId="16" fillId="2" borderId="9" xfId="6" applyNumberFormat="1" applyFont="1" applyFill="1" applyBorder="1" applyAlignment="1">
      <alignment horizontal="right" vertical="center"/>
    </xf>
    <xf numFmtId="2" fontId="16" fillId="2" borderId="17" xfId="6" applyNumberFormat="1" applyFont="1" applyFill="1" applyBorder="1" applyAlignment="1">
      <alignment horizontal="right" vertical="center"/>
    </xf>
    <xf numFmtId="2" fontId="16" fillId="2" borderId="12" xfId="6" applyNumberFormat="1" applyFont="1" applyFill="1" applyBorder="1" applyAlignment="1">
      <alignment horizontal="right" vertical="center"/>
    </xf>
    <xf numFmtId="0" fontId="25" fillId="2" borderId="1" xfId="0" applyFont="1" applyFill="1" applyBorder="1" applyAlignment="1">
      <alignment wrapText="1"/>
    </xf>
    <xf numFmtId="0" fontId="14" fillId="2" borderId="1" xfId="6" applyFont="1" applyFill="1" applyBorder="1" applyAlignment="1">
      <alignment horizontal="right" vertical="center" wrapText="1"/>
    </xf>
    <xf numFmtId="2" fontId="28" fillId="2" borderId="9" xfId="6" applyNumberFormat="1" applyFont="1" applyFill="1" applyBorder="1" applyAlignment="1">
      <alignment horizontal="right" vertical="center"/>
    </xf>
    <xf numFmtId="0" fontId="25" fillId="0" borderId="31" xfId="0" applyFont="1" applyBorder="1" applyAlignment="1">
      <alignment horizontal="right" vertical="center"/>
    </xf>
    <xf numFmtId="0" fontId="32" fillId="0" borderId="0" xfId="0" applyFont="1" applyBorder="1" applyAlignment="1">
      <alignment horizontal="right" vertical="top"/>
    </xf>
    <xf numFmtId="0" fontId="35" fillId="0" borderId="32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/>
    </xf>
    <xf numFmtId="2" fontId="33" fillId="0" borderId="4" xfId="6" applyNumberFormat="1" applyFont="1" applyBorder="1" applyAlignment="1">
      <alignment horizontal="right" vertical="center"/>
    </xf>
    <xf numFmtId="2" fontId="35" fillId="0" borderId="34" xfId="0" applyNumberFormat="1" applyFont="1" applyBorder="1" applyAlignment="1">
      <alignment horizontal="center" vertical="center" wrapText="1"/>
    </xf>
    <xf numFmtId="0" fontId="34" fillId="9" borderId="0" xfId="0" applyFont="1" applyFill="1"/>
    <xf numFmtId="0" fontId="16" fillId="2" borderId="2" xfId="0" applyFont="1" applyFill="1" applyBorder="1" applyAlignment="1">
      <alignment wrapText="1"/>
    </xf>
    <xf numFmtId="2" fontId="16" fillId="2" borderId="1" xfId="6" applyNumberFormat="1" applyFont="1" applyFill="1" applyBorder="1" applyAlignment="1">
      <alignment horizontal="center" vertical="center"/>
    </xf>
    <xf numFmtId="2" fontId="28" fillId="2" borderId="1" xfId="6" applyNumberFormat="1" applyFont="1" applyFill="1" applyBorder="1" applyAlignment="1">
      <alignment horizontal="center" vertical="center"/>
    </xf>
    <xf numFmtId="0" fontId="25" fillId="4" borderId="27" xfId="0" applyFont="1" applyFill="1" applyBorder="1" applyAlignment="1">
      <alignment horizontal="center"/>
    </xf>
    <xf numFmtId="0" fontId="25" fillId="4" borderId="26" xfId="0" applyFont="1" applyFill="1" applyBorder="1" applyAlignment="1">
      <alignment horizontal="center"/>
    </xf>
    <xf numFmtId="0" fontId="25" fillId="4" borderId="16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right"/>
    </xf>
    <xf numFmtId="0" fontId="26" fillId="0" borderId="0" xfId="6" applyFont="1" applyAlignment="1">
      <alignment horizontal="right" vertical="top"/>
    </xf>
    <xf numFmtId="0" fontId="26" fillId="0" borderId="0" xfId="6" applyFont="1" applyAlignment="1">
      <alignment horizontal="left" vertical="top"/>
    </xf>
    <xf numFmtId="0" fontId="14" fillId="2" borderId="2" xfId="0" applyFont="1" applyFill="1" applyBorder="1" applyAlignment="1">
      <alignment horizontal="left" vertical="center" wrapText="1"/>
    </xf>
    <xf numFmtId="0" fontId="25" fillId="4" borderId="10" xfId="0" applyFont="1" applyFill="1" applyBorder="1" applyAlignment="1">
      <alignment horizontal="right"/>
    </xf>
    <xf numFmtId="2" fontId="16" fillId="2" borderId="11" xfId="6" applyNumberFormat="1" applyFont="1" applyFill="1" applyBorder="1" applyAlignment="1">
      <alignment horizontal="center" vertical="center"/>
    </xf>
    <xf numFmtId="2" fontId="16" fillId="2" borderId="6" xfId="6" applyNumberFormat="1" applyFont="1" applyFill="1" applyBorder="1" applyAlignment="1">
      <alignment horizontal="center" vertical="center"/>
    </xf>
    <xf numFmtId="2" fontId="28" fillId="5" borderId="1" xfId="1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wrapText="1"/>
    </xf>
    <xf numFmtId="0" fontId="25" fillId="2" borderId="2" xfId="0" applyFont="1" applyFill="1" applyBorder="1" applyAlignment="1">
      <alignment wrapText="1"/>
    </xf>
    <xf numFmtId="0" fontId="14" fillId="2" borderId="2" xfId="6" applyFont="1" applyFill="1" applyBorder="1" applyAlignment="1" applyProtection="1">
      <alignment horizontal="left" vertical="top" wrapText="1"/>
      <protection locked="0"/>
    </xf>
    <xf numFmtId="0" fontId="16" fillId="2" borderId="2" xfId="6" applyFont="1" applyFill="1" applyBorder="1" applyAlignment="1" applyProtection="1">
      <alignment horizontal="left" vertical="top" wrapText="1"/>
      <protection locked="0"/>
    </xf>
    <xf numFmtId="0" fontId="14" fillId="0" borderId="2" xfId="0" applyFont="1" applyBorder="1" applyAlignment="1">
      <alignment wrapText="1"/>
    </xf>
    <xf numFmtId="0" fontId="16" fillId="2" borderId="8" xfId="6" applyFont="1" applyFill="1" applyBorder="1" applyAlignment="1">
      <alignment horizontal="center" vertical="center" wrapText="1"/>
    </xf>
    <xf numFmtId="0" fontId="16" fillId="2" borderId="10" xfId="6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wrapText="1"/>
    </xf>
    <xf numFmtId="0" fontId="16" fillId="2" borderId="5" xfId="6" applyFont="1" applyFill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wrapText="1"/>
    </xf>
    <xf numFmtId="0" fontId="35" fillId="0" borderId="44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left" vertical="center"/>
    </xf>
    <xf numFmtId="0" fontId="30" fillId="0" borderId="52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52" xfId="0" applyFont="1" applyBorder="1" applyAlignment="1">
      <alignment horizontal="left" vertical="center" wrapText="1"/>
    </xf>
    <xf numFmtId="0" fontId="20" fillId="2" borderId="40" xfId="0" applyFont="1" applyFill="1" applyBorder="1" applyAlignment="1">
      <alignment horizontal="left" vertical="center"/>
    </xf>
    <xf numFmtId="0" fontId="20" fillId="0" borderId="44" xfId="0" applyFont="1" applyBorder="1" applyAlignment="1">
      <alignment horizontal="left" vertical="center" wrapText="1"/>
    </xf>
    <xf numFmtId="0" fontId="0" fillId="0" borderId="35" xfId="0" applyFill="1" applyBorder="1"/>
    <xf numFmtId="0" fontId="16" fillId="2" borderId="50" xfId="0" applyFont="1" applyFill="1" applyBorder="1" applyAlignment="1">
      <alignment horizontal="right"/>
    </xf>
    <xf numFmtId="0" fontId="20" fillId="0" borderId="46" xfId="0" applyFont="1" applyFill="1" applyBorder="1" applyAlignment="1">
      <alignment horizontal="center" vertical="center"/>
    </xf>
    <xf numFmtId="2" fontId="30" fillId="0" borderId="42" xfId="0" applyNumberFormat="1" applyFont="1" applyBorder="1" applyAlignment="1">
      <alignment horizontal="left" vertical="center" wrapText="1"/>
    </xf>
    <xf numFmtId="2" fontId="20" fillId="0" borderId="42" xfId="0" applyNumberFormat="1" applyFont="1" applyBorder="1" applyAlignment="1">
      <alignment horizontal="left" vertical="center" wrapText="1"/>
    </xf>
    <xf numFmtId="0" fontId="0" fillId="0" borderId="14" xfId="0" applyBorder="1"/>
    <xf numFmtId="0" fontId="33" fillId="0" borderId="0" xfId="0" applyFont="1" applyFill="1" applyBorder="1" applyAlignment="1">
      <alignment horizontal="left" vertical="center"/>
    </xf>
    <xf numFmtId="2" fontId="35" fillId="0" borderId="42" xfId="0" applyNumberFormat="1" applyFont="1" applyBorder="1" applyAlignment="1">
      <alignment horizontal="center" vertical="center" wrapText="1"/>
    </xf>
    <xf numFmtId="0" fontId="0" fillId="0" borderId="15" xfId="0" applyBorder="1"/>
    <xf numFmtId="0" fontId="16" fillId="2" borderId="24" xfId="0" applyFont="1" applyFill="1" applyBorder="1" applyAlignment="1">
      <alignment wrapText="1"/>
    </xf>
    <xf numFmtId="0" fontId="13" fillId="0" borderId="5" xfId="0" applyFont="1" applyBorder="1" applyAlignment="1">
      <alignment horizontal="right" vertical="center"/>
    </xf>
    <xf numFmtId="0" fontId="0" fillId="0" borderId="20" xfId="0" applyBorder="1"/>
    <xf numFmtId="0" fontId="16" fillId="2" borderId="15" xfId="0" applyFont="1" applyFill="1" applyBorder="1" applyAlignment="1">
      <alignment horizontal="right"/>
    </xf>
    <xf numFmtId="0" fontId="14" fillId="2" borderId="21" xfId="0" applyFont="1" applyFill="1" applyBorder="1" applyAlignment="1">
      <alignment wrapText="1"/>
    </xf>
    <xf numFmtId="0" fontId="12" fillId="2" borderId="1" xfId="6" applyFont="1" applyFill="1" applyBorder="1"/>
    <xf numFmtId="0" fontId="25" fillId="4" borderId="14" xfId="0" applyFont="1" applyFill="1" applyBorder="1" applyAlignment="1">
      <alignment horizontal="right" vertical="center"/>
    </xf>
    <xf numFmtId="0" fontId="25" fillId="4" borderId="33" xfId="0" applyFont="1" applyFill="1" applyBorder="1" applyAlignment="1">
      <alignment horizontal="left"/>
    </xf>
    <xf numFmtId="0" fontId="25" fillId="4" borderId="53" xfId="0" applyFont="1" applyFill="1" applyBorder="1" applyAlignment="1">
      <alignment horizontal="left"/>
    </xf>
    <xf numFmtId="0" fontId="25" fillId="4" borderId="13" xfId="0" applyFont="1" applyFill="1" applyBorder="1" applyAlignment="1">
      <alignment horizontal="left"/>
    </xf>
    <xf numFmtId="2" fontId="16" fillId="2" borderId="3" xfId="6" applyNumberFormat="1" applyFont="1" applyFill="1" applyBorder="1" applyAlignment="1">
      <alignment horizontal="center" vertical="center"/>
    </xf>
    <xf numFmtId="2" fontId="16" fillId="2" borderId="4" xfId="6" applyNumberFormat="1" applyFont="1" applyFill="1" applyBorder="1" applyAlignment="1">
      <alignment horizontal="center" vertical="center"/>
    </xf>
    <xf numFmtId="2" fontId="16" fillId="2" borderId="29" xfId="6" applyNumberFormat="1" applyFont="1" applyFill="1" applyBorder="1" applyAlignment="1">
      <alignment horizontal="center" vertical="center"/>
    </xf>
    <xf numFmtId="0" fontId="36" fillId="0" borderId="46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0" fontId="16" fillId="0" borderId="11" xfId="6" applyFont="1" applyFill="1" applyBorder="1" applyAlignment="1">
      <alignment horizontal="left"/>
    </xf>
    <xf numFmtId="0" fontId="16" fillId="2" borderId="18" xfId="6" applyFont="1" applyFill="1" applyBorder="1" applyAlignment="1">
      <alignment horizontal="center" vertical="center" wrapText="1"/>
    </xf>
    <xf numFmtId="0" fontId="16" fillId="2" borderId="14" xfId="6" applyFont="1" applyFill="1" applyBorder="1" applyAlignment="1">
      <alignment horizontal="center" vertical="center" wrapText="1"/>
    </xf>
    <xf numFmtId="0" fontId="16" fillId="2" borderId="30" xfId="6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wrapText="1"/>
    </xf>
    <xf numFmtId="0" fontId="25" fillId="4" borderId="35" xfId="0" applyFont="1" applyFill="1" applyBorder="1" applyAlignment="1">
      <alignment horizontal="right"/>
    </xf>
    <xf numFmtId="0" fontId="25" fillId="4" borderId="49" xfId="0" applyFont="1" applyFill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1" fontId="16" fillId="2" borderId="26" xfId="0" applyNumberFormat="1" applyFont="1" applyFill="1" applyBorder="1" applyAlignment="1">
      <alignment horizontal="right"/>
    </xf>
    <xf numFmtId="2" fontId="33" fillId="0" borderId="0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16" fillId="2" borderId="51" xfId="0" applyFont="1" applyFill="1" applyBorder="1" applyAlignment="1">
      <alignment wrapText="1"/>
    </xf>
    <xf numFmtId="0" fontId="16" fillId="2" borderId="20" xfId="0" applyFont="1" applyFill="1" applyBorder="1" applyAlignment="1">
      <alignment wrapText="1"/>
    </xf>
    <xf numFmtId="0" fontId="14" fillId="2" borderId="51" xfId="0" applyFont="1" applyFill="1" applyBorder="1" applyAlignment="1">
      <alignment wrapText="1"/>
    </xf>
    <xf numFmtId="0" fontId="14" fillId="2" borderId="20" xfId="0" applyFont="1" applyFill="1" applyBorder="1" applyAlignment="1">
      <alignment wrapText="1"/>
    </xf>
    <xf numFmtId="0" fontId="25" fillId="0" borderId="51" xfId="0" applyFont="1" applyBorder="1" applyAlignment="1">
      <alignment wrapText="1"/>
    </xf>
    <xf numFmtId="0" fontId="25" fillId="0" borderId="20" xfId="0" applyFont="1" applyBorder="1" applyAlignment="1">
      <alignment wrapText="1"/>
    </xf>
    <xf numFmtId="0" fontId="25" fillId="2" borderId="51" xfId="0" applyFont="1" applyFill="1" applyBorder="1" applyAlignment="1">
      <alignment wrapText="1"/>
    </xf>
    <xf numFmtId="0" fontId="11" fillId="2" borderId="25" xfId="0" applyFont="1" applyFill="1" applyBorder="1" applyAlignment="1">
      <alignment wrapText="1"/>
    </xf>
    <xf numFmtId="0" fontId="11" fillId="2" borderId="26" xfId="0" applyFont="1" applyFill="1" applyBorder="1" applyAlignment="1">
      <alignment wrapText="1"/>
    </xf>
    <xf numFmtId="2" fontId="30" fillId="0" borderId="45" xfId="0" applyNumberFormat="1" applyFont="1" applyBorder="1" applyAlignment="1">
      <alignment horizontal="left" vertical="center" wrapText="1"/>
    </xf>
    <xf numFmtId="2" fontId="35" fillId="0" borderId="45" xfId="0" applyNumberFormat="1" applyFont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right" vertical="center"/>
    </xf>
    <xf numFmtId="0" fontId="25" fillId="4" borderId="5" xfId="0" applyFont="1" applyFill="1" applyBorder="1" applyAlignment="1">
      <alignment horizontal="right" vertical="center"/>
    </xf>
    <xf numFmtId="0" fontId="25" fillId="4" borderId="10" xfId="0" applyFont="1" applyFill="1" applyBorder="1" applyAlignment="1">
      <alignment horizontal="right" vertical="center"/>
    </xf>
    <xf numFmtId="2" fontId="25" fillId="4" borderId="33" xfId="0" applyNumberFormat="1" applyFont="1" applyFill="1" applyBorder="1" applyAlignment="1">
      <alignment horizontal="center"/>
    </xf>
    <xf numFmtId="2" fontId="25" fillId="4" borderId="53" xfId="0" applyNumberFormat="1" applyFont="1" applyFill="1" applyBorder="1" applyAlignment="1">
      <alignment horizontal="center"/>
    </xf>
    <xf numFmtId="2" fontId="25" fillId="4" borderId="13" xfId="0" applyNumberFormat="1" applyFont="1" applyFill="1" applyBorder="1" applyAlignment="1">
      <alignment horizontal="center"/>
    </xf>
    <xf numFmtId="0" fontId="31" fillId="0" borderId="0" xfId="6" applyFont="1" applyAlignment="1">
      <alignment horizontal="center" vertical="center"/>
    </xf>
    <xf numFmtId="0" fontId="19" fillId="0" borderId="1" xfId="6" applyBorder="1"/>
    <xf numFmtId="0" fontId="19" fillId="0" borderId="4" xfId="6" applyBorder="1"/>
    <xf numFmtId="0" fontId="19" fillId="0" borderId="11" xfId="6" applyBorder="1"/>
    <xf numFmtId="0" fontId="19" fillId="0" borderId="3" xfId="6" applyBorder="1"/>
    <xf numFmtId="0" fontId="19" fillId="0" borderId="6" xfId="6" applyBorder="1"/>
    <xf numFmtId="0" fontId="25" fillId="0" borderId="51" xfId="0" applyFont="1" applyBorder="1" applyAlignment="1">
      <alignment horizontal="right" wrapText="1"/>
    </xf>
    <xf numFmtId="0" fontId="25" fillId="0" borderId="20" xfId="0" applyFont="1" applyBorder="1" applyAlignment="1">
      <alignment horizontal="right" wrapText="1"/>
    </xf>
    <xf numFmtId="0" fontId="16" fillId="2" borderId="51" xfId="0" applyFont="1" applyFill="1" applyBorder="1" applyAlignment="1">
      <alignment horizontal="right" wrapText="1"/>
    </xf>
    <xf numFmtId="0" fontId="16" fillId="2" borderId="20" xfId="0" applyFont="1" applyFill="1" applyBorder="1" applyAlignment="1">
      <alignment horizontal="right" wrapText="1"/>
    </xf>
    <xf numFmtId="0" fontId="14" fillId="2" borderId="51" xfId="0" applyFont="1" applyFill="1" applyBorder="1" applyAlignment="1">
      <alignment horizontal="right" wrapText="1"/>
    </xf>
    <xf numFmtId="0" fontId="14" fillId="2" borderId="20" xfId="0" applyFont="1" applyFill="1" applyBorder="1" applyAlignment="1">
      <alignment horizontal="right" wrapText="1"/>
    </xf>
    <xf numFmtId="0" fontId="14" fillId="2" borderId="51" xfId="0" applyFont="1" applyFill="1" applyBorder="1" applyAlignment="1">
      <alignment horizontal="right" vertical="center" wrapText="1"/>
    </xf>
    <xf numFmtId="0" fontId="14" fillId="2" borderId="20" xfId="0" applyFont="1" applyFill="1" applyBorder="1" applyAlignment="1">
      <alignment horizontal="right" vertical="center" wrapText="1"/>
    </xf>
    <xf numFmtId="0" fontId="16" fillId="0" borderId="51" xfId="0" applyFont="1" applyBorder="1" applyAlignment="1">
      <alignment horizontal="right" wrapText="1"/>
    </xf>
    <xf numFmtId="0" fontId="16" fillId="0" borderId="20" xfId="0" applyFont="1" applyBorder="1" applyAlignment="1">
      <alignment horizontal="right" wrapText="1"/>
    </xf>
    <xf numFmtId="0" fontId="25" fillId="2" borderId="51" xfId="0" applyFont="1" applyFill="1" applyBorder="1" applyAlignment="1">
      <alignment horizontal="right" wrapText="1"/>
    </xf>
    <xf numFmtId="0" fontId="25" fillId="2" borderId="20" xfId="0" applyFont="1" applyFill="1" applyBorder="1" applyAlignment="1">
      <alignment horizontal="right" wrapText="1"/>
    </xf>
    <xf numFmtId="0" fontId="16" fillId="0" borderId="51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0" fontId="14" fillId="0" borderId="51" xfId="0" applyFont="1" applyBorder="1" applyAlignment="1">
      <alignment horizontal="right" wrapText="1"/>
    </xf>
    <xf numFmtId="0" fontId="14" fillId="0" borderId="20" xfId="0" applyFont="1" applyBorder="1" applyAlignment="1">
      <alignment horizontal="right" wrapText="1"/>
    </xf>
    <xf numFmtId="0" fontId="28" fillId="0" borderId="51" xfId="1" applyFont="1" applyFill="1" applyBorder="1" applyAlignment="1">
      <alignment horizontal="right"/>
    </xf>
    <xf numFmtId="0" fontId="28" fillId="0" borderId="20" xfId="1" applyFont="1" applyFill="1" applyBorder="1" applyAlignment="1">
      <alignment horizontal="right"/>
    </xf>
    <xf numFmtId="0" fontId="14" fillId="2" borderId="51" xfId="6" applyFont="1" applyFill="1" applyBorder="1" applyAlignment="1" applyProtection="1">
      <alignment horizontal="right" vertical="top" wrapText="1"/>
      <protection locked="0"/>
    </xf>
    <xf numFmtId="0" fontId="14" fillId="2" borderId="20" xfId="6" applyFont="1" applyFill="1" applyBorder="1" applyAlignment="1" applyProtection="1">
      <alignment horizontal="right" vertical="top" wrapText="1"/>
      <protection locked="0"/>
    </xf>
    <xf numFmtId="0" fontId="16" fillId="2" borderId="51" xfId="6" applyFont="1" applyFill="1" applyBorder="1" applyAlignment="1" applyProtection="1">
      <alignment horizontal="right" vertical="top" wrapText="1"/>
      <protection locked="0"/>
    </xf>
    <xf numFmtId="0" fontId="16" fillId="2" borderId="20" xfId="6" applyFont="1" applyFill="1" applyBorder="1" applyAlignment="1" applyProtection="1">
      <alignment horizontal="right" vertical="top" wrapText="1"/>
      <protection locked="0"/>
    </xf>
    <xf numFmtId="0" fontId="25" fillId="0" borderId="20" xfId="6" applyFont="1" applyFill="1" applyBorder="1" applyAlignment="1">
      <alignment horizontal="right" wrapText="1"/>
    </xf>
    <xf numFmtId="0" fontId="25" fillId="0" borderId="48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0" fontId="14" fillId="2" borderId="25" xfId="0" applyFont="1" applyFill="1" applyBorder="1" applyAlignment="1">
      <alignment horizontal="right" wrapText="1"/>
    </xf>
    <xf numFmtId="0" fontId="14" fillId="2" borderId="26" xfId="0" applyFont="1" applyFill="1" applyBorder="1" applyAlignment="1">
      <alignment horizontal="right" wrapText="1"/>
    </xf>
    <xf numFmtId="0" fontId="11" fillId="2" borderId="51" xfId="0" applyFont="1" applyFill="1" applyBorder="1" applyAlignment="1">
      <alignment horizontal="right" wrapText="1"/>
    </xf>
    <xf numFmtId="0" fontId="11" fillId="2" borderId="20" xfId="0" applyFont="1" applyFill="1" applyBorder="1" applyAlignment="1">
      <alignment horizontal="right" wrapText="1"/>
    </xf>
    <xf numFmtId="0" fontId="16" fillId="2" borderId="48" xfId="0" applyFont="1" applyFill="1" applyBorder="1" applyAlignment="1">
      <alignment horizontal="right" wrapText="1"/>
    </xf>
    <xf numFmtId="0" fontId="16" fillId="2" borderId="27" xfId="0" applyFont="1" applyFill="1" applyBorder="1" applyAlignment="1">
      <alignment horizontal="right" wrapText="1"/>
    </xf>
    <xf numFmtId="2" fontId="25" fillId="0" borderId="1" xfId="0" applyNumberFormat="1" applyFont="1" applyBorder="1" applyAlignment="1">
      <alignment horizontal="right" wrapText="1"/>
    </xf>
    <xf numFmtId="2" fontId="16" fillId="2" borderId="1" xfId="0" applyNumberFormat="1" applyFont="1" applyFill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right" wrapText="1"/>
    </xf>
    <xf numFmtId="2" fontId="16" fillId="0" borderId="1" xfId="0" applyNumberFormat="1" applyFont="1" applyBorder="1" applyAlignment="1">
      <alignment horizontal="right" wrapText="1"/>
    </xf>
    <xf numFmtId="2" fontId="16" fillId="2" borderId="1" xfId="6" applyNumberFormat="1" applyFont="1" applyFill="1" applyBorder="1" applyAlignment="1" applyProtection="1">
      <alignment horizontal="right" vertical="top" wrapText="1"/>
      <protection locked="0"/>
    </xf>
    <xf numFmtId="2" fontId="14" fillId="2" borderId="6" xfId="0" applyNumberFormat="1" applyFont="1" applyFill="1" applyBorder="1" applyAlignment="1">
      <alignment horizontal="right" wrapText="1"/>
    </xf>
    <xf numFmtId="2" fontId="14" fillId="2" borderId="1" xfId="0" applyNumberFormat="1" applyFont="1" applyFill="1" applyBorder="1" applyAlignment="1">
      <alignment horizontal="right" vertical="center" wrapText="1"/>
    </xf>
    <xf numFmtId="2" fontId="25" fillId="0" borderId="4" xfId="0" applyNumberFormat="1" applyFont="1" applyBorder="1" applyAlignment="1">
      <alignment horizontal="right" wrapText="1"/>
    </xf>
    <xf numFmtId="2" fontId="16" fillId="2" borderId="4" xfId="0" applyNumberFormat="1" applyFont="1" applyFill="1" applyBorder="1" applyAlignment="1">
      <alignment horizontal="right" wrapText="1"/>
    </xf>
    <xf numFmtId="2" fontId="16" fillId="2" borderId="1" xfId="0" applyNumberFormat="1" applyFont="1" applyFill="1" applyBorder="1" applyAlignment="1">
      <alignment wrapText="1"/>
    </xf>
    <xf numFmtId="2" fontId="14" fillId="2" borderId="1" xfId="0" applyNumberFormat="1" applyFont="1" applyFill="1" applyBorder="1" applyAlignment="1">
      <alignment wrapText="1"/>
    </xf>
    <xf numFmtId="2" fontId="25" fillId="0" borderId="1" xfId="0" applyNumberFormat="1" applyFont="1" applyBorder="1" applyAlignment="1">
      <alignment wrapText="1"/>
    </xf>
    <xf numFmtId="2" fontId="14" fillId="2" borderId="1" xfId="6" applyNumberFormat="1" applyFont="1" applyFill="1" applyBorder="1" applyAlignment="1" applyProtection="1">
      <alignment horizontal="right" vertical="top" wrapText="1"/>
      <protection locked="0"/>
    </xf>
    <xf numFmtId="2" fontId="28" fillId="0" borderId="1" xfId="1" applyNumberFormat="1" applyFont="1" applyFill="1" applyBorder="1" applyAlignment="1">
      <alignment horizontal="right"/>
    </xf>
    <xf numFmtId="2" fontId="25" fillId="2" borderId="1" xfId="0" applyNumberFormat="1" applyFont="1" applyFill="1" applyBorder="1" applyAlignment="1">
      <alignment wrapText="1"/>
    </xf>
    <xf numFmtId="0" fontId="16" fillId="2" borderId="11" xfId="6" applyFont="1" applyFill="1" applyBorder="1"/>
    <xf numFmtId="0" fontId="14" fillId="2" borderId="11" xfId="0" applyFont="1" applyFill="1" applyBorder="1" applyAlignment="1">
      <alignment horizontal="left" vertical="center" wrapText="1"/>
    </xf>
    <xf numFmtId="0" fontId="16" fillId="2" borderId="11" xfId="6" applyFont="1" applyFill="1" applyBorder="1" applyAlignment="1">
      <alignment horizontal="right" vertical="center" wrapText="1"/>
    </xf>
    <xf numFmtId="0" fontId="16" fillId="2" borderId="3" xfId="6" applyFont="1" applyFill="1" applyBorder="1" applyAlignment="1">
      <alignment horizontal="right" vertical="center" wrapText="1"/>
    </xf>
    <xf numFmtId="0" fontId="8" fillId="2" borderId="3" xfId="6" applyFont="1" applyFill="1" applyBorder="1" applyAlignment="1" applyProtection="1">
      <alignment horizontal="center" vertical="top"/>
      <protection locked="0"/>
    </xf>
    <xf numFmtId="0" fontId="8" fillId="2" borderId="1" xfId="6" applyFont="1" applyFill="1" applyBorder="1" applyAlignment="1" applyProtection="1">
      <alignment horizontal="center" vertical="top"/>
      <protection locked="0"/>
    </xf>
    <xf numFmtId="0" fontId="8" fillId="2" borderId="1" xfId="0" applyFont="1" applyFill="1" applyBorder="1" applyAlignment="1">
      <alignment wrapText="1"/>
    </xf>
    <xf numFmtId="2" fontId="8" fillId="2" borderId="9" xfId="6" applyNumberFormat="1" applyFont="1" applyFill="1" applyBorder="1" applyAlignment="1">
      <alignment horizontal="right" vertical="center"/>
    </xf>
    <xf numFmtId="0" fontId="8" fillId="2" borderId="1" xfId="1" applyFont="1" applyFill="1" applyBorder="1" applyAlignment="1" applyProtection="1">
      <alignment horizontal="center" vertical="top"/>
      <protection locked="0"/>
    </xf>
    <xf numFmtId="1" fontId="35" fillId="0" borderId="42" xfId="0" applyNumberFormat="1" applyFont="1" applyBorder="1" applyAlignment="1">
      <alignment horizontal="center" vertical="center"/>
    </xf>
    <xf numFmtId="1" fontId="30" fillId="0" borderId="42" xfId="0" applyNumberFormat="1" applyFont="1" applyBorder="1" applyAlignment="1">
      <alignment horizontal="left" vertical="center"/>
    </xf>
    <xf numFmtId="1" fontId="30" fillId="0" borderId="47" xfId="0" applyNumberFormat="1" applyFont="1" applyBorder="1" applyAlignment="1">
      <alignment horizontal="left" vertical="center"/>
    </xf>
    <xf numFmtId="1" fontId="8" fillId="2" borderId="1" xfId="6" applyNumberFormat="1" applyFont="1" applyFill="1" applyBorder="1" applyAlignment="1">
      <alignment horizontal="right"/>
    </xf>
    <xf numFmtId="2" fontId="8" fillId="2" borderId="1" xfId="6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wrapText="1"/>
    </xf>
    <xf numFmtId="0" fontId="0" fillId="0" borderId="1" xfId="0" applyBorder="1"/>
    <xf numFmtId="0" fontId="33" fillId="0" borderId="0" xfId="6" applyFont="1" applyAlignment="1">
      <alignment horizontal="left" vertical="center"/>
    </xf>
    <xf numFmtId="1" fontId="24" fillId="0" borderId="1" xfId="17" applyNumberFormat="1" applyFont="1" applyBorder="1" applyAlignment="1">
      <alignment horizontal="right"/>
    </xf>
    <xf numFmtId="1" fontId="8" fillId="2" borderId="1" xfId="6" applyNumberFormat="1" applyFont="1" applyFill="1" applyBorder="1" applyAlignment="1">
      <alignment horizontal="right" vertical="center" wrapText="1"/>
    </xf>
    <xf numFmtId="1" fontId="8" fillId="2" borderId="1" xfId="6" applyNumberFormat="1" applyFont="1" applyFill="1" applyBorder="1" applyAlignment="1">
      <alignment horizontal="right" vertical="center"/>
    </xf>
    <xf numFmtId="1" fontId="0" fillId="0" borderId="1" xfId="0" applyNumberFormat="1" applyBorder="1" applyAlignment="1">
      <alignment horizontal="right"/>
    </xf>
    <xf numFmtId="1" fontId="19" fillId="0" borderId="1" xfId="6" applyNumberFormat="1" applyBorder="1" applyAlignment="1">
      <alignment horizontal="right" vertical="center"/>
    </xf>
    <xf numFmtId="0" fontId="25" fillId="4" borderId="1" xfId="0" applyFont="1" applyFill="1" applyBorder="1" applyAlignment="1">
      <alignment vertical="center"/>
    </xf>
    <xf numFmtId="0" fontId="8" fillId="2" borderId="1" xfId="6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1" xfId="6" applyBorder="1" applyAlignment="1">
      <alignment horizontal="center"/>
    </xf>
    <xf numFmtId="0" fontId="25" fillId="4" borderId="4" xfId="0" applyFont="1" applyFill="1" applyBorder="1" applyAlignment="1">
      <alignment vertical="center"/>
    </xf>
    <xf numFmtId="0" fontId="8" fillId="2" borderId="4" xfId="6" applyFont="1" applyFill="1" applyBorder="1" applyAlignment="1" applyProtection="1">
      <alignment horizontal="center" vertical="top"/>
      <protection locked="0"/>
    </xf>
    <xf numFmtId="0" fontId="8" fillId="2" borderId="4" xfId="0" applyFont="1" applyFill="1" applyBorder="1" applyAlignment="1">
      <alignment wrapText="1"/>
    </xf>
    <xf numFmtId="1" fontId="24" fillId="0" borderId="4" xfId="17" applyNumberFormat="1" applyFont="1" applyBorder="1" applyAlignment="1">
      <alignment horizontal="right"/>
    </xf>
    <xf numFmtId="2" fontId="8" fillId="2" borderId="4" xfId="6" applyNumberFormat="1" applyFont="1" applyFill="1" applyBorder="1" applyAlignment="1">
      <alignment horizontal="right" vertical="center"/>
    </xf>
    <xf numFmtId="0" fontId="25" fillId="4" borderId="3" xfId="0" applyFont="1" applyFill="1" applyBorder="1" applyAlignment="1">
      <alignment vertical="center"/>
    </xf>
    <xf numFmtId="1" fontId="24" fillId="0" borderId="3" xfId="17" applyNumberFormat="1" applyFont="1" applyBorder="1" applyAlignment="1">
      <alignment horizontal="right"/>
    </xf>
    <xf numFmtId="2" fontId="8" fillId="2" borderId="3" xfId="6" applyNumberFormat="1" applyFont="1" applyFill="1" applyBorder="1" applyAlignment="1">
      <alignment horizontal="right" vertical="center"/>
    </xf>
    <xf numFmtId="1" fontId="20" fillId="2" borderId="42" xfId="6" applyNumberFormat="1" applyFont="1" applyFill="1" applyBorder="1" applyAlignment="1">
      <alignment horizontal="left" vertical="center" wrapText="1"/>
    </xf>
    <xf numFmtId="1" fontId="20" fillId="2" borderId="42" xfId="6" applyNumberFormat="1" applyFont="1" applyFill="1" applyBorder="1" applyAlignment="1">
      <alignment horizontal="left" vertical="center"/>
    </xf>
    <xf numFmtId="1" fontId="40" fillId="0" borderId="42" xfId="17" applyNumberFormat="1" applyFont="1" applyBorder="1" applyAlignment="1">
      <alignment horizontal="left"/>
    </xf>
    <xf numFmtId="0" fontId="25" fillId="4" borderId="5" xfId="0" applyFont="1" applyFill="1" applyBorder="1" applyAlignment="1">
      <alignment vertical="center"/>
    </xf>
    <xf numFmtId="0" fontId="8" fillId="2" borderId="6" xfId="6" applyFont="1" applyFill="1" applyBorder="1" applyAlignment="1" applyProtection="1">
      <alignment horizontal="center" vertical="top"/>
      <protection locked="0"/>
    </xf>
    <xf numFmtId="0" fontId="8" fillId="2" borderId="6" xfId="6" applyFont="1" applyFill="1" applyBorder="1" applyAlignment="1" applyProtection="1">
      <alignment horizontal="left" vertical="top" wrapText="1"/>
      <protection locked="0"/>
    </xf>
    <xf numFmtId="1" fontId="24" fillId="0" borderId="6" xfId="17" applyNumberFormat="1" applyFont="1" applyBorder="1" applyAlignment="1">
      <alignment horizontal="right"/>
    </xf>
    <xf numFmtId="2" fontId="28" fillId="2" borderId="7" xfId="6" applyNumberFormat="1" applyFont="1" applyFill="1" applyBorder="1" applyAlignment="1">
      <alignment horizontal="right" vertical="center"/>
    </xf>
    <xf numFmtId="0" fontId="25" fillId="4" borderId="8" xfId="0" applyFont="1" applyFill="1" applyBorder="1" applyAlignment="1">
      <alignment vertical="center"/>
    </xf>
    <xf numFmtId="2" fontId="28" fillId="5" borderId="9" xfId="1" applyNumberFormat="1" applyFont="1" applyFill="1" applyBorder="1" applyAlignment="1">
      <alignment horizontal="right" vertical="center"/>
    </xf>
    <xf numFmtId="0" fontId="25" fillId="4" borderId="18" xfId="0" applyFont="1" applyFill="1" applyBorder="1" applyAlignment="1">
      <alignment vertical="center"/>
    </xf>
    <xf numFmtId="2" fontId="8" fillId="2" borderId="19" xfId="6" applyNumberFormat="1" applyFont="1" applyFill="1" applyBorder="1" applyAlignment="1">
      <alignment horizontal="right" vertical="center"/>
    </xf>
    <xf numFmtId="2" fontId="0" fillId="0" borderId="9" xfId="0" applyNumberFormat="1" applyBorder="1" applyAlignment="1">
      <alignment horizontal="right"/>
    </xf>
    <xf numFmtId="2" fontId="19" fillId="0" borderId="9" xfId="6" applyNumberFormat="1" applyBorder="1" applyAlignment="1">
      <alignment horizontal="right" vertical="center"/>
    </xf>
    <xf numFmtId="0" fontId="19" fillId="0" borderId="8" xfId="6" applyBorder="1" applyAlignment="1"/>
    <xf numFmtId="0" fontId="19" fillId="0" borderId="10" xfId="6" applyBorder="1" applyAlignment="1"/>
    <xf numFmtId="0" fontId="19" fillId="0" borderId="11" xfId="6" applyBorder="1" applyAlignment="1">
      <alignment horizontal="center"/>
    </xf>
    <xf numFmtId="1" fontId="19" fillId="0" borderId="11" xfId="6" applyNumberFormat="1" applyBorder="1" applyAlignment="1">
      <alignment horizontal="right" vertical="center"/>
    </xf>
    <xf numFmtId="2" fontId="19" fillId="0" borderId="12" xfId="6" applyNumberFormat="1" applyBorder="1" applyAlignment="1">
      <alignment horizontal="right" vertical="center"/>
    </xf>
    <xf numFmtId="0" fontId="19" fillId="0" borderId="18" xfId="6" applyBorder="1" applyAlignment="1"/>
    <xf numFmtId="0" fontId="19" fillId="0" borderId="4" xfId="6" applyBorder="1" applyAlignment="1">
      <alignment horizontal="center"/>
    </xf>
    <xf numFmtId="1" fontId="19" fillId="0" borderId="4" xfId="6" applyNumberFormat="1" applyBorder="1" applyAlignment="1">
      <alignment horizontal="right" vertical="center"/>
    </xf>
    <xf numFmtId="2" fontId="19" fillId="0" borderId="19" xfId="6" applyNumberFormat="1" applyBorder="1" applyAlignment="1">
      <alignment horizontal="right" vertical="center"/>
    </xf>
    <xf numFmtId="0" fontId="20" fillId="0" borderId="43" xfId="6" applyFont="1" applyBorder="1" applyAlignment="1">
      <alignment horizontal="left"/>
    </xf>
    <xf numFmtId="0" fontId="20" fillId="0" borderId="42" xfId="6" applyFont="1" applyBorder="1" applyAlignment="1">
      <alignment horizontal="left"/>
    </xf>
    <xf numFmtId="1" fontId="20" fillId="0" borderId="42" xfId="6" applyNumberFormat="1" applyFont="1" applyBorder="1" applyAlignment="1">
      <alignment horizontal="left" vertical="center"/>
    </xf>
    <xf numFmtId="2" fontId="20" fillId="0" borderId="45" xfId="6" applyNumberFormat="1" applyFont="1" applyBorder="1" applyAlignment="1">
      <alignment horizontal="left" vertical="center"/>
    </xf>
    <xf numFmtId="1" fontId="25" fillId="0" borderId="1" xfId="0" applyNumberFormat="1" applyFont="1" applyBorder="1" applyAlignment="1">
      <alignment vertical="top" wrapText="1"/>
    </xf>
    <xf numFmtId="2" fontId="8" fillId="0" borderId="9" xfId="6" applyNumberFormat="1" applyFont="1" applyBorder="1" applyAlignment="1">
      <alignment horizontal="right" vertical="center"/>
    </xf>
    <xf numFmtId="0" fontId="25" fillId="4" borderId="18" xfId="0" applyFont="1" applyFill="1" applyBorder="1" applyAlignment="1">
      <alignment horizontal="right" vertical="center"/>
    </xf>
    <xf numFmtId="0" fontId="16" fillId="2" borderId="4" xfId="6" applyFont="1" applyFill="1" applyBorder="1" applyAlignment="1">
      <alignment horizontal="right" vertical="center" wrapText="1"/>
    </xf>
    <xf numFmtId="2" fontId="16" fillId="2" borderId="19" xfId="6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0" fontId="7" fillId="2" borderId="1" xfId="6" applyFont="1" applyFill="1" applyBorder="1"/>
    <xf numFmtId="0" fontId="14" fillId="2" borderId="6" xfId="0" applyFont="1" applyFill="1" applyBorder="1" applyAlignment="1">
      <alignment horizontal="left" vertical="center" wrapText="1"/>
    </xf>
    <xf numFmtId="0" fontId="7" fillId="2" borderId="11" xfId="6" applyFont="1" applyFill="1" applyBorder="1"/>
    <xf numFmtId="0" fontId="7" fillId="2" borderId="6" xfId="6" applyFont="1" applyFill="1" applyBorder="1"/>
    <xf numFmtId="2" fontId="16" fillId="2" borderId="20" xfId="0" applyNumberFormat="1" applyFont="1" applyFill="1" applyBorder="1" applyAlignment="1">
      <alignment horizontal="center" wrapText="1"/>
    </xf>
    <xf numFmtId="2" fontId="14" fillId="2" borderId="20" xfId="0" applyNumberFormat="1" applyFont="1" applyFill="1" applyBorder="1" applyAlignment="1">
      <alignment horizontal="center" wrapText="1"/>
    </xf>
    <xf numFmtId="2" fontId="16" fillId="2" borderId="28" xfId="0" applyNumberFormat="1" applyFont="1" applyFill="1" applyBorder="1" applyAlignment="1">
      <alignment horizontal="center" wrapText="1"/>
    </xf>
    <xf numFmtId="2" fontId="16" fillId="2" borderId="27" xfId="0" applyNumberFormat="1" applyFont="1" applyFill="1" applyBorder="1" applyAlignment="1">
      <alignment horizontal="center" wrapText="1"/>
    </xf>
    <xf numFmtId="2" fontId="16" fillId="0" borderId="20" xfId="0" applyNumberFormat="1" applyFont="1" applyBorder="1" applyAlignment="1">
      <alignment horizontal="center" wrapText="1"/>
    </xf>
    <xf numFmtId="2" fontId="25" fillId="0" borderId="20" xfId="0" applyNumberFormat="1" applyFont="1" applyBorder="1" applyAlignment="1">
      <alignment horizontal="center" wrapText="1"/>
    </xf>
    <xf numFmtId="2" fontId="25" fillId="2" borderId="20" xfId="0" applyNumberFormat="1" applyFont="1" applyFill="1" applyBorder="1" applyAlignment="1">
      <alignment horizontal="center" wrapText="1"/>
    </xf>
    <xf numFmtId="2" fontId="16" fillId="2" borderId="26" xfId="0" applyNumberFormat="1" applyFont="1" applyFill="1" applyBorder="1" applyAlignment="1">
      <alignment horizontal="center" wrapText="1"/>
    </xf>
    <xf numFmtId="2" fontId="14" fillId="2" borderId="20" xfId="6" applyNumberFormat="1" applyFont="1" applyFill="1" applyBorder="1" applyAlignment="1" applyProtection="1">
      <alignment horizontal="center" vertical="top" wrapText="1"/>
      <protection locked="0"/>
    </xf>
    <xf numFmtId="2" fontId="16" fillId="2" borderId="20" xfId="6" applyNumberFormat="1" applyFont="1" applyFill="1" applyBorder="1" applyAlignment="1" applyProtection="1">
      <alignment horizontal="center" vertical="top" wrapText="1"/>
      <protection locked="0"/>
    </xf>
    <xf numFmtId="2" fontId="33" fillId="0" borderId="0" xfId="6" applyNumberFormat="1" applyFont="1" applyAlignment="1">
      <alignment horizontal="center"/>
    </xf>
    <xf numFmtId="2" fontId="25" fillId="4" borderId="37" xfId="0" applyNumberFormat="1" applyFont="1" applyFill="1" applyBorder="1" applyAlignment="1">
      <alignment horizontal="center"/>
    </xf>
    <xf numFmtId="2" fontId="25" fillId="2" borderId="1" xfId="0" applyNumberFormat="1" applyFont="1" applyFill="1" applyBorder="1" applyAlignment="1">
      <alignment horizontal="right" wrapText="1"/>
    </xf>
    <xf numFmtId="2" fontId="16" fillId="0" borderId="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 wrapText="1"/>
    </xf>
    <xf numFmtId="2" fontId="25" fillId="0" borderId="1" xfId="6" applyNumberFormat="1" applyFont="1" applyFill="1" applyBorder="1" applyAlignment="1">
      <alignment horizontal="right" wrapText="1"/>
    </xf>
    <xf numFmtId="2" fontId="11" fillId="2" borderId="1" xfId="0" applyNumberFormat="1" applyFont="1" applyFill="1" applyBorder="1" applyAlignment="1">
      <alignment horizontal="right" wrapText="1"/>
    </xf>
    <xf numFmtId="2" fontId="20" fillId="0" borderId="0" xfId="0" applyNumberFormat="1" applyFont="1"/>
    <xf numFmtId="0" fontId="14" fillId="2" borderId="55" xfId="0" applyFont="1" applyFill="1" applyBorder="1" applyAlignment="1">
      <alignment wrapText="1"/>
    </xf>
    <xf numFmtId="0" fontId="14" fillId="2" borderId="56" xfId="0" applyFont="1" applyFill="1" applyBorder="1" applyAlignment="1">
      <alignment horizontal="right" wrapText="1"/>
    </xf>
    <xf numFmtId="2" fontId="14" fillId="2" borderId="3" xfId="0" applyNumberFormat="1" applyFont="1" applyFill="1" applyBorder="1" applyAlignment="1">
      <alignment horizontal="right" wrapText="1"/>
    </xf>
    <xf numFmtId="0" fontId="14" fillId="2" borderId="50" xfId="0" applyFont="1" applyFill="1" applyBorder="1" applyAlignment="1">
      <alignment horizontal="right" wrapText="1"/>
    </xf>
    <xf numFmtId="0" fontId="14" fillId="2" borderId="57" xfId="0" applyFont="1" applyFill="1" applyBorder="1" applyAlignment="1">
      <alignment horizontal="right" wrapText="1"/>
    </xf>
    <xf numFmtId="2" fontId="14" fillId="2" borderId="11" xfId="0" applyNumberFormat="1" applyFont="1" applyFill="1" applyBorder="1" applyAlignment="1">
      <alignment horizontal="right" wrapText="1"/>
    </xf>
    <xf numFmtId="0" fontId="14" fillId="2" borderId="28" xfId="0" applyFont="1" applyFill="1" applyBorder="1" applyAlignment="1">
      <alignment horizontal="right" wrapText="1"/>
    </xf>
    <xf numFmtId="0" fontId="34" fillId="3" borderId="0" xfId="0" applyFont="1" applyFill="1"/>
    <xf numFmtId="0" fontId="34" fillId="2" borderId="0" xfId="0" applyFont="1" applyFill="1"/>
    <xf numFmtId="2" fontId="11" fillId="2" borderId="6" xfId="0" applyNumberFormat="1" applyFont="1" applyFill="1" applyBorder="1" applyAlignment="1">
      <alignment wrapText="1"/>
    </xf>
    <xf numFmtId="0" fontId="25" fillId="0" borderId="51" xfId="6" applyFont="1" applyFill="1" applyBorder="1" applyAlignment="1">
      <alignment wrapText="1"/>
    </xf>
    <xf numFmtId="2" fontId="25" fillId="0" borderId="1" xfId="6" applyNumberFormat="1" applyFont="1" applyFill="1" applyBorder="1" applyAlignment="1">
      <alignment wrapText="1"/>
    </xf>
    <xf numFmtId="0" fontId="14" fillId="2" borderId="51" xfId="6" applyFont="1" applyFill="1" applyBorder="1" applyAlignment="1" applyProtection="1">
      <alignment vertical="top" wrapText="1"/>
      <protection locked="0"/>
    </xf>
    <xf numFmtId="2" fontId="14" fillId="2" borderId="1" xfId="6" applyNumberFormat="1" applyFont="1" applyFill="1" applyBorder="1" applyAlignment="1" applyProtection="1">
      <alignment vertical="top" wrapText="1"/>
      <protection locked="0"/>
    </xf>
    <xf numFmtId="0" fontId="16" fillId="2" borderId="57" xfId="0" applyFont="1" applyFill="1" applyBorder="1" applyAlignment="1">
      <alignment wrapText="1"/>
    </xf>
    <xf numFmtId="2" fontId="16" fillId="2" borderId="11" xfId="0" applyNumberFormat="1" applyFont="1" applyFill="1" applyBorder="1" applyAlignment="1">
      <alignment wrapText="1"/>
    </xf>
    <xf numFmtId="0" fontId="16" fillId="2" borderId="28" xfId="0" applyFont="1" applyFill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1" fillId="0" borderId="0" xfId="6" applyFont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20" fillId="0" borderId="1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wrapText="1"/>
    </xf>
    <xf numFmtId="0" fontId="6" fillId="0" borderId="1" xfId="6" applyFont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/>
    </xf>
    <xf numFmtId="0" fontId="6" fillId="0" borderId="4" xfId="6" applyFont="1" applyBorder="1"/>
    <xf numFmtId="0" fontId="14" fillId="2" borderId="6" xfId="0" applyFont="1" applyFill="1" applyBorder="1" applyAlignment="1">
      <alignment wrapText="1"/>
    </xf>
    <xf numFmtId="0" fontId="36" fillId="0" borderId="58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1" fontId="16" fillId="2" borderId="59" xfId="0" applyNumberFormat="1" applyFont="1" applyFill="1" applyBorder="1" applyAlignment="1">
      <alignment horizontal="center" wrapText="1"/>
    </xf>
    <xf numFmtId="1" fontId="14" fillId="2" borderId="59" xfId="0" applyNumberFormat="1" applyFont="1" applyFill="1" applyBorder="1" applyAlignment="1">
      <alignment horizontal="center" wrapText="1"/>
    </xf>
    <xf numFmtId="1" fontId="16" fillId="2" borderId="60" xfId="0" applyNumberFormat="1" applyFont="1" applyFill="1" applyBorder="1" applyAlignment="1">
      <alignment horizontal="center" wrapText="1"/>
    </xf>
    <xf numFmtId="1" fontId="16" fillId="2" borderId="61" xfId="0" applyNumberFormat="1" applyFont="1" applyFill="1" applyBorder="1" applyAlignment="1">
      <alignment horizontal="center" wrapText="1"/>
    </xf>
    <xf numFmtId="1" fontId="16" fillId="0" borderId="59" xfId="0" applyNumberFormat="1" applyFont="1" applyBorder="1" applyAlignment="1">
      <alignment horizontal="center" wrapText="1"/>
    </xf>
    <xf numFmtId="1" fontId="25" fillId="0" borderId="59" xfId="0" applyNumberFormat="1" applyFont="1" applyBorder="1" applyAlignment="1">
      <alignment horizontal="center" wrapText="1"/>
    </xf>
    <xf numFmtId="1" fontId="25" fillId="2" borderId="59" xfId="0" applyNumberFormat="1" applyFont="1" applyFill="1" applyBorder="1" applyAlignment="1">
      <alignment horizontal="center" wrapText="1"/>
    </xf>
    <xf numFmtId="1" fontId="16" fillId="2" borderId="22" xfId="0" applyNumberFormat="1" applyFont="1" applyFill="1" applyBorder="1" applyAlignment="1">
      <alignment horizontal="center" wrapText="1"/>
    </xf>
    <xf numFmtId="1" fontId="16" fillId="2" borderId="62" xfId="0" applyNumberFormat="1" applyFont="1" applyFill="1" applyBorder="1" applyAlignment="1">
      <alignment horizontal="center" wrapText="1"/>
    </xf>
    <xf numFmtId="1" fontId="14" fillId="2" borderId="59" xfId="6" applyNumberFormat="1" applyFont="1" applyFill="1" applyBorder="1" applyAlignment="1" applyProtection="1">
      <alignment horizontal="center" vertical="top" wrapText="1"/>
      <protection locked="0"/>
    </xf>
    <xf numFmtId="1" fontId="16" fillId="2" borderId="59" xfId="6" applyNumberFormat="1" applyFont="1" applyFill="1" applyBorder="1" applyAlignment="1" applyProtection="1">
      <alignment horizontal="center" vertical="top" wrapText="1"/>
      <protection locked="0"/>
    </xf>
    <xf numFmtId="1" fontId="16" fillId="2" borderId="2" xfId="0" applyNumberFormat="1" applyFont="1" applyFill="1" applyBorder="1" applyAlignment="1">
      <alignment horizontal="center" wrapText="1"/>
    </xf>
    <xf numFmtId="1" fontId="14" fillId="2" borderId="2" xfId="0" applyNumberFormat="1" applyFont="1" applyFill="1" applyBorder="1" applyAlignment="1">
      <alignment horizontal="center" wrapText="1"/>
    </xf>
    <xf numFmtId="1" fontId="16" fillId="2" borderId="23" xfId="0" applyNumberFormat="1" applyFont="1" applyFill="1" applyBorder="1" applyAlignment="1">
      <alignment horizontal="center" wrapText="1"/>
    </xf>
    <xf numFmtId="1" fontId="16" fillId="2" borderId="24" xfId="0" applyNumberFormat="1" applyFont="1" applyFill="1" applyBorder="1" applyAlignment="1">
      <alignment horizontal="center" wrapText="1"/>
    </xf>
    <xf numFmtId="1" fontId="16" fillId="0" borderId="2" xfId="0" applyNumberFormat="1" applyFont="1" applyBorder="1" applyAlignment="1">
      <alignment horizontal="center" wrapText="1"/>
    </xf>
    <xf numFmtId="1" fontId="25" fillId="0" borderId="2" xfId="0" applyNumberFormat="1" applyFont="1" applyBorder="1" applyAlignment="1">
      <alignment horizontal="center" wrapText="1"/>
    </xf>
    <xf numFmtId="1" fontId="25" fillId="2" borderId="2" xfId="0" applyNumberFormat="1" applyFont="1" applyFill="1" applyBorder="1" applyAlignment="1">
      <alignment horizontal="center" wrapText="1"/>
    </xf>
    <xf numFmtId="1" fontId="16" fillId="2" borderId="21" xfId="0" applyNumberFormat="1" applyFont="1" applyFill="1" applyBorder="1" applyAlignment="1">
      <alignment horizontal="center" wrapText="1"/>
    </xf>
    <xf numFmtId="1" fontId="16" fillId="2" borderId="55" xfId="0" applyNumberFormat="1" applyFont="1" applyFill="1" applyBorder="1" applyAlignment="1">
      <alignment horizontal="center" wrapText="1"/>
    </xf>
    <xf numFmtId="1" fontId="14" fillId="2" borderId="2" xfId="6" applyNumberFormat="1" applyFont="1" applyFill="1" applyBorder="1" applyAlignment="1" applyProtection="1">
      <alignment horizontal="center" vertical="top" wrapText="1"/>
      <protection locked="0"/>
    </xf>
    <xf numFmtId="1" fontId="16" fillId="2" borderId="2" xfId="6" applyNumberFormat="1" applyFont="1" applyFill="1" applyBorder="1" applyAlignment="1" applyProtection="1">
      <alignment horizontal="center" vertical="top" wrapText="1"/>
      <protection locked="0"/>
    </xf>
    <xf numFmtId="0" fontId="16" fillId="0" borderId="65" xfId="6" applyFont="1" applyBorder="1" applyAlignment="1">
      <alignment horizontal="right"/>
    </xf>
    <xf numFmtId="0" fontId="16" fillId="0" borderId="66" xfId="6" applyFont="1" applyBorder="1" applyAlignment="1">
      <alignment horizontal="right"/>
    </xf>
    <xf numFmtId="1" fontId="16" fillId="0" borderId="66" xfId="6" applyNumberFormat="1" applyFont="1" applyBorder="1" applyAlignment="1">
      <alignment horizontal="right"/>
    </xf>
    <xf numFmtId="0" fontId="16" fillId="0" borderId="67" xfId="6" applyFont="1" applyBorder="1" applyAlignment="1">
      <alignment horizontal="right"/>
    </xf>
    <xf numFmtId="2" fontId="28" fillId="2" borderId="3" xfId="6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2" borderId="2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23" xfId="0" applyFont="1" applyFill="1" applyBorder="1" applyAlignment="1">
      <alignment wrapText="1"/>
    </xf>
    <xf numFmtId="2" fontId="28" fillId="2" borderId="4" xfId="6" applyNumberFormat="1" applyFont="1" applyFill="1" applyBorder="1" applyAlignment="1">
      <alignment horizontal="center" vertical="center"/>
    </xf>
    <xf numFmtId="0" fontId="34" fillId="10" borderId="0" xfId="0" applyFont="1" applyFill="1"/>
    <xf numFmtId="0" fontId="25" fillId="4" borderId="14" xfId="0" applyFont="1" applyFill="1" applyBorder="1" applyAlignment="1">
      <alignment horizontal="right"/>
    </xf>
    <xf numFmtId="0" fontId="16" fillId="0" borderId="3" xfId="6" applyFont="1" applyBorder="1" applyAlignment="1">
      <alignment horizontal="left"/>
    </xf>
    <xf numFmtId="0" fontId="16" fillId="0" borderId="68" xfId="6" applyFont="1" applyBorder="1" applyAlignment="1">
      <alignment horizontal="right"/>
    </xf>
    <xf numFmtId="0" fontId="5" fillId="0" borderId="1" xfId="6" applyFont="1" applyBorder="1" applyAlignment="1">
      <alignment horizontal="left"/>
    </xf>
    <xf numFmtId="0" fontId="5" fillId="2" borderId="8" xfId="6" applyFont="1" applyFill="1" applyBorder="1" applyAlignment="1">
      <alignment horizontal="center" vertical="center" wrapText="1"/>
    </xf>
    <xf numFmtId="0" fontId="5" fillId="0" borderId="3" xfId="6" applyFont="1" applyBorder="1" applyAlignment="1">
      <alignment horizontal="left"/>
    </xf>
    <xf numFmtId="0" fontId="5" fillId="2" borderId="55" xfId="6" applyFont="1" applyFill="1" applyBorder="1" applyAlignment="1" applyProtection="1">
      <alignment horizontal="left" vertical="top" wrapText="1"/>
      <protection locked="0"/>
    </xf>
    <xf numFmtId="0" fontId="5" fillId="2" borderId="2" xfId="6" applyFont="1" applyFill="1" applyBorder="1" applyAlignment="1" applyProtection="1">
      <alignment horizontal="left" vertical="top" wrapText="1"/>
      <protection locked="0"/>
    </xf>
    <xf numFmtId="1" fontId="5" fillId="2" borderId="2" xfId="6" applyNumberFormat="1" applyFont="1" applyFill="1" applyBorder="1" applyAlignment="1" applyProtection="1">
      <alignment horizontal="center" vertical="top" wrapText="1"/>
      <protection locked="0"/>
    </xf>
    <xf numFmtId="1" fontId="5" fillId="2" borderId="17" xfId="6" applyNumberFormat="1" applyFont="1" applyFill="1" applyBorder="1" applyAlignment="1" applyProtection="1">
      <alignment horizontal="center" vertical="top" wrapText="1"/>
      <protection locked="0"/>
    </xf>
    <xf numFmtId="0" fontId="5" fillId="0" borderId="11" xfId="6" applyFont="1" applyBorder="1" applyAlignment="1">
      <alignment horizontal="left"/>
    </xf>
    <xf numFmtId="0" fontId="5" fillId="2" borderId="23" xfId="6" applyFont="1" applyFill="1" applyBorder="1" applyAlignment="1" applyProtection="1">
      <alignment horizontal="left" vertical="top" wrapText="1"/>
      <protection locked="0"/>
    </xf>
    <xf numFmtId="0" fontId="5" fillId="2" borderId="14" xfId="6" applyFont="1" applyFill="1" applyBorder="1" applyAlignment="1">
      <alignment horizontal="center" vertical="center" wrapText="1"/>
    </xf>
    <xf numFmtId="2" fontId="5" fillId="2" borderId="17" xfId="6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29" fillId="0" borderId="3" xfId="6" applyFont="1" applyBorder="1" applyAlignment="1">
      <alignment horizontal="left"/>
    </xf>
    <xf numFmtId="0" fontId="25" fillId="0" borderId="55" xfId="0" applyFont="1" applyBorder="1" applyAlignment="1">
      <alignment wrapText="1"/>
    </xf>
    <xf numFmtId="2" fontId="5" fillId="2" borderId="20" xfId="6" applyNumberFormat="1" applyFont="1" applyFill="1" applyBorder="1" applyAlignment="1" applyProtection="1">
      <alignment horizontal="center" vertical="top" wrapText="1"/>
      <protection locked="0"/>
    </xf>
    <xf numFmtId="2" fontId="16" fillId="0" borderId="17" xfId="0" applyNumberFormat="1" applyFont="1" applyBorder="1" applyAlignment="1">
      <alignment horizontal="center" wrapText="1"/>
    </xf>
    <xf numFmtId="2" fontId="25" fillId="0" borderId="17" xfId="0" applyNumberFormat="1" applyFont="1" applyBorder="1" applyAlignment="1">
      <alignment horizontal="center" wrapText="1"/>
    </xf>
    <xf numFmtId="2" fontId="16" fillId="2" borderId="17" xfId="0" applyNumberFormat="1" applyFont="1" applyFill="1" applyBorder="1" applyAlignment="1">
      <alignment horizontal="center" wrapText="1"/>
    </xf>
    <xf numFmtId="1" fontId="5" fillId="2" borderId="59" xfId="6" applyNumberFormat="1" applyFont="1" applyFill="1" applyBorder="1" applyAlignment="1" applyProtection="1">
      <alignment horizontal="center" vertical="top" wrapText="1"/>
      <protection locked="0"/>
    </xf>
    <xf numFmtId="1" fontId="16" fillId="0" borderId="17" xfId="0" applyNumberFormat="1" applyFont="1" applyBorder="1" applyAlignment="1">
      <alignment horizontal="center" wrapText="1"/>
    </xf>
    <xf numFmtId="1" fontId="25" fillId="0" borderId="17" xfId="0" applyNumberFormat="1" applyFont="1" applyBorder="1" applyAlignment="1">
      <alignment horizontal="center" wrapText="1"/>
    </xf>
    <xf numFmtId="1" fontId="16" fillId="2" borderId="17" xfId="0" applyNumberFormat="1" applyFont="1" applyFill="1" applyBorder="1" applyAlignment="1">
      <alignment horizontal="center" wrapText="1"/>
    </xf>
    <xf numFmtId="0" fontId="5" fillId="2" borderId="55" xfId="0" applyFont="1" applyFill="1" applyBorder="1" applyAlignment="1">
      <alignment wrapText="1"/>
    </xf>
    <xf numFmtId="0" fontId="5" fillId="2" borderId="18" xfId="6" applyFont="1" applyFill="1" applyBorder="1" applyAlignment="1">
      <alignment horizontal="center" vertical="center" wrapText="1"/>
    </xf>
    <xf numFmtId="2" fontId="25" fillId="4" borderId="1" xfId="0" applyNumberFormat="1" applyFont="1" applyFill="1" applyBorder="1" applyAlignment="1">
      <alignment horizontal="center"/>
    </xf>
    <xf numFmtId="2" fontId="25" fillId="4" borderId="6" xfId="0" applyNumberFormat="1" applyFont="1" applyFill="1" applyBorder="1" applyAlignment="1">
      <alignment horizontal="center"/>
    </xf>
    <xf numFmtId="0" fontId="25" fillId="4" borderId="7" xfId="0" applyFont="1" applyFill="1" applyBorder="1" applyAlignment="1">
      <alignment horizontal="center"/>
    </xf>
    <xf numFmtId="0" fontId="25" fillId="4" borderId="9" xfId="0" applyFont="1" applyFill="1" applyBorder="1" applyAlignment="1">
      <alignment horizontal="center"/>
    </xf>
    <xf numFmtId="0" fontId="19" fillId="0" borderId="5" xfId="6" applyBorder="1"/>
    <xf numFmtId="0" fontId="19" fillId="0" borderId="8" xfId="6" applyBorder="1"/>
    <xf numFmtId="0" fontId="19" fillId="0" borderId="18" xfId="6" applyBorder="1"/>
    <xf numFmtId="0" fontId="19" fillId="0" borderId="10" xfId="6" applyBorder="1"/>
    <xf numFmtId="0" fontId="16" fillId="2" borderId="56" xfId="0" applyFont="1" applyFill="1" applyBorder="1" applyAlignment="1">
      <alignment horizontal="right" wrapText="1"/>
    </xf>
    <xf numFmtId="2" fontId="16" fillId="2" borderId="3" xfId="0" applyNumberFormat="1" applyFont="1" applyFill="1" applyBorder="1" applyAlignment="1">
      <alignment horizontal="right" wrapText="1"/>
    </xf>
    <xf numFmtId="0" fontId="16" fillId="2" borderId="50" xfId="0" applyFont="1" applyFill="1" applyBorder="1" applyAlignment="1">
      <alignment horizontal="right" wrapText="1"/>
    </xf>
    <xf numFmtId="0" fontId="14" fillId="2" borderId="41" xfId="0" applyFont="1" applyFill="1" applyBorder="1" applyAlignment="1">
      <alignment wrapText="1"/>
    </xf>
    <xf numFmtId="0" fontId="16" fillId="2" borderId="9" xfId="0" applyFont="1" applyFill="1" applyBorder="1" applyAlignment="1">
      <alignment wrapText="1"/>
    </xf>
    <xf numFmtId="0" fontId="14" fillId="2" borderId="56" xfId="0" applyFont="1" applyFill="1" applyBorder="1" applyAlignment="1">
      <alignment wrapText="1"/>
    </xf>
    <xf numFmtId="2" fontId="14" fillId="2" borderId="3" xfId="0" applyNumberFormat="1" applyFont="1" applyFill="1" applyBorder="1" applyAlignment="1">
      <alignment wrapText="1"/>
    </xf>
    <xf numFmtId="0" fontId="14" fillId="2" borderId="50" xfId="0" applyFont="1" applyFill="1" applyBorder="1" applyAlignment="1">
      <alignment wrapText="1"/>
    </xf>
    <xf numFmtId="0" fontId="16" fillId="2" borderId="41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2" borderId="10" xfId="6" applyFont="1" applyFill="1" applyBorder="1" applyAlignment="1">
      <alignment horizontal="center" vertical="center" wrapText="1"/>
    </xf>
    <xf numFmtId="2" fontId="28" fillId="2" borderId="11" xfId="6" applyNumberFormat="1" applyFont="1" applyFill="1" applyBorder="1" applyAlignment="1">
      <alignment horizontal="center" vertical="center"/>
    </xf>
    <xf numFmtId="2" fontId="16" fillId="0" borderId="26" xfId="0" applyNumberFormat="1" applyFont="1" applyBorder="1" applyAlignment="1">
      <alignment horizontal="center" wrapText="1"/>
    </xf>
    <xf numFmtId="1" fontId="16" fillId="0" borderId="22" xfId="0" applyNumberFormat="1" applyFont="1" applyBorder="1" applyAlignment="1">
      <alignment horizontal="center" wrapText="1"/>
    </xf>
    <xf numFmtId="1" fontId="16" fillId="0" borderId="21" xfId="0" applyNumberFormat="1" applyFont="1" applyBorder="1" applyAlignment="1">
      <alignment horizontal="center" wrapText="1"/>
    </xf>
    <xf numFmtId="0" fontId="25" fillId="2" borderId="8" xfId="0" applyFont="1" applyFill="1" applyBorder="1" applyAlignment="1">
      <alignment horizontal="center" wrapText="1"/>
    </xf>
    <xf numFmtId="2" fontId="25" fillId="2" borderId="1" xfId="0" applyNumberFormat="1" applyFont="1" applyFill="1" applyBorder="1" applyAlignment="1">
      <alignment horizontal="center" wrapText="1"/>
    </xf>
    <xf numFmtId="0" fontId="16" fillId="0" borderId="64" xfId="6" applyFont="1" applyBorder="1" applyAlignment="1">
      <alignment horizontal="right"/>
    </xf>
    <xf numFmtId="0" fontId="16" fillId="0" borderId="70" xfId="6" applyFont="1" applyBorder="1" applyAlignment="1">
      <alignment horizontal="right"/>
    </xf>
    <xf numFmtId="0" fontId="16" fillId="0" borderId="29" xfId="6" applyFont="1" applyFill="1" applyBorder="1" applyAlignment="1">
      <alignment horizontal="left"/>
    </xf>
    <xf numFmtId="0" fontId="20" fillId="0" borderId="16" xfId="0" applyFont="1" applyBorder="1" applyAlignment="1">
      <alignment horizontal="center" vertical="center" wrapText="1"/>
    </xf>
    <xf numFmtId="0" fontId="31" fillId="0" borderId="0" xfId="6" applyFont="1" applyBorder="1" applyAlignment="1">
      <alignment horizontal="center"/>
    </xf>
    <xf numFmtId="0" fontId="4" fillId="0" borderId="1" xfId="6" applyFont="1" applyBorder="1"/>
    <xf numFmtId="0" fontId="10" fillId="2" borderId="1" xfId="6" applyFont="1" applyFill="1" applyBorder="1"/>
    <xf numFmtId="0" fontId="16" fillId="2" borderId="3" xfId="0" applyFont="1" applyFill="1" applyBorder="1" applyAlignment="1">
      <alignment wrapText="1"/>
    </xf>
    <xf numFmtId="1" fontId="5" fillId="2" borderId="73" xfId="6" applyNumberFormat="1" applyFont="1" applyFill="1" applyBorder="1" applyAlignment="1" applyProtection="1">
      <alignment horizontal="center" vertical="top" wrapText="1"/>
      <protection locked="0"/>
    </xf>
    <xf numFmtId="1" fontId="25" fillId="0" borderId="73" xfId="0" applyNumberFormat="1" applyFont="1" applyBorder="1" applyAlignment="1">
      <alignment horizontal="center" wrapText="1"/>
    </xf>
    <xf numFmtId="1" fontId="16" fillId="2" borderId="73" xfId="0" applyNumberFormat="1" applyFont="1" applyFill="1" applyBorder="1" applyAlignment="1">
      <alignment horizontal="center" wrapText="1"/>
    </xf>
    <xf numFmtId="1" fontId="16" fillId="0" borderId="73" xfId="0" applyNumberFormat="1" applyFont="1" applyBorder="1" applyAlignment="1">
      <alignment horizontal="center" wrapText="1"/>
    </xf>
    <xf numFmtId="2" fontId="28" fillId="2" borderId="36" xfId="6" applyNumberFormat="1" applyFont="1" applyFill="1" applyBorder="1" applyAlignment="1">
      <alignment horizontal="center" vertical="center"/>
    </xf>
    <xf numFmtId="0" fontId="4" fillId="2" borderId="2" xfId="6" applyFont="1" applyFill="1" applyBorder="1" applyAlignment="1" applyProtection="1">
      <alignment horizontal="left" vertical="top" wrapText="1"/>
      <protection locked="0"/>
    </xf>
    <xf numFmtId="0" fontId="8" fillId="2" borderId="3" xfId="0" applyFont="1" applyFill="1" applyBorder="1" applyAlignment="1">
      <alignment wrapText="1"/>
    </xf>
    <xf numFmtId="1" fontId="8" fillId="2" borderId="3" xfId="6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0" borderId="1" xfId="6" applyFont="1" applyBorder="1"/>
    <xf numFmtId="2" fontId="28" fillId="2" borderId="19" xfId="6" applyNumberFormat="1" applyFont="1" applyFill="1" applyBorder="1" applyAlignment="1">
      <alignment horizontal="right" vertical="center"/>
    </xf>
    <xf numFmtId="0" fontId="3" fillId="2" borderId="4" xfId="6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wrapText="1"/>
    </xf>
    <xf numFmtId="0" fontId="3" fillId="2" borderId="1" xfId="6" applyFont="1" applyFill="1" applyBorder="1"/>
    <xf numFmtId="0" fontId="3" fillId="2" borderId="11" xfId="6" applyFont="1" applyFill="1" applyBorder="1"/>
    <xf numFmtId="0" fontId="3" fillId="2" borderId="6" xfId="6" applyFont="1" applyFill="1" applyBorder="1"/>
    <xf numFmtId="0" fontId="3" fillId="2" borderId="3" xfId="6" applyFont="1" applyFill="1" applyBorder="1"/>
    <xf numFmtId="0" fontId="16" fillId="2" borderId="11" xfId="0" applyFont="1" applyFill="1" applyBorder="1" applyAlignment="1">
      <alignment wrapText="1"/>
    </xf>
    <xf numFmtId="0" fontId="25" fillId="4" borderId="31" xfId="0" applyFont="1" applyFill="1" applyBorder="1" applyAlignment="1">
      <alignment horizontal="right" vertical="center"/>
    </xf>
    <xf numFmtId="0" fontId="16" fillId="2" borderId="32" xfId="6" applyFont="1" applyFill="1" applyBorder="1"/>
    <xf numFmtId="0" fontId="16" fillId="2" borderId="32" xfId="6" applyFont="1" applyFill="1" applyBorder="1" applyAlignment="1">
      <alignment horizontal="right" vertical="center" wrapText="1"/>
    </xf>
    <xf numFmtId="2" fontId="16" fillId="2" borderId="34" xfId="6" applyNumberFormat="1" applyFont="1" applyFill="1" applyBorder="1" applyAlignment="1">
      <alignment horizontal="right" vertical="center"/>
    </xf>
    <xf numFmtId="0" fontId="25" fillId="2" borderId="11" xfId="0" applyFont="1" applyFill="1" applyBorder="1"/>
    <xf numFmtId="0" fontId="7" fillId="2" borderId="3" xfId="6" applyFont="1" applyFill="1" applyBorder="1"/>
    <xf numFmtId="0" fontId="16" fillId="2" borderId="6" xfId="6" applyFont="1" applyFill="1" applyBorder="1"/>
    <xf numFmtId="0" fontId="14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wrapText="1"/>
    </xf>
    <xf numFmtId="0" fontId="19" fillId="0" borderId="29" xfId="6" applyBorder="1"/>
    <xf numFmtId="2" fontId="25" fillId="4" borderId="72" xfId="0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right" vertical="center"/>
    </xf>
    <xf numFmtId="0" fontId="5" fillId="2" borderId="35" xfId="6" applyFont="1" applyFill="1" applyBorder="1" applyAlignment="1">
      <alignment horizontal="center" vertical="center" wrapText="1"/>
    </xf>
    <xf numFmtId="0" fontId="25" fillId="4" borderId="31" xfId="0" applyFont="1" applyFill="1" applyBorder="1" applyAlignment="1">
      <alignment horizontal="right"/>
    </xf>
    <xf numFmtId="0" fontId="16" fillId="0" borderId="63" xfId="6" applyFont="1" applyBorder="1" applyAlignment="1">
      <alignment horizontal="right"/>
    </xf>
    <xf numFmtId="0" fontId="5" fillId="0" borderId="32" xfId="6" applyFont="1" applyBorder="1" applyAlignment="1">
      <alignment horizontal="left"/>
    </xf>
    <xf numFmtId="0" fontId="16" fillId="0" borderId="29" xfId="6" applyFont="1" applyBorder="1" applyAlignment="1">
      <alignment horizontal="left"/>
    </xf>
    <xf numFmtId="0" fontId="5" fillId="0" borderId="29" xfId="6" applyFont="1" applyBorder="1" applyAlignment="1">
      <alignment horizontal="left"/>
    </xf>
    <xf numFmtId="0" fontId="16" fillId="2" borderId="55" xfId="0" applyFont="1" applyFill="1" applyBorder="1" applyAlignment="1">
      <alignment wrapText="1"/>
    </xf>
    <xf numFmtId="0" fontId="5" fillId="2" borderId="39" xfId="6" applyFont="1" applyFill="1" applyBorder="1" applyAlignment="1" applyProtection="1">
      <alignment horizontal="left" vertical="top" wrapText="1"/>
      <protection locked="0"/>
    </xf>
    <xf numFmtId="0" fontId="14" fillId="2" borderId="55" xfId="6" applyFont="1" applyFill="1" applyBorder="1" applyAlignment="1" applyProtection="1">
      <alignment horizontal="left" vertical="top" wrapText="1"/>
      <protection locked="0"/>
    </xf>
    <xf numFmtId="0" fontId="5" fillId="2" borderId="41" xfId="6" applyFont="1" applyFill="1" applyBorder="1" applyAlignment="1" applyProtection="1">
      <alignment horizontal="left" vertical="top" wrapText="1"/>
      <protection locked="0"/>
    </xf>
    <xf numFmtId="0" fontId="5" fillId="2" borderId="31" xfId="6" applyFont="1" applyFill="1" applyBorder="1" applyAlignment="1">
      <alignment horizontal="center" vertical="center" wrapText="1"/>
    </xf>
    <xf numFmtId="0" fontId="5" fillId="2" borderId="30" xfId="6" applyFont="1" applyFill="1" applyBorder="1" applyAlignment="1">
      <alignment horizontal="center" vertical="center" wrapText="1"/>
    </xf>
    <xf numFmtId="2" fontId="28" fillId="2" borderId="32" xfId="6" applyNumberFormat="1" applyFont="1" applyFill="1" applyBorder="1" applyAlignment="1">
      <alignment horizontal="center" vertical="center"/>
    </xf>
    <xf numFmtId="2" fontId="28" fillId="2" borderId="29" xfId="6" applyNumberFormat="1" applyFont="1" applyFill="1" applyBorder="1" applyAlignment="1">
      <alignment horizontal="center" vertical="center"/>
    </xf>
    <xf numFmtId="2" fontId="16" fillId="2" borderId="54" xfId="6" applyNumberFormat="1" applyFont="1" applyFill="1" applyBorder="1" applyAlignment="1">
      <alignment horizontal="center" vertical="center"/>
    </xf>
    <xf numFmtId="2" fontId="28" fillId="2" borderId="6" xfId="6" applyNumberFormat="1" applyFont="1" applyFill="1" applyBorder="1" applyAlignment="1">
      <alignment horizontal="center" vertical="center"/>
    </xf>
    <xf numFmtId="2" fontId="5" fillId="2" borderId="34" xfId="6" applyNumberFormat="1" applyFont="1" applyFill="1" applyBorder="1" applyAlignment="1" applyProtection="1">
      <alignment horizontal="center" vertical="top" wrapText="1"/>
      <protection locked="0"/>
    </xf>
    <xf numFmtId="2" fontId="14" fillId="2" borderId="17" xfId="6" applyNumberFormat="1" applyFont="1" applyFill="1" applyBorder="1" applyAlignment="1" applyProtection="1">
      <alignment horizontal="center" vertical="top" wrapText="1"/>
      <protection locked="0"/>
    </xf>
    <xf numFmtId="2" fontId="5" fillId="2" borderId="28" xfId="6" applyNumberFormat="1" applyFont="1" applyFill="1" applyBorder="1" applyAlignment="1" applyProtection="1">
      <alignment horizontal="center" vertical="top" wrapText="1"/>
      <protection locked="0"/>
    </xf>
    <xf numFmtId="2" fontId="5" fillId="0" borderId="20" xfId="0" applyNumberFormat="1" applyFont="1" applyBorder="1" applyAlignment="1">
      <alignment horizontal="center" wrapText="1"/>
    </xf>
    <xf numFmtId="1" fontId="5" fillId="2" borderId="75" xfId="6" applyNumberFormat="1" applyFont="1" applyFill="1" applyBorder="1" applyAlignment="1" applyProtection="1">
      <alignment horizontal="center" vertical="top" wrapText="1"/>
      <protection locked="0"/>
    </xf>
    <xf numFmtId="1" fontId="14" fillId="2" borderId="73" xfId="6" applyNumberFormat="1" applyFont="1" applyFill="1" applyBorder="1" applyAlignment="1" applyProtection="1">
      <alignment horizontal="center" vertical="top" wrapText="1"/>
      <protection locked="0"/>
    </xf>
    <xf numFmtId="1" fontId="5" fillId="0" borderId="59" xfId="0" applyNumberFormat="1" applyFont="1" applyBorder="1" applyAlignment="1">
      <alignment horizontal="center" wrapText="1"/>
    </xf>
    <xf numFmtId="1" fontId="5" fillId="2" borderId="34" xfId="6" applyNumberFormat="1" applyFont="1" applyFill="1" applyBorder="1" applyAlignment="1" applyProtection="1">
      <alignment horizontal="center" vertical="top" wrapText="1"/>
      <protection locked="0"/>
    </xf>
    <xf numFmtId="1" fontId="14" fillId="2" borderId="17" xfId="6" applyNumberFormat="1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>
      <alignment wrapText="1"/>
    </xf>
    <xf numFmtId="0" fontId="19" fillId="0" borderId="8" xfId="6" applyBorder="1" applyAlignment="1">
      <alignment horizontal="center" vertical="center"/>
    </xf>
    <xf numFmtId="2" fontId="19" fillId="0" borderId="1" xfId="6" applyNumberFormat="1" applyBorder="1" applyAlignment="1">
      <alignment horizontal="center" vertical="center"/>
    </xf>
    <xf numFmtId="1" fontId="5" fillId="2" borderId="62" xfId="6" applyNumberFormat="1" applyFont="1" applyFill="1" applyBorder="1" applyAlignment="1" applyProtection="1">
      <alignment horizontal="center" vertical="top" wrapText="1"/>
      <protection locked="0"/>
    </xf>
    <xf numFmtId="1" fontId="5" fillId="2" borderId="55" xfId="6" applyNumberFormat="1" applyFont="1" applyFill="1" applyBorder="1" applyAlignment="1" applyProtection="1">
      <alignment horizontal="center" vertical="top" wrapText="1"/>
      <protection locked="0"/>
    </xf>
    <xf numFmtId="2" fontId="16" fillId="0" borderId="66" xfId="6" applyNumberFormat="1" applyFont="1" applyBorder="1" applyAlignment="1">
      <alignment horizontal="right"/>
    </xf>
    <xf numFmtId="1" fontId="16" fillId="0" borderId="65" xfId="6" applyNumberFormat="1" applyFont="1" applyBorder="1" applyAlignment="1">
      <alignment horizontal="right"/>
    </xf>
    <xf numFmtId="1" fontId="16" fillId="0" borderId="5" xfId="0" applyNumberFormat="1" applyFont="1" applyBorder="1" applyAlignment="1">
      <alignment horizontal="center" wrapText="1"/>
    </xf>
    <xf numFmtId="1" fontId="25" fillId="0" borderId="8" xfId="0" applyNumberFormat="1" applyFont="1" applyBorder="1" applyAlignment="1">
      <alignment horizontal="center" wrapText="1"/>
    </xf>
    <xf numFmtId="1" fontId="5" fillId="2" borderId="8" xfId="6" applyNumberFormat="1" applyFont="1" applyFill="1" applyBorder="1" applyAlignment="1" applyProtection="1">
      <alignment horizontal="center" vertical="top" wrapText="1"/>
      <protection locked="0"/>
    </xf>
    <xf numFmtId="1" fontId="16" fillId="2" borderId="8" xfId="0" applyNumberFormat="1" applyFont="1" applyFill="1" applyBorder="1" applyAlignment="1">
      <alignment horizontal="center" wrapText="1"/>
    </xf>
    <xf numFmtId="1" fontId="14" fillId="2" borderId="8" xfId="0" applyNumberFormat="1" applyFont="1" applyFill="1" applyBorder="1" applyAlignment="1">
      <alignment horizontal="center" wrapText="1"/>
    </xf>
    <xf numFmtId="1" fontId="16" fillId="2" borderId="18" xfId="0" applyNumberFormat="1" applyFont="1" applyFill="1" applyBorder="1" applyAlignment="1">
      <alignment horizontal="center" wrapText="1"/>
    </xf>
    <xf numFmtId="1" fontId="16" fillId="0" borderId="8" xfId="0" applyNumberFormat="1" applyFont="1" applyBorder="1" applyAlignment="1">
      <alignment horizontal="center" wrapText="1"/>
    </xf>
    <xf numFmtId="1" fontId="5" fillId="2" borderId="10" xfId="6" applyNumberFormat="1" applyFont="1" applyFill="1" applyBorder="1" applyAlignment="1" applyProtection="1">
      <alignment horizontal="center" vertical="top" wrapText="1"/>
      <protection locked="0"/>
    </xf>
    <xf numFmtId="1" fontId="16" fillId="2" borderId="14" xfId="0" applyNumberFormat="1" applyFont="1" applyFill="1" applyBorder="1" applyAlignment="1">
      <alignment horizontal="center" wrapText="1"/>
    </xf>
    <xf numFmtId="1" fontId="25" fillId="2" borderId="8" xfId="0" applyNumberFormat="1" applyFont="1" applyFill="1" applyBorder="1" applyAlignment="1">
      <alignment horizontal="center" wrapText="1"/>
    </xf>
    <xf numFmtId="1" fontId="5" fillId="2" borderId="14" xfId="6" applyNumberFormat="1" applyFont="1" applyFill="1" applyBorder="1" applyAlignment="1" applyProtection="1">
      <alignment horizontal="center" vertical="top" wrapText="1"/>
      <protection locked="0"/>
    </xf>
    <xf numFmtId="1" fontId="14" fillId="2" borderId="8" xfId="6" applyNumberFormat="1" applyFont="1" applyFill="1" applyBorder="1" applyAlignment="1" applyProtection="1">
      <alignment horizontal="center" vertical="top" wrapText="1"/>
      <protection locked="0"/>
    </xf>
    <xf numFmtId="1" fontId="16" fillId="2" borderId="10" xfId="0" applyNumberFormat="1" applyFont="1" applyFill="1" applyBorder="1" applyAlignment="1">
      <alignment horizontal="center" wrapText="1"/>
    </xf>
    <xf numFmtId="1" fontId="16" fillId="2" borderId="5" xfId="0" applyNumberFormat="1" applyFont="1" applyFill="1" applyBorder="1" applyAlignment="1">
      <alignment horizontal="center" wrapText="1"/>
    </xf>
    <xf numFmtId="1" fontId="25" fillId="0" borderId="14" xfId="0" applyNumberFormat="1" applyFont="1" applyBorder="1" applyAlignment="1">
      <alignment horizontal="center" wrapText="1"/>
    </xf>
    <xf numFmtId="1" fontId="16" fillId="0" borderId="14" xfId="0" applyNumberFormat="1" applyFont="1" applyBorder="1" applyAlignment="1">
      <alignment horizontal="center" wrapText="1"/>
    </xf>
    <xf numFmtId="1" fontId="16" fillId="2" borderId="8" xfId="6" applyNumberFormat="1" applyFont="1" applyFill="1" applyBorder="1" applyAlignment="1" applyProtection="1">
      <alignment horizontal="center" vertical="top" wrapText="1"/>
      <protection locked="0"/>
    </xf>
    <xf numFmtId="1" fontId="5" fillId="0" borderId="8" xfId="0" applyNumberFormat="1" applyFont="1" applyBorder="1" applyAlignment="1">
      <alignment horizontal="center" wrapText="1"/>
    </xf>
    <xf numFmtId="1" fontId="16" fillId="0" borderId="10" xfId="0" applyNumberFormat="1" applyFont="1" applyBorder="1" applyAlignment="1">
      <alignment horizontal="center" wrapText="1"/>
    </xf>
    <xf numFmtId="1" fontId="5" fillId="2" borderId="30" xfId="6" applyNumberFormat="1" applyFont="1" applyFill="1" applyBorder="1" applyAlignment="1" applyProtection="1">
      <alignment horizontal="center" vertical="top" wrapText="1"/>
      <protection locked="0"/>
    </xf>
    <xf numFmtId="1" fontId="5" fillId="2" borderId="8" xfId="0" applyNumberFormat="1" applyFont="1" applyFill="1" applyBorder="1" applyAlignment="1">
      <alignment horizontal="center" wrapText="1"/>
    </xf>
    <xf numFmtId="1" fontId="14" fillId="2" borderId="14" xfId="6" applyNumberFormat="1" applyFont="1" applyFill="1" applyBorder="1" applyAlignment="1" applyProtection="1">
      <alignment horizontal="center" vertical="top" wrapText="1"/>
      <protection locked="0"/>
    </xf>
    <xf numFmtId="1" fontId="5" fillId="2" borderId="31" xfId="6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>
      <alignment wrapText="1"/>
    </xf>
    <xf numFmtId="0" fontId="4" fillId="2" borderId="55" xfId="6" applyFont="1" applyFill="1" applyBorder="1" applyAlignment="1" applyProtection="1">
      <alignment horizontal="left" vertical="top" wrapText="1"/>
      <protection locked="0"/>
    </xf>
    <xf numFmtId="0" fontId="5" fillId="2" borderId="55" xfId="0" applyFont="1" applyFill="1" applyBorder="1" applyAlignment="1">
      <alignment horizontal="left" vertical="center" wrapText="1"/>
    </xf>
    <xf numFmtId="0" fontId="16" fillId="2" borderId="23" xfId="6" applyFont="1" applyFill="1" applyBorder="1" applyAlignment="1" applyProtection="1">
      <alignment horizontal="left" vertical="top" wrapText="1"/>
      <protection locked="0"/>
    </xf>
    <xf numFmtId="0" fontId="4" fillId="2" borderId="55" xfId="0" applyFont="1" applyFill="1" applyBorder="1" applyAlignment="1">
      <alignment wrapText="1"/>
    </xf>
    <xf numFmtId="0" fontId="25" fillId="0" borderId="14" xfId="0" applyFont="1" applyBorder="1" applyAlignment="1">
      <alignment horizontal="center" wrapText="1"/>
    </xf>
    <xf numFmtId="2" fontId="25" fillId="0" borderId="3" xfId="0" applyNumberFormat="1" applyFont="1" applyBorder="1" applyAlignment="1">
      <alignment horizontal="center" wrapText="1"/>
    </xf>
    <xf numFmtId="2" fontId="14" fillId="2" borderId="17" xfId="0" applyNumberFormat="1" applyFont="1" applyFill="1" applyBorder="1" applyAlignment="1">
      <alignment horizontal="center" vertical="center" wrapText="1"/>
    </xf>
    <xf numFmtId="2" fontId="16" fillId="2" borderId="12" xfId="6" applyNumberFormat="1" applyFont="1" applyFill="1" applyBorder="1" applyAlignment="1" applyProtection="1">
      <alignment horizontal="center" vertical="top" wrapText="1"/>
      <protection locked="0"/>
    </xf>
    <xf numFmtId="2" fontId="16" fillId="0" borderId="9" xfId="0" applyNumberFormat="1" applyFont="1" applyBorder="1" applyAlignment="1">
      <alignment horizontal="center" wrapText="1"/>
    </xf>
    <xf numFmtId="2" fontId="5" fillId="2" borderId="50" xfId="6" applyNumberFormat="1" applyFont="1" applyFill="1" applyBorder="1" applyAlignment="1" applyProtection="1">
      <alignment horizontal="center" vertical="top" wrapText="1"/>
      <protection locked="0"/>
    </xf>
    <xf numFmtId="2" fontId="5" fillId="2" borderId="20" xfId="0" applyNumberFormat="1" applyFont="1" applyFill="1" applyBorder="1" applyAlignment="1">
      <alignment horizontal="center" wrapText="1"/>
    </xf>
    <xf numFmtId="1" fontId="14" fillId="2" borderId="14" xfId="0" applyNumberFormat="1" applyFont="1" applyFill="1" applyBorder="1" applyAlignment="1">
      <alignment horizontal="center" vertical="center" wrapText="1"/>
    </xf>
    <xf numFmtId="1" fontId="16" fillId="2" borderId="10" xfId="6" applyNumberFormat="1" applyFont="1" applyFill="1" applyBorder="1" applyAlignment="1" applyProtection="1">
      <alignment horizontal="center" vertical="top" wrapText="1"/>
      <protection locked="0"/>
    </xf>
    <xf numFmtId="1" fontId="14" fillId="2" borderId="73" xfId="0" applyNumberFormat="1" applyFont="1" applyFill="1" applyBorder="1" applyAlignment="1">
      <alignment horizontal="center" vertical="center" wrapText="1"/>
    </xf>
    <xf numFmtId="1" fontId="16" fillId="2" borderId="74" xfId="6" applyNumberFormat="1" applyFont="1" applyFill="1" applyBorder="1" applyAlignment="1" applyProtection="1">
      <alignment horizontal="center" vertical="top" wrapText="1"/>
      <protection locked="0"/>
    </xf>
    <xf numFmtId="1" fontId="16" fillId="0" borderId="72" xfId="0" applyNumberFormat="1" applyFont="1" applyBorder="1" applyAlignment="1">
      <alignment horizontal="center" wrapText="1"/>
    </xf>
    <xf numFmtId="1" fontId="5" fillId="2" borderId="59" xfId="0" applyNumberFormat="1" applyFont="1" applyFill="1" applyBorder="1" applyAlignment="1">
      <alignment horizontal="center" wrapText="1"/>
    </xf>
    <xf numFmtId="1" fontId="14" fillId="2" borderId="17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wrapText="1"/>
    </xf>
    <xf numFmtId="1" fontId="16" fillId="2" borderId="12" xfId="6" applyNumberFormat="1" applyFont="1" applyFill="1" applyBorder="1" applyAlignment="1" applyProtection="1">
      <alignment horizontal="center" vertical="top" wrapText="1"/>
      <protection locked="0"/>
    </xf>
    <xf numFmtId="1" fontId="16" fillId="0" borderId="9" xfId="0" applyNumberFormat="1" applyFont="1" applyBorder="1" applyAlignment="1">
      <alignment horizontal="center" wrapText="1"/>
    </xf>
    <xf numFmtId="1" fontId="5" fillId="2" borderId="2" xfId="0" applyNumberFormat="1" applyFont="1" applyFill="1" applyBorder="1" applyAlignment="1">
      <alignment horizontal="center" wrapText="1"/>
    </xf>
    <xf numFmtId="1" fontId="16" fillId="0" borderId="67" xfId="6" applyNumberFormat="1" applyFont="1" applyBorder="1" applyAlignment="1">
      <alignment horizontal="right"/>
    </xf>
    <xf numFmtId="2" fontId="5" fillId="2" borderId="9" xfId="6" applyNumberFormat="1" applyFont="1" applyFill="1" applyBorder="1" applyAlignment="1" applyProtection="1">
      <alignment horizontal="center" vertical="top" wrapText="1"/>
      <protection locked="0"/>
    </xf>
    <xf numFmtId="2" fontId="14" fillId="2" borderId="26" xfId="0" applyNumberFormat="1" applyFont="1" applyFill="1" applyBorder="1" applyAlignment="1">
      <alignment horizontal="center" wrapText="1"/>
    </xf>
    <xf numFmtId="1" fontId="14" fillId="2" borderId="5" xfId="0" applyNumberFormat="1" applyFont="1" applyFill="1" applyBorder="1" applyAlignment="1">
      <alignment horizontal="center" wrapText="1"/>
    </xf>
    <xf numFmtId="1" fontId="5" fillId="2" borderId="72" xfId="6" applyNumberFormat="1" applyFont="1" applyFill="1" applyBorder="1" applyAlignment="1" applyProtection="1">
      <alignment horizontal="center" vertical="top" wrapText="1"/>
      <protection locked="0"/>
    </xf>
    <xf numFmtId="1" fontId="14" fillId="2" borderId="22" xfId="0" applyNumberFormat="1" applyFont="1" applyFill="1" applyBorder="1" applyAlignment="1">
      <alignment horizontal="center" wrapText="1"/>
    </xf>
    <xf numFmtId="1" fontId="5" fillId="2" borderId="9" xfId="6" applyNumberFormat="1" applyFont="1" applyFill="1" applyBorder="1" applyAlignment="1" applyProtection="1">
      <alignment horizontal="center" vertical="top" wrapText="1"/>
      <protection locked="0"/>
    </xf>
    <xf numFmtId="1" fontId="14" fillId="2" borderId="21" xfId="0" applyNumberFormat="1" applyFont="1" applyFill="1" applyBorder="1" applyAlignment="1">
      <alignment horizontal="center" wrapText="1"/>
    </xf>
    <xf numFmtId="1" fontId="5" fillId="2" borderId="71" xfId="6" applyNumberFormat="1" applyFont="1" applyFill="1" applyBorder="1" applyAlignment="1" applyProtection="1">
      <alignment horizontal="center" vertical="top" wrapText="1"/>
      <protection locked="0"/>
    </xf>
    <xf numFmtId="0" fontId="19" fillId="0" borderId="36" xfId="6" applyBorder="1"/>
    <xf numFmtId="2" fontId="25" fillId="4" borderId="73" xfId="0" applyNumberFormat="1" applyFont="1" applyFill="1" applyBorder="1" applyAlignment="1">
      <alignment horizontal="center"/>
    </xf>
    <xf numFmtId="0" fontId="25" fillId="4" borderId="50" xfId="0" applyFont="1" applyFill="1" applyBorder="1" applyAlignment="1">
      <alignment horizontal="center"/>
    </xf>
    <xf numFmtId="0" fontId="9" fillId="2" borderId="21" xfId="0" applyFont="1" applyFill="1" applyBorder="1" applyAlignment="1">
      <alignment wrapText="1"/>
    </xf>
    <xf numFmtId="2" fontId="16" fillId="0" borderId="28" xfId="0" applyNumberFormat="1" applyFont="1" applyBorder="1" applyAlignment="1">
      <alignment horizontal="center" wrapText="1"/>
    </xf>
    <xf numFmtId="1" fontId="16" fillId="0" borderId="60" xfId="0" applyNumberFormat="1" applyFont="1" applyBorder="1" applyAlignment="1">
      <alignment horizontal="center" wrapText="1"/>
    </xf>
    <xf numFmtId="1" fontId="16" fillId="0" borderId="23" xfId="0" applyNumberFormat="1" applyFont="1" applyBorder="1" applyAlignment="1">
      <alignment horizontal="center" wrapText="1"/>
    </xf>
    <xf numFmtId="0" fontId="34" fillId="11" borderId="0" xfId="0" applyFont="1" applyFill="1"/>
    <xf numFmtId="0" fontId="20" fillId="0" borderId="0" xfId="0" applyFont="1" applyFill="1" applyBorder="1" applyAlignment="1">
      <alignment horizontal="left" vertical="center"/>
    </xf>
    <xf numFmtId="0" fontId="20" fillId="0" borderId="16" xfId="0" applyFont="1" applyBorder="1" applyAlignment="1">
      <alignment horizontal="center" vertical="center" wrapText="1"/>
    </xf>
    <xf numFmtId="0" fontId="31" fillId="0" borderId="0" xfId="6" applyFont="1" applyBorder="1" applyAlignment="1">
      <alignment horizontal="center"/>
    </xf>
    <xf numFmtId="0" fontId="19" fillId="0" borderId="5" xfId="6" applyBorder="1" applyAlignment="1"/>
    <xf numFmtId="0" fontId="19" fillId="0" borderId="6" xfId="6" applyBorder="1" applyAlignment="1">
      <alignment horizontal="center"/>
    </xf>
    <xf numFmtId="1" fontId="19" fillId="0" borderId="6" xfId="6" applyNumberFormat="1" applyBorder="1" applyAlignment="1">
      <alignment horizontal="right" vertical="center"/>
    </xf>
    <xf numFmtId="2" fontId="19" fillId="0" borderId="7" xfId="6" applyNumberFormat="1" applyBorder="1" applyAlignment="1">
      <alignment horizontal="right" vertical="center"/>
    </xf>
    <xf numFmtId="0" fontId="2" fillId="0" borderId="1" xfId="6" applyFont="1" applyBorder="1"/>
    <xf numFmtId="0" fontId="16" fillId="2" borderId="4" xfId="6" applyFont="1" applyFill="1" applyBorder="1"/>
    <xf numFmtId="0" fontId="25" fillId="2" borderId="11" xfId="0" applyFont="1" applyFill="1" applyBorder="1" applyAlignment="1">
      <alignment wrapText="1"/>
    </xf>
    <xf numFmtId="0" fontId="16" fillId="2" borderId="4" xfId="0" applyFont="1" applyFill="1" applyBorder="1" applyAlignment="1">
      <alignment wrapText="1"/>
    </xf>
    <xf numFmtId="0" fontId="5" fillId="2" borderId="6" xfId="0" applyFont="1" applyFill="1" applyBorder="1" applyAlignment="1">
      <alignment horizontal="left" vertical="center" wrapText="1"/>
    </xf>
    <xf numFmtId="0" fontId="16" fillId="2" borderId="11" xfId="6" applyFont="1" applyFill="1" applyBorder="1" applyAlignment="1">
      <alignment vertical="center" wrapText="1"/>
    </xf>
    <xf numFmtId="0" fontId="16" fillId="2" borderId="6" xfId="6" applyFont="1" applyFill="1" applyBorder="1" applyAlignment="1">
      <alignment vertical="center" wrapText="1"/>
    </xf>
    <xf numFmtId="2" fontId="16" fillId="2" borderId="12" xfId="6" applyNumberFormat="1" applyFont="1" applyFill="1" applyBorder="1" applyAlignment="1">
      <alignment vertical="center"/>
    </xf>
    <xf numFmtId="2" fontId="16" fillId="2" borderId="7" xfId="6" applyNumberFormat="1" applyFont="1" applyFill="1" applyBorder="1" applyAlignment="1">
      <alignment vertical="center"/>
    </xf>
    <xf numFmtId="0" fontId="25" fillId="2" borderId="3" xfId="0" applyFont="1" applyFill="1" applyBorder="1"/>
    <xf numFmtId="0" fontId="14" fillId="2" borderId="11" xfId="6" applyFont="1" applyFill="1" applyBorder="1" applyAlignment="1">
      <alignment horizontal="left" vertical="center"/>
    </xf>
    <xf numFmtId="0" fontId="12" fillId="2" borderId="6" xfId="6" applyFont="1" applyFill="1" applyBorder="1"/>
    <xf numFmtId="0" fontId="5" fillId="2" borderId="11" xfId="0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 wrapText="1"/>
    </xf>
    <xf numFmtId="0" fontId="30" fillId="0" borderId="4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0" fillId="0" borderId="32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/>
    </xf>
    <xf numFmtId="0" fontId="30" fillId="0" borderId="34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35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/>
    </xf>
    <xf numFmtId="0" fontId="31" fillId="0" borderId="0" xfId="6" applyFont="1" applyBorder="1" applyAlignment="1">
      <alignment horizontal="center"/>
    </xf>
    <xf numFmtId="0" fontId="17" fillId="0" borderId="0" xfId="6" applyFont="1" applyBorder="1" applyAlignment="1"/>
    <xf numFmtId="0" fontId="30" fillId="0" borderId="21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36" fillId="0" borderId="74" xfId="0" applyFont="1" applyBorder="1" applyAlignment="1">
      <alignment horizontal="center" vertical="center" wrapText="1"/>
    </xf>
    <xf numFmtId="1" fontId="14" fillId="2" borderId="33" xfId="0" applyNumberFormat="1" applyFont="1" applyFill="1" applyBorder="1" applyAlignment="1">
      <alignment horizontal="center" wrapText="1"/>
    </xf>
    <xf numFmtId="1" fontId="16" fillId="2" borderId="72" xfId="0" applyNumberFormat="1" applyFont="1" applyFill="1" applyBorder="1" applyAlignment="1">
      <alignment horizontal="center" wrapText="1"/>
    </xf>
    <xf numFmtId="1" fontId="5" fillId="2" borderId="72" xfId="0" applyNumberFormat="1" applyFont="1" applyFill="1" applyBorder="1" applyAlignment="1">
      <alignment horizontal="center" wrapText="1"/>
    </xf>
    <xf numFmtId="1" fontId="25" fillId="0" borderId="72" xfId="0" applyNumberFormat="1" applyFont="1" applyBorder="1" applyAlignment="1">
      <alignment horizontal="center" wrapText="1"/>
    </xf>
    <xf numFmtId="1" fontId="5" fillId="0" borderId="72" xfId="0" applyNumberFormat="1" applyFont="1" applyBorder="1" applyAlignment="1">
      <alignment horizontal="center" wrapText="1"/>
    </xf>
    <xf numFmtId="1" fontId="16" fillId="2" borderId="74" xfId="0" applyNumberFormat="1" applyFont="1" applyFill="1" applyBorder="1" applyAlignment="1">
      <alignment horizontal="center" wrapText="1"/>
    </xf>
    <xf numFmtId="1" fontId="16" fillId="2" borderId="53" xfId="0" applyNumberFormat="1" applyFont="1" applyFill="1" applyBorder="1" applyAlignment="1">
      <alignment horizontal="center" wrapText="1"/>
    </xf>
    <xf numFmtId="1" fontId="14" fillId="2" borderId="72" xfId="0" applyNumberFormat="1" applyFont="1" applyFill="1" applyBorder="1" applyAlignment="1">
      <alignment horizontal="center" wrapText="1"/>
    </xf>
    <xf numFmtId="1" fontId="16" fillId="0" borderId="33" xfId="0" applyNumberFormat="1" applyFont="1" applyBorder="1" applyAlignment="1">
      <alignment horizontal="center" wrapText="1"/>
    </xf>
    <xf numFmtId="1" fontId="25" fillId="2" borderId="72" xfId="0" applyNumberFormat="1" applyFont="1" applyFill="1" applyBorder="1" applyAlignment="1">
      <alignment horizontal="center" wrapText="1"/>
    </xf>
    <xf numFmtId="1" fontId="16" fillId="2" borderId="33" xfId="0" applyNumberFormat="1" applyFont="1" applyFill="1" applyBorder="1" applyAlignment="1">
      <alignment horizontal="center" wrapText="1"/>
    </xf>
    <xf numFmtId="1" fontId="16" fillId="0" borderId="74" xfId="0" applyNumberFormat="1" applyFont="1" applyBorder="1" applyAlignment="1">
      <alignment horizontal="center" wrapText="1"/>
    </xf>
    <xf numFmtId="1" fontId="5" fillId="2" borderId="74" xfId="6" applyNumberFormat="1" applyFont="1" applyFill="1" applyBorder="1" applyAlignment="1" applyProtection="1">
      <alignment horizontal="center" vertical="top" wrapText="1"/>
      <protection locked="0"/>
    </xf>
    <xf numFmtId="1" fontId="16" fillId="2" borderId="72" xfId="6" applyNumberFormat="1" applyFont="1" applyFill="1" applyBorder="1" applyAlignment="1" applyProtection="1">
      <alignment horizontal="center" vertical="top" wrapText="1"/>
      <protection locked="0"/>
    </xf>
    <xf numFmtId="1" fontId="14" fillId="2" borderId="72" xfId="6" applyNumberFormat="1" applyFont="1" applyFill="1" applyBorder="1" applyAlignment="1" applyProtection="1">
      <alignment horizontal="center" vertical="top" wrapText="1"/>
      <protection locked="0"/>
    </xf>
    <xf numFmtId="1" fontId="5" fillId="2" borderId="13" xfId="6" applyNumberFormat="1" applyFont="1" applyFill="1" applyBorder="1" applyAlignment="1" applyProtection="1">
      <alignment horizontal="center" vertical="top" wrapText="1"/>
      <protection locked="0"/>
    </xf>
    <xf numFmtId="1" fontId="36" fillId="0" borderId="10" xfId="0" applyNumberFormat="1" applyFont="1" applyBorder="1" applyAlignment="1">
      <alignment horizontal="center" vertical="center" wrapText="1"/>
    </xf>
    <xf numFmtId="0" fontId="16" fillId="0" borderId="3" xfId="6" applyFont="1" applyFill="1" applyBorder="1" applyAlignment="1">
      <alignment horizontal="left"/>
    </xf>
    <xf numFmtId="0" fontId="29" fillId="0" borderId="6" xfId="6" applyFont="1" applyBorder="1" applyAlignment="1">
      <alignment horizontal="left"/>
    </xf>
    <xf numFmtId="0" fontId="16" fillId="0" borderId="23" xfId="0" applyFont="1" applyBorder="1" applyAlignment="1">
      <alignment wrapText="1"/>
    </xf>
    <xf numFmtId="0" fontId="25" fillId="2" borderId="55" xfId="0" applyFont="1" applyFill="1" applyBorder="1" applyAlignment="1">
      <alignment wrapText="1"/>
    </xf>
    <xf numFmtId="0" fontId="16" fillId="2" borderId="8" xfId="0" applyFont="1" applyFill="1" applyBorder="1" applyAlignment="1">
      <alignment horizontal="center" wrapText="1"/>
    </xf>
    <xf numFmtId="0" fontId="14" fillId="2" borderId="8" xfId="6" applyFont="1" applyFill="1" applyBorder="1" applyAlignment="1">
      <alignment horizontal="center" vertical="center" wrapText="1"/>
    </xf>
    <xf numFmtId="2" fontId="16" fillId="2" borderId="1" xfId="0" applyNumberFormat="1" applyFont="1" applyFill="1" applyBorder="1" applyAlignment="1">
      <alignment horizontal="center" wrapText="1"/>
    </xf>
    <xf numFmtId="2" fontId="16" fillId="2" borderId="16" xfId="0" applyNumberFormat="1" applyFont="1" applyFill="1" applyBorder="1" applyAlignment="1">
      <alignment horizontal="center" wrapText="1"/>
    </xf>
    <xf numFmtId="2" fontId="25" fillId="0" borderId="26" xfId="0" applyNumberFormat="1" applyFont="1" applyBorder="1" applyAlignment="1">
      <alignment horizontal="center" wrapText="1"/>
    </xf>
    <xf numFmtId="1" fontId="16" fillId="2" borderId="30" xfId="0" applyNumberFormat="1" applyFont="1" applyFill="1" applyBorder="1" applyAlignment="1">
      <alignment horizontal="center" wrapText="1"/>
    </xf>
    <xf numFmtId="1" fontId="25" fillId="0" borderId="5" xfId="0" applyNumberFormat="1" applyFont="1" applyBorder="1" applyAlignment="1">
      <alignment horizontal="center" wrapText="1"/>
    </xf>
    <xf numFmtId="1" fontId="16" fillId="2" borderId="13" xfId="0" applyNumberFormat="1" applyFont="1" applyFill="1" applyBorder="1" applyAlignment="1">
      <alignment horizontal="center" wrapText="1"/>
    </xf>
    <xf numFmtId="1" fontId="25" fillId="0" borderId="33" xfId="0" applyNumberFormat="1" applyFont="1" applyBorder="1" applyAlignment="1">
      <alignment horizontal="center" wrapText="1"/>
    </xf>
    <xf numFmtId="1" fontId="16" fillId="2" borderId="58" xfId="0" applyNumberFormat="1" applyFont="1" applyFill="1" applyBorder="1" applyAlignment="1">
      <alignment horizontal="center" wrapText="1"/>
    </xf>
    <xf numFmtId="1" fontId="25" fillId="0" borderId="22" xfId="0" applyNumberFormat="1" applyFont="1" applyBorder="1" applyAlignment="1">
      <alignment horizontal="center" wrapText="1"/>
    </xf>
    <xf numFmtId="1" fontId="16" fillId="2" borderId="7" xfId="0" applyNumberFormat="1" applyFont="1" applyFill="1" applyBorder="1" applyAlignment="1">
      <alignment horizontal="center" wrapText="1"/>
    </xf>
    <xf numFmtId="1" fontId="25" fillId="0" borderId="21" xfId="0" applyNumberFormat="1" applyFont="1" applyBorder="1" applyAlignment="1">
      <alignment horizontal="center" wrapText="1"/>
    </xf>
    <xf numFmtId="0" fontId="16" fillId="2" borderId="55" xfId="6" applyFont="1" applyFill="1" applyBorder="1" applyAlignment="1" applyProtection="1">
      <alignment horizontal="left" vertical="top" wrapText="1"/>
      <protection locked="0"/>
    </xf>
    <xf numFmtId="0" fontId="16" fillId="2" borderId="23" xfId="0" applyFont="1" applyFill="1" applyBorder="1" applyAlignment="1">
      <alignment wrapText="1"/>
    </xf>
    <xf numFmtId="2" fontId="5" fillId="2" borderId="3" xfId="6" applyNumberFormat="1" applyFont="1" applyFill="1" applyBorder="1" applyAlignment="1">
      <alignment horizontal="center" vertical="center"/>
    </xf>
    <xf numFmtId="2" fontId="5" fillId="2" borderId="36" xfId="6" applyNumberFormat="1" applyFont="1" applyFill="1" applyBorder="1" applyAlignment="1">
      <alignment horizontal="center" vertical="center"/>
    </xf>
    <xf numFmtId="2" fontId="16" fillId="2" borderId="9" xfId="0" applyNumberFormat="1" applyFont="1" applyFill="1" applyBorder="1" applyAlignment="1">
      <alignment horizontal="center" wrapText="1"/>
    </xf>
    <xf numFmtId="2" fontId="5" fillId="2" borderId="12" xfId="6" applyNumberFormat="1" applyFont="1" applyFill="1" applyBorder="1" applyAlignment="1" applyProtection="1">
      <alignment horizontal="center" vertical="top" wrapText="1"/>
      <protection locked="0"/>
    </xf>
    <xf numFmtId="2" fontId="16" fillId="2" borderId="17" xfId="6" applyNumberFormat="1" applyFont="1" applyFill="1" applyBorder="1" applyAlignment="1" applyProtection="1">
      <alignment horizontal="center" vertical="top" wrapText="1"/>
      <protection locked="0"/>
    </xf>
    <xf numFmtId="2" fontId="16" fillId="0" borderId="16" xfId="0" applyNumberFormat="1" applyFont="1" applyBorder="1" applyAlignment="1">
      <alignment horizontal="center" wrapText="1"/>
    </xf>
    <xf numFmtId="1" fontId="16" fillId="2" borderId="14" xfId="6" applyNumberFormat="1" applyFont="1" applyFill="1" applyBorder="1" applyAlignment="1" applyProtection="1">
      <alignment horizontal="center" vertical="top" wrapText="1"/>
      <protection locked="0"/>
    </xf>
    <xf numFmtId="1" fontId="16" fillId="0" borderId="30" xfId="0" applyNumberFormat="1" applyFont="1" applyBorder="1" applyAlignment="1">
      <alignment horizontal="center" wrapText="1"/>
    </xf>
    <xf numFmtId="1" fontId="16" fillId="2" borderId="73" xfId="6" applyNumberFormat="1" applyFont="1" applyFill="1" applyBorder="1" applyAlignment="1" applyProtection="1">
      <alignment horizontal="center" vertical="top" wrapText="1"/>
      <protection locked="0"/>
    </xf>
    <xf numFmtId="1" fontId="16" fillId="0" borderId="13" xfId="0" applyNumberFormat="1" applyFont="1" applyBorder="1" applyAlignment="1">
      <alignment horizontal="center" wrapText="1"/>
    </xf>
    <xf numFmtId="1" fontId="16" fillId="0" borderId="58" xfId="0" applyNumberFormat="1" applyFont="1" applyBorder="1" applyAlignment="1">
      <alignment horizontal="center" wrapText="1"/>
    </xf>
    <xf numFmtId="1" fontId="16" fillId="2" borderId="9" xfId="0" applyNumberFormat="1" applyFont="1" applyFill="1" applyBorder="1" applyAlignment="1">
      <alignment horizontal="center" wrapText="1"/>
    </xf>
    <xf numFmtId="1" fontId="5" fillId="2" borderId="12" xfId="6" applyNumberFormat="1" applyFont="1" applyFill="1" applyBorder="1" applyAlignment="1" applyProtection="1">
      <alignment horizontal="center" vertical="top" wrapText="1"/>
      <protection locked="0"/>
    </xf>
    <xf numFmtId="1" fontId="16" fillId="2" borderId="17" xfId="6" applyNumberFormat="1" applyFont="1" applyFill="1" applyBorder="1" applyAlignment="1" applyProtection="1">
      <alignment horizontal="center" vertical="top" wrapText="1"/>
      <protection locked="0"/>
    </xf>
    <xf numFmtId="1" fontId="16" fillId="0" borderId="71" xfId="0" applyNumberFormat="1" applyFont="1" applyBorder="1" applyAlignment="1">
      <alignment horizontal="center" wrapText="1"/>
    </xf>
    <xf numFmtId="0" fontId="16" fillId="2" borderId="3" xfId="6" applyFont="1" applyFill="1" applyBorder="1"/>
    <xf numFmtId="0" fontId="5" fillId="0" borderId="55" xfId="0" applyFont="1" applyBorder="1" applyAlignment="1">
      <alignment wrapText="1"/>
    </xf>
    <xf numFmtId="0" fontId="5" fillId="2" borderId="8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0" fontId="29" fillId="0" borderId="36" xfId="6" applyFont="1" applyBorder="1" applyAlignment="1">
      <alignment horizontal="left"/>
    </xf>
    <xf numFmtId="0" fontId="25" fillId="0" borderId="69" xfId="0" applyFont="1" applyBorder="1" applyAlignment="1">
      <alignment wrapText="1"/>
    </xf>
    <xf numFmtId="2" fontId="25" fillId="0" borderId="38" xfId="0" applyNumberFormat="1" applyFont="1" applyBorder="1" applyAlignment="1">
      <alignment horizontal="center" wrapText="1"/>
    </xf>
    <xf numFmtId="1" fontId="25" fillId="0" borderId="35" xfId="0" applyNumberFormat="1" applyFont="1" applyBorder="1" applyAlignment="1">
      <alignment horizontal="center" wrapText="1"/>
    </xf>
    <xf numFmtId="1" fontId="25" fillId="0" borderId="37" xfId="0" applyNumberFormat="1" applyFont="1" applyBorder="1" applyAlignment="1">
      <alignment horizontal="center" wrapText="1"/>
    </xf>
    <xf numFmtId="1" fontId="25" fillId="0" borderId="3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/>
    </xf>
    <xf numFmtId="0" fontId="28" fillId="0" borderId="21" xfId="1" applyFont="1" applyFill="1" applyBorder="1" applyAlignment="1">
      <alignment horizontal="left"/>
    </xf>
    <xf numFmtId="0" fontId="25" fillId="2" borderId="23" xfId="0" applyFont="1" applyFill="1" applyBorder="1" applyAlignment="1">
      <alignment wrapText="1"/>
    </xf>
    <xf numFmtId="0" fontId="16" fillId="0" borderId="8" xfId="0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 wrapText="1"/>
    </xf>
    <xf numFmtId="2" fontId="25" fillId="2" borderId="28" xfId="0" applyNumberFormat="1" applyFont="1" applyFill="1" applyBorder="1" applyAlignment="1">
      <alignment horizontal="center" wrapText="1"/>
    </xf>
    <xf numFmtId="0" fontId="16" fillId="0" borderId="8" xfId="0" applyFont="1" applyBorder="1" applyAlignment="1">
      <alignment horizontal="center"/>
    </xf>
    <xf numFmtId="2" fontId="16" fillId="0" borderId="2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1" fontId="16" fillId="0" borderId="72" xfId="0" applyNumberFormat="1" applyFont="1" applyBorder="1" applyAlignment="1">
      <alignment horizontal="center"/>
    </xf>
    <xf numFmtId="1" fontId="16" fillId="0" borderId="59" xfId="0" applyNumberFormat="1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0" fontId="14" fillId="0" borderId="3" xfId="6" applyFont="1" applyBorder="1" applyAlignment="1">
      <alignment horizontal="left"/>
    </xf>
    <xf numFmtId="0" fontId="4" fillId="0" borderId="41" xfId="0" applyFont="1" applyBorder="1" applyAlignment="1">
      <alignment wrapText="1"/>
    </xf>
    <xf numFmtId="0" fontId="25" fillId="0" borderId="35" xfId="0" applyFont="1" applyBorder="1" applyAlignment="1">
      <alignment horizontal="center" wrapText="1"/>
    </xf>
    <xf numFmtId="2" fontId="16" fillId="0" borderId="1" xfId="0" applyNumberFormat="1" applyFont="1" applyBorder="1" applyAlignment="1">
      <alignment horizontal="center"/>
    </xf>
    <xf numFmtId="2" fontId="25" fillId="0" borderId="36" xfId="0" applyNumberFormat="1" applyFont="1" applyBorder="1" applyAlignment="1">
      <alignment horizontal="center" wrapText="1"/>
    </xf>
    <xf numFmtId="2" fontId="5" fillId="2" borderId="4" xfId="6" applyNumberFormat="1" applyFont="1" applyFill="1" applyBorder="1" applyAlignment="1">
      <alignment horizontal="center" vertical="center"/>
    </xf>
    <xf numFmtId="2" fontId="28" fillId="5" borderId="6" xfId="1" applyNumberFormat="1" applyFont="1" applyFill="1" applyBorder="1" applyAlignment="1">
      <alignment horizontal="center" vertical="center"/>
    </xf>
    <xf numFmtId="2" fontId="5" fillId="2" borderId="27" xfId="0" applyNumberFormat="1" applyFont="1" applyFill="1" applyBorder="1" applyAlignment="1">
      <alignment horizontal="center" wrapText="1"/>
    </xf>
    <xf numFmtId="2" fontId="14" fillId="2" borderId="17" xfId="0" applyNumberFormat="1" applyFont="1" applyFill="1" applyBorder="1" applyAlignment="1">
      <alignment horizontal="center" wrapText="1"/>
    </xf>
    <xf numFmtId="2" fontId="5" fillId="2" borderId="71" xfId="6" applyNumberFormat="1" applyFont="1" applyFill="1" applyBorder="1" applyAlignment="1" applyProtection="1">
      <alignment horizontal="center" vertical="top" wrapText="1"/>
      <protection locked="0"/>
    </xf>
    <xf numFmtId="2" fontId="28" fillId="0" borderId="26" xfId="1" applyNumberFormat="1" applyFont="1" applyFill="1" applyBorder="1" applyAlignment="1">
      <alignment horizontal="center"/>
    </xf>
    <xf numFmtId="1" fontId="14" fillId="2" borderId="14" xfId="0" applyNumberFormat="1" applyFont="1" applyFill="1" applyBorder="1" applyAlignment="1">
      <alignment horizontal="center" wrapText="1"/>
    </xf>
    <xf numFmtId="1" fontId="25" fillId="2" borderId="10" xfId="0" applyNumberFormat="1" applyFont="1" applyFill="1" applyBorder="1" applyAlignment="1">
      <alignment horizontal="center" wrapText="1"/>
    </xf>
    <xf numFmtId="1" fontId="28" fillId="0" borderId="5" xfId="1" applyNumberFormat="1" applyFont="1" applyFill="1" applyBorder="1" applyAlignment="1">
      <alignment horizontal="center"/>
    </xf>
    <xf numFmtId="1" fontId="14" fillId="2" borderId="73" xfId="0" applyNumberFormat="1" applyFont="1" applyFill="1" applyBorder="1" applyAlignment="1">
      <alignment horizontal="center" wrapText="1"/>
    </xf>
    <xf numFmtId="1" fontId="25" fillId="2" borderId="74" xfId="0" applyNumberFormat="1" applyFont="1" applyFill="1" applyBorder="1" applyAlignment="1">
      <alignment horizontal="center" wrapText="1"/>
    </xf>
    <xf numFmtId="1" fontId="28" fillId="0" borderId="33" xfId="1" applyNumberFormat="1" applyFont="1" applyFill="1" applyBorder="1" applyAlignment="1">
      <alignment horizontal="center"/>
    </xf>
    <xf numFmtId="1" fontId="25" fillId="2" borderId="60" xfId="0" applyNumberFormat="1" applyFont="1" applyFill="1" applyBorder="1" applyAlignment="1">
      <alignment horizontal="center" wrapText="1"/>
    </xf>
    <xf numFmtId="1" fontId="28" fillId="0" borderId="22" xfId="1" applyNumberFormat="1" applyFont="1" applyFill="1" applyBorder="1" applyAlignment="1">
      <alignment horizontal="center"/>
    </xf>
    <xf numFmtId="1" fontId="14" fillId="2" borderId="17" xfId="0" applyNumberFormat="1" applyFont="1" applyFill="1" applyBorder="1" applyAlignment="1">
      <alignment horizontal="center" wrapText="1"/>
    </xf>
    <xf numFmtId="1" fontId="16" fillId="2" borderId="41" xfId="0" applyNumberFormat="1" applyFont="1" applyFill="1" applyBorder="1" applyAlignment="1">
      <alignment horizontal="center" wrapText="1"/>
    </xf>
    <xf numFmtId="1" fontId="25" fillId="2" borderId="23" xfId="0" applyNumberFormat="1" applyFont="1" applyFill="1" applyBorder="1" applyAlignment="1">
      <alignment horizontal="center" wrapText="1"/>
    </xf>
    <xf numFmtId="1" fontId="28" fillId="0" borderId="21" xfId="1" applyNumberFormat="1" applyFont="1" applyFill="1" applyBorder="1" applyAlignment="1">
      <alignment horizontal="center"/>
    </xf>
    <xf numFmtId="0" fontId="25" fillId="2" borderId="56" xfId="0" applyFont="1" applyFill="1" applyBorder="1" applyAlignment="1">
      <alignment wrapText="1"/>
    </xf>
    <xf numFmtId="2" fontId="25" fillId="2" borderId="3" xfId="0" applyNumberFormat="1" applyFont="1" applyFill="1" applyBorder="1" applyAlignment="1">
      <alignment wrapText="1"/>
    </xf>
    <xf numFmtId="2" fontId="25" fillId="2" borderId="3" xfId="0" applyNumberFormat="1" applyFont="1" applyFill="1" applyBorder="1" applyAlignment="1">
      <alignment horizontal="right" wrapText="1"/>
    </xf>
    <xf numFmtId="0" fontId="25" fillId="2" borderId="50" xfId="0" applyFont="1" applyFill="1" applyBorder="1" applyAlignment="1">
      <alignment horizontal="right" wrapText="1"/>
    </xf>
  </cellXfs>
  <cellStyles count="31">
    <cellStyle name="Excel Built-in Normal" xfId="1"/>
    <cellStyle name="Excel Built-in Normal 1" xfId="7"/>
    <cellStyle name="Excel Built-in Normal 2" xfId="2"/>
    <cellStyle name="TableStyleLight1" xfId="5"/>
    <cellStyle name="Денежный 2" xfId="26"/>
    <cellStyle name="Обычный" xfId="0" builtinId="0"/>
    <cellStyle name="Обычный 2" xfId="6"/>
    <cellStyle name="Обычный 2 2" xfId="9"/>
    <cellStyle name="Обычный 2 2 2" xfId="20"/>
    <cellStyle name="Обычный 2 2 3" xfId="23"/>
    <cellStyle name="Обычный 2 2 4" xfId="15"/>
    <cellStyle name="Обычный 2 3" xfId="10"/>
    <cellStyle name="Обычный 2 3 2" xfId="24"/>
    <cellStyle name="Обычный 2 3 3" xfId="19"/>
    <cellStyle name="Обычный 2 4" xfId="13"/>
    <cellStyle name="Обычный 3" xfId="4"/>
    <cellStyle name="Обычный 3 2" xfId="21"/>
    <cellStyle name="Обычный 3 2 2" xfId="27"/>
    <cellStyle name="Обычный 3 3" xfId="25"/>
    <cellStyle name="Обычный 3 4" xfId="14"/>
    <cellStyle name="Обычный 4" xfId="3"/>
    <cellStyle name="Обычный 4 2" xfId="8"/>
    <cellStyle name="Обычный 4 2 2" xfId="29"/>
    <cellStyle name="Обычный 4 3" xfId="28"/>
    <cellStyle name="Обычный 4 4" xfId="16"/>
    <cellStyle name="Обычный 5" xfId="11"/>
    <cellStyle name="Обычный 5 2" xfId="30"/>
    <cellStyle name="Обычный 5 3" xfId="17"/>
    <cellStyle name="Обычный 6" xfId="12"/>
    <cellStyle name="Обычный 6 2" xfId="18"/>
    <cellStyle name="Обычный 7" xfId="22"/>
  </cellStyles>
  <dxfs count="100"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993366"/>
      <color rgb="FFFF66FF"/>
      <color rgb="FFCCECFF"/>
      <color rgb="FFCCFF99"/>
      <color rgb="FFFF0066"/>
      <color rgb="FFA0A0A0"/>
      <color rgb="FFFFFF66"/>
      <color rgb="FFFFCCCC"/>
      <color rgb="FF660066"/>
      <color rgb="FFB3010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История </a:t>
            </a:r>
            <a:r>
              <a:rPr lang="ru-RU" baseline="0"/>
              <a:t> ОГЭ  2022</a:t>
            </a:r>
            <a:r>
              <a:rPr lang="en-US" baseline="0"/>
              <a:t>-202</a:t>
            </a:r>
            <a:r>
              <a:rPr lang="ru-RU" baseline="0"/>
              <a:t>5</a:t>
            </a:r>
            <a:endParaRPr lang="ru-RU"/>
          </a:p>
        </c:rich>
      </c:tx>
      <c:layout>
        <c:manualLayout>
          <c:xMode val="edge"/>
          <c:yMode val="edge"/>
          <c:x val="3.272645768060016E-2"/>
          <c:y val="1.19015510504214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50620794965998E-2"/>
          <c:y val="6.3161587326801799E-2"/>
          <c:w val="0.97590044568407153"/>
          <c:h val="0.58485493590439541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районам'!$E$5:$E$117</c:f>
              <c:numCache>
                <c:formatCode>0.00</c:formatCode>
                <c:ptCount val="113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3.85</c:v>
                </c:pt>
                <c:pt idx="31">
                  <c:v>3.85</c:v>
                </c:pt>
                <c:pt idx="32">
                  <c:v>3.85</c:v>
                </c:pt>
                <c:pt idx="33">
                  <c:v>3.85</c:v>
                </c:pt>
                <c:pt idx="34">
                  <c:v>3.85</c:v>
                </c:pt>
                <c:pt idx="35">
                  <c:v>3.85</c:v>
                </c:pt>
                <c:pt idx="36">
                  <c:v>3.85</c:v>
                </c:pt>
                <c:pt idx="37">
                  <c:v>3.85</c:v>
                </c:pt>
                <c:pt idx="38">
                  <c:v>3.85</c:v>
                </c:pt>
                <c:pt idx="39">
                  <c:v>3.85</c:v>
                </c:pt>
                <c:pt idx="40">
                  <c:v>3.85</c:v>
                </c:pt>
                <c:pt idx="41">
                  <c:v>3.85</c:v>
                </c:pt>
                <c:pt idx="42">
                  <c:v>3.85</c:v>
                </c:pt>
                <c:pt idx="43">
                  <c:v>3.85</c:v>
                </c:pt>
                <c:pt idx="44">
                  <c:v>3.85</c:v>
                </c:pt>
                <c:pt idx="45">
                  <c:v>3.85</c:v>
                </c:pt>
                <c:pt idx="46">
                  <c:v>3.85</c:v>
                </c:pt>
                <c:pt idx="47">
                  <c:v>3.85</c:v>
                </c:pt>
                <c:pt idx="48">
                  <c:v>3.85</c:v>
                </c:pt>
                <c:pt idx="49">
                  <c:v>3.85</c:v>
                </c:pt>
                <c:pt idx="50">
                  <c:v>3.85</c:v>
                </c:pt>
                <c:pt idx="51">
                  <c:v>3.85</c:v>
                </c:pt>
                <c:pt idx="52">
                  <c:v>3.85</c:v>
                </c:pt>
                <c:pt idx="53">
                  <c:v>3.85</c:v>
                </c:pt>
                <c:pt idx="54">
                  <c:v>3.85</c:v>
                </c:pt>
                <c:pt idx="55">
                  <c:v>3.85</c:v>
                </c:pt>
                <c:pt idx="56">
                  <c:v>3.85</c:v>
                </c:pt>
                <c:pt idx="57">
                  <c:v>3.85</c:v>
                </c:pt>
                <c:pt idx="58">
                  <c:v>3.85</c:v>
                </c:pt>
                <c:pt idx="59">
                  <c:v>3.85</c:v>
                </c:pt>
                <c:pt idx="60">
                  <c:v>3.85</c:v>
                </c:pt>
                <c:pt idx="61">
                  <c:v>3.85</c:v>
                </c:pt>
                <c:pt idx="62">
                  <c:v>3.85</c:v>
                </c:pt>
                <c:pt idx="63">
                  <c:v>3.85</c:v>
                </c:pt>
                <c:pt idx="64">
                  <c:v>3.85</c:v>
                </c:pt>
                <c:pt idx="65">
                  <c:v>3.85</c:v>
                </c:pt>
                <c:pt idx="66">
                  <c:v>3.85</c:v>
                </c:pt>
                <c:pt idx="67">
                  <c:v>3.85</c:v>
                </c:pt>
                <c:pt idx="68">
                  <c:v>3.85</c:v>
                </c:pt>
                <c:pt idx="69">
                  <c:v>3.85</c:v>
                </c:pt>
                <c:pt idx="70">
                  <c:v>3.85</c:v>
                </c:pt>
                <c:pt idx="71">
                  <c:v>3.85</c:v>
                </c:pt>
                <c:pt idx="72">
                  <c:v>3.85</c:v>
                </c:pt>
                <c:pt idx="73">
                  <c:v>3.85</c:v>
                </c:pt>
                <c:pt idx="74">
                  <c:v>3.85</c:v>
                </c:pt>
                <c:pt idx="75">
                  <c:v>3.85</c:v>
                </c:pt>
                <c:pt idx="76">
                  <c:v>3.85</c:v>
                </c:pt>
                <c:pt idx="77">
                  <c:v>3.85</c:v>
                </c:pt>
                <c:pt idx="78">
                  <c:v>3.85</c:v>
                </c:pt>
                <c:pt idx="79">
                  <c:v>3.85</c:v>
                </c:pt>
                <c:pt idx="80">
                  <c:v>3.85</c:v>
                </c:pt>
                <c:pt idx="81">
                  <c:v>3.85</c:v>
                </c:pt>
                <c:pt idx="82">
                  <c:v>3.85</c:v>
                </c:pt>
                <c:pt idx="83">
                  <c:v>3.85</c:v>
                </c:pt>
                <c:pt idx="84">
                  <c:v>3.85</c:v>
                </c:pt>
                <c:pt idx="85">
                  <c:v>3.85</c:v>
                </c:pt>
                <c:pt idx="86">
                  <c:v>3.85</c:v>
                </c:pt>
                <c:pt idx="87">
                  <c:v>3.85</c:v>
                </c:pt>
                <c:pt idx="88">
                  <c:v>3.85</c:v>
                </c:pt>
                <c:pt idx="89">
                  <c:v>3.85</c:v>
                </c:pt>
                <c:pt idx="90">
                  <c:v>3.85</c:v>
                </c:pt>
                <c:pt idx="91">
                  <c:v>3.85</c:v>
                </c:pt>
                <c:pt idx="92">
                  <c:v>3.85</c:v>
                </c:pt>
                <c:pt idx="93">
                  <c:v>3.85</c:v>
                </c:pt>
                <c:pt idx="94">
                  <c:v>3.85</c:v>
                </c:pt>
                <c:pt idx="95">
                  <c:v>3.85</c:v>
                </c:pt>
                <c:pt idx="96">
                  <c:v>3.85</c:v>
                </c:pt>
                <c:pt idx="97">
                  <c:v>3.85</c:v>
                </c:pt>
                <c:pt idx="98">
                  <c:v>3.85</c:v>
                </c:pt>
                <c:pt idx="99">
                  <c:v>3.85</c:v>
                </c:pt>
                <c:pt idx="100">
                  <c:v>3.85</c:v>
                </c:pt>
                <c:pt idx="101">
                  <c:v>3.85</c:v>
                </c:pt>
                <c:pt idx="102">
                  <c:v>3.85</c:v>
                </c:pt>
                <c:pt idx="103">
                  <c:v>3.85</c:v>
                </c:pt>
                <c:pt idx="104">
                  <c:v>3.85</c:v>
                </c:pt>
                <c:pt idx="105">
                  <c:v>3.85</c:v>
                </c:pt>
                <c:pt idx="106">
                  <c:v>3.85</c:v>
                </c:pt>
                <c:pt idx="107">
                  <c:v>3.85</c:v>
                </c:pt>
                <c:pt idx="108">
                  <c:v>3.85</c:v>
                </c:pt>
                <c:pt idx="109">
                  <c:v>3.85</c:v>
                </c:pt>
                <c:pt idx="110">
                  <c:v>3.85</c:v>
                </c:pt>
                <c:pt idx="111">
                  <c:v>3.85</c:v>
                </c:pt>
                <c:pt idx="112">
                  <c:v>3.85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FF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районам'!$D$5:$D$117</c:f>
              <c:numCache>
                <c:formatCode>0.00</c:formatCode>
                <c:ptCount val="113"/>
                <c:pt idx="0">
                  <c:v>3.6698412698412697</c:v>
                </c:pt>
                <c:pt idx="1">
                  <c:v>4</c:v>
                </c:pt>
                <c:pt idx="2">
                  <c:v>4.333333333333333</c:v>
                </c:pt>
                <c:pt idx="3">
                  <c:v>3</c:v>
                </c:pt>
                <c:pt idx="4">
                  <c:v>4.2222222222222223</c:v>
                </c:pt>
                <c:pt idx="6">
                  <c:v>3.8</c:v>
                </c:pt>
                <c:pt idx="7">
                  <c:v>4.333333333333333</c:v>
                </c:pt>
                <c:pt idx="8">
                  <c:v>2</c:v>
                </c:pt>
                <c:pt idx="9">
                  <c:v>3.6761904761904765</c:v>
                </c:pt>
                <c:pt idx="10">
                  <c:v>3.5</c:v>
                </c:pt>
                <c:pt idx="11">
                  <c:v>4.333333333333333</c:v>
                </c:pt>
                <c:pt idx="12">
                  <c:v>3.3333333333333335</c:v>
                </c:pt>
                <c:pt idx="13">
                  <c:v>3.5</c:v>
                </c:pt>
                <c:pt idx="14">
                  <c:v>3.4</c:v>
                </c:pt>
                <c:pt idx="16">
                  <c:v>4</c:v>
                </c:pt>
                <c:pt idx="19">
                  <c:v>3.6666666666666665</c:v>
                </c:pt>
                <c:pt idx="21">
                  <c:v>3.7807692307692311</c:v>
                </c:pt>
                <c:pt idx="22">
                  <c:v>3.8</c:v>
                </c:pt>
                <c:pt idx="23">
                  <c:v>4.5</c:v>
                </c:pt>
                <c:pt idx="24">
                  <c:v>4.5</c:v>
                </c:pt>
                <c:pt idx="25">
                  <c:v>3.6</c:v>
                </c:pt>
                <c:pt idx="26">
                  <c:v>3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2">
                  <c:v>4</c:v>
                </c:pt>
                <c:pt idx="33">
                  <c:v>3.5</c:v>
                </c:pt>
                <c:pt idx="34">
                  <c:v>4</c:v>
                </c:pt>
                <c:pt idx="37">
                  <c:v>3.25</c:v>
                </c:pt>
                <c:pt idx="38">
                  <c:v>3</c:v>
                </c:pt>
                <c:pt idx="39">
                  <c:v>3.8410173160173158</c:v>
                </c:pt>
                <c:pt idx="40">
                  <c:v>4.25</c:v>
                </c:pt>
                <c:pt idx="41">
                  <c:v>4</c:v>
                </c:pt>
                <c:pt idx="42">
                  <c:v>4.0909090909090908</c:v>
                </c:pt>
                <c:pt idx="43">
                  <c:v>4.333333333333333</c:v>
                </c:pt>
                <c:pt idx="44">
                  <c:v>4.5</c:v>
                </c:pt>
                <c:pt idx="45">
                  <c:v>3.5</c:v>
                </c:pt>
                <c:pt idx="46">
                  <c:v>4</c:v>
                </c:pt>
                <c:pt idx="47">
                  <c:v>5</c:v>
                </c:pt>
                <c:pt idx="48">
                  <c:v>2.5</c:v>
                </c:pt>
                <c:pt idx="50">
                  <c:v>3.6</c:v>
                </c:pt>
                <c:pt idx="51">
                  <c:v>3.5</c:v>
                </c:pt>
                <c:pt idx="52">
                  <c:v>4</c:v>
                </c:pt>
                <c:pt idx="55">
                  <c:v>3</c:v>
                </c:pt>
                <c:pt idx="57">
                  <c:v>3.5</c:v>
                </c:pt>
                <c:pt idx="58">
                  <c:v>3.9099206349206352</c:v>
                </c:pt>
                <c:pt idx="59">
                  <c:v>4.5</c:v>
                </c:pt>
                <c:pt idx="60">
                  <c:v>4.5</c:v>
                </c:pt>
                <c:pt idx="61">
                  <c:v>3.8571428571428572</c:v>
                </c:pt>
                <c:pt idx="62">
                  <c:v>4</c:v>
                </c:pt>
                <c:pt idx="63">
                  <c:v>3</c:v>
                </c:pt>
                <c:pt idx="67">
                  <c:v>3.875</c:v>
                </c:pt>
                <c:pt idx="68">
                  <c:v>4</c:v>
                </c:pt>
                <c:pt idx="70">
                  <c:v>3.8571428571428572</c:v>
                </c:pt>
                <c:pt idx="71">
                  <c:v>3.6</c:v>
                </c:pt>
                <c:pt idx="72">
                  <c:v>3.6867617978729084</c:v>
                </c:pt>
                <c:pt idx="73">
                  <c:v>3.2727272727272729</c:v>
                </c:pt>
                <c:pt idx="74">
                  <c:v>3.75</c:v>
                </c:pt>
                <c:pt idx="75">
                  <c:v>3.3333333333333335</c:v>
                </c:pt>
                <c:pt idx="76">
                  <c:v>3</c:v>
                </c:pt>
                <c:pt idx="77">
                  <c:v>3.4</c:v>
                </c:pt>
                <c:pt idx="78">
                  <c:v>5</c:v>
                </c:pt>
                <c:pt idx="80">
                  <c:v>3.3333333333333335</c:v>
                </c:pt>
                <c:pt idx="82">
                  <c:v>3.6666666666666665</c:v>
                </c:pt>
                <c:pt idx="83">
                  <c:v>4.25</c:v>
                </c:pt>
                <c:pt idx="84">
                  <c:v>3.5</c:v>
                </c:pt>
                <c:pt idx="85">
                  <c:v>3</c:v>
                </c:pt>
                <c:pt idx="86">
                  <c:v>3</c:v>
                </c:pt>
                <c:pt idx="87">
                  <c:v>3</c:v>
                </c:pt>
                <c:pt idx="89">
                  <c:v>5</c:v>
                </c:pt>
                <c:pt idx="90">
                  <c:v>3.7142857142857144</c:v>
                </c:pt>
                <c:pt idx="91">
                  <c:v>4</c:v>
                </c:pt>
                <c:pt idx="92">
                  <c:v>4</c:v>
                </c:pt>
                <c:pt idx="93">
                  <c:v>4.25</c:v>
                </c:pt>
                <c:pt idx="94">
                  <c:v>3.375</c:v>
                </c:pt>
                <c:pt idx="95">
                  <c:v>3.8</c:v>
                </c:pt>
                <c:pt idx="96">
                  <c:v>3.8888888888888888</c:v>
                </c:pt>
                <c:pt idx="97">
                  <c:v>4</c:v>
                </c:pt>
                <c:pt idx="98">
                  <c:v>4.583333333333333</c:v>
                </c:pt>
                <c:pt idx="99">
                  <c:v>3.8</c:v>
                </c:pt>
                <c:pt idx="100">
                  <c:v>3.25</c:v>
                </c:pt>
                <c:pt idx="101">
                  <c:v>4.375</c:v>
                </c:pt>
                <c:pt idx="102">
                  <c:v>2</c:v>
                </c:pt>
                <c:pt idx="103">
                  <c:v>3.8619047619047615</c:v>
                </c:pt>
                <c:pt idx="106">
                  <c:v>3.5</c:v>
                </c:pt>
                <c:pt idx="107">
                  <c:v>3</c:v>
                </c:pt>
                <c:pt idx="108">
                  <c:v>4.2</c:v>
                </c:pt>
                <c:pt idx="109">
                  <c:v>4.5</c:v>
                </c:pt>
                <c:pt idx="110">
                  <c:v>4</c:v>
                </c:pt>
                <c:pt idx="111">
                  <c:v>3.5</c:v>
                </c:pt>
                <c:pt idx="112">
                  <c:v>4.333333333333333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районам'!$I$5:$I$117</c:f>
              <c:numCache>
                <c:formatCode>0.00</c:formatCode>
                <c:ptCount val="113"/>
                <c:pt idx="0">
                  <c:v>3.63</c:v>
                </c:pt>
                <c:pt idx="1">
                  <c:v>3.63</c:v>
                </c:pt>
                <c:pt idx="2">
                  <c:v>3.63</c:v>
                </c:pt>
                <c:pt idx="3">
                  <c:v>3.63</c:v>
                </c:pt>
                <c:pt idx="4">
                  <c:v>3.63</c:v>
                </c:pt>
                <c:pt idx="5">
                  <c:v>3.63</c:v>
                </c:pt>
                <c:pt idx="6">
                  <c:v>3.63</c:v>
                </c:pt>
                <c:pt idx="7">
                  <c:v>3.63</c:v>
                </c:pt>
                <c:pt idx="8">
                  <c:v>3.63</c:v>
                </c:pt>
                <c:pt idx="9">
                  <c:v>3.63</c:v>
                </c:pt>
                <c:pt idx="10">
                  <c:v>3.63</c:v>
                </c:pt>
                <c:pt idx="11">
                  <c:v>3.63</c:v>
                </c:pt>
                <c:pt idx="12">
                  <c:v>3.63</c:v>
                </c:pt>
                <c:pt idx="13">
                  <c:v>3.63</c:v>
                </c:pt>
                <c:pt idx="14">
                  <c:v>3.63</c:v>
                </c:pt>
                <c:pt idx="15">
                  <c:v>3.63</c:v>
                </c:pt>
                <c:pt idx="16">
                  <c:v>3.63</c:v>
                </c:pt>
                <c:pt idx="17">
                  <c:v>3.63</c:v>
                </c:pt>
                <c:pt idx="18">
                  <c:v>3.63</c:v>
                </c:pt>
                <c:pt idx="19">
                  <c:v>3.63</c:v>
                </c:pt>
                <c:pt idx="20">
                  <c:v>3.63</c:v>
                </c:pt>
                <c:pt idx="21">
                  <c:v>3.63</c:v>
                </c:pt>
                <c:pt idx="22">
                  <c:v>3.63</c:v>
                </c:pt>
                <c:pt idx="23">
                  <c:v>3.63</c:v>
                </c:pt>
                <c:pt idx="24">
                  <c:v>3.63</c:v>
                </c:pt>
                <c:pt idx="25">
                  <c:v>3.63</c:v>
                </c:pt>
                <c:pt idx="26">
                  <c:v>3.63</c:v>
                </c:pt>
                <c:pt idx="27">
                  <c:v>3.63</c:v>
                </c:pt>
                <c:pt idx="28">
                  <c:v>3.63</c:v>
                </c:pt>
                <c:pt idx="29">
                  <c:v>3.63</c:v>
                </c:pt>
                <c:pt idx="30">
                  <c:v>3.63</c:v>
                </c:pt>
                <c:pt idx="31">
                  <c:v>3.63</c:v>
                </c:pt>
                <c:pt idx="32">
                  <c:v>3.63</c:v>
                </c:pt>
                <c:pt idx="33">
                  <c:v>3.63</c:v>
                </c:pt>
                <c:pt idx="34">
                  <c:v>3.63</c:v>
                </c:pt>
                <c:pt idx="35">
                  <c:v>3.63</c:v>
                </c:pt>
                <c:pt idx="36">
                  <c:v>3.63</c:v>
                </c:pt>
                <c:pt idx="37">
                  <c:v>3.63</c:v>
                </c:pt>
                <c:pt idx="38">
                  <c:v>3.63</c:v>
                </c:pt>
                <c:pt idx="39">
                  <c:v>3.63</c:v>
                </c:pt>
                <c:pt idx="40">
                  <c:v>3.63</c:v>
                </c:pt>
                <c:pt idx="41">
                  <c:v>3.63</c:v>
                </c:pt>
                <c:pt idx="42">
                  <c:v>3.63</c:v>
                </c:pt>
                <c:pt idx="43">
                  <c:v>3.63</c:v>
                </c:pt>
                <c:pt idx="44">
                  <c:v>3.63</c:v>
                </c:pt>
                <c:pt idx="45">
                  <c:v>3.63</c:v>
                </c:pt>
                <c:pt idx="46">
                  <c:v>3.63</c:v>
                </c:pt>
                <c:pt idx="47">
                  <c:v>3.63</c:v>
                </c:pt>
                <c:pt idx="48">
                  <c:v>3.63</c:v>
                </c:pt>
                <c:pt idx="49">
                  <c:v>3.63</c:v>
                </c:pt>
                <c:pt idx="50">
                  <c:v>3.63</c:v>
                </c:pt>
                <c:pt idx="51">
                  <c:v>3.63</c:v>
                </c:pt>
                <c:pt idx="52">
                  <c:v>3.63</c:v>
                </c:pt>
                <c:pt idx="53">
                  <c:v>3.63</c:v>
                </c:pt>
                <c:pt idx="54">
                  <c:v>3.63</c:v>
                </c:pt>
                <c:pt idx="55">
                  <c:v>3.63</c:v>
                </c:pt>
                <c:pt idx="56">
                  <c:v>3.63</c:v>
                </c:pt>
                <c:pt idx="57">
                  <c:v>3.63</c:v>
                </c:pt>
                <c:pt idx="58">
                  <c:v>3.63</c:v>
                </c:pt>
                <c:pt idx="59">
                  <c:v>3.63</c:v>
                </c:pt>
                <c:pt idx="60">
                  <c:v>3.63</c:v>
                </c:pt>
                <c:pt idx="61">
                  <c:v>3.63</c:v>
                </c:pt>
                <c:pt idx="62">
                  <c:v>3.63</c:v>
                </c:pt>
                <c:pt idx="63">
                  <c:v>3.63</c:v>
                </c:pt>
                <c:pt idx="64">
                  <c:v>3.63</c:v>
                </c:pt>
                <c:pt idx="65">
                  <c:v>3.63</c:v>
                </c:pt>
                <c:pt idx="66">
                  <c:v>3.63</c:v>
                </c:pt>
                <c:pt idx="67">
                  <c:v>3.63</c:v>
                </c:pt>
                <c:pt idx="68">
                  <c:v>3.63</c:v>
                </c:pt>
                <c:pt idx="69">
                  <c:v>3.63</c:v>
                </c:pt>
                <c:pt idx="70">
                  <c:v>3.63</c:v>
                </c:pt>
                <c:pt idx="71">
                  <c:v>3.63</c:v>
                </c:pt>
                <c:pt idx="72">
                  <c:v>3.63</c:v>
                </c:pt>
                <c:pt idx="73">
                  <c:v>3.63</c:v>
                </c:pt>
                <c:pt idx="74">
                  <c:v>3.63</c:v>
                </c:pt>
                <c:pt idx="75">
                  <c:v>3.63</c:v>
                </c:pt>
                <c:pt idx="76">
                  <c:v>3.63</c:v>
                </c:pt>
                <c:pt idx="77">
                  <c:v>3.63</c:v>
                </c:pt>
                <c:pt idx="78">
                  <c:v>3.63</c:v>
                </c:pt>
                <c:pt idx="79">
                  <c:v>3.63</c:v>
                </c:pt>
                <c:pt idx="80">
                  <c:v>3.63</c:v>
                </c:pt>
                <c:pt idx="81">
                  <c:v>3.63</c:v>
                </c:pt>
                <c:pt idx="82">
                  <c:v>3.63</c:v>
                </c:pt>
                <c:pt idx="83">
                  <c:v>3.63</c:v>
                </c:pt>
                <c:pt idx="84">
                  <c:v>3.63</c:v>
                </c:pt>
                <c:pt idx="85">
                  <c:v>3.63</c:v>
                </c:pt>
                <c:pt idx="86">
                  <c:v>3.63</c:v>
                </c:pt>
                <c:pt idx="87">
                  <c:v>3.63</c:v>
                </c:pt>
                <c:pt idx="88">
                  <c:v>3.63</c:v>
                </c:pt>
                <c:pt idx="89">
                  <c:v>3.63</c:v>
                </c:pt>
                <c:pt idx="90">
                  <c:v>3.63</c:v>
                </c:pt>
                <c:pt idx="91">
                  <c:v>3.63</c:v>
                </c:pt>
                <c:pt idx="92">
                  <c:v>3.63</c:v>
                </c:pt>
                <c:pt idx="93">
                  <c:v>3.63</c:v>
                </c:pt>
                <c:pt idx="94">
                  <c:v>3.63</c:v>
                </c:pt>
                <c:pt idx="95">
                  <c:v>3.63</c:v>
                </c:pt>
                <c:pt idx="96">
                  <c:v>3.63</c:v>
                </c:pt>
                <c:pt idx="97">
                  <c:v>3.63</c:v>
                </c:pt>
                <c:pt idx="98">
                  <c:v>3.63</c:v>
                </c:pt>
                <c:pt idx="99">
                  <c:v>3.63</c:v>
                </c:pt>
                <c:pt idx="100">
                  <c:v>3.63</c:v>
                </c:pt>
                <c:pt idx="101">
                  <c:v>3.63</c:v>
                </c:pt>
                <c:pt idx="102">
                  <c:v>3.63</c:v>
                </c:pt>
                <c:pt idx="103">
                  <c:v>3.63</c:v>
                </c:pt>
                <c:pt idx="104">
                  <c:v>3.63</c:v>
                </c:pt>
                <c:pt idx="105">
                  <c:v>3.63</c:v>
                </c:pt>
                <c:pt idx="106">
                  <c:v>3.63</c:v>
                </c:pt>
                <c:pt idx="107">
                  <c:v>3.63</c:v>
                </c:pt>
                <c:pt idx="108">
                  <c:v>3.63</c:v>
                </c:pt>
                <c:pt idx="109">
                  <c:v>3.63</c:v>
                </c:pt>
                <c:pt idx="110">
                  <c:v>3.63</c:v>
                </c:pt>
                <c:pt idx="111">
                  <c:v>3.63</c:v>
                </c:pt>
                <c:pt idx="112">
                  <c:v>3.63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районам'!$H$5:$H$117</c:f>
              <c:numCache>
                <c:formatCode>0.00</c:formatCode>
                <c:ptCount val="113"/>
                <c:pt idx="0">
                  <c:v>3.671875</c:v>
                </c:pt>
                <c:pt idx="1">
                  <c:v>5</c:v>
                </c:pt>
                <c:pt idx="2">
                  <c:v>3.2</c:v>
                </c:pt>
                <c:pt idx="3">
                  <c:v>3.8</c:v>
                </c:pt>
                <c:pt idx="4">
                  <c:v>3.75</c:v>
                </c:pt>
                <c:pt idx="5">
                  <c:v>2</c:v>
                </c:pt>
                <c:pt idx="6">
                  <c:v>4</c:v>
                </c:pt>
                <c:pt idx="7">
                  <c:v>3.625</c:v>
                </c:pt>
                <c:pt idx="8">
                  <c:v>4</c:v>
                </c:pt>
                <c:pt idx="9">
                  <c:v>3.541666666666667</c:v>
                </c:pt>
                <c:pt idx="10">
                  <c:v>3.5</c:v>
                </c:pt>
                <c:pt idx="11">
                  <c:v>3.5</c:v>
                </c:pt>
                <c:pt idx="12">
                  <c:v>3.75</c:v>
                </c:pt>
                <c:pt idx="13">
                  <c:v>4</c:v>
                </c:pt>
                <c:pt idx="14">
                  <c:v>2.6666666666666665</c:v>
                </c:pt>
                <c:pt idx="15">
                  <c:v>4</c:v>
                </c:pt>
                <c:pt idx="16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3.7307692307692308</c:v>
                </c:pt>
                <c:pt idx="22">
                  <c:v>4</c:v>
                </c:pt>
                <c:pt idx="23">
                  <c:v>3.5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8">
                  <c:v>5</c:v>
                </c:pt>
                <c:pt idx="29">
                  <c:v>4</c:v>
                </c:pt>
                <c:pt idx="30">
                  <c:v>4</c:v>
                </c:pt>
                <c:pt idx="32">
                  <c:v>4</c:v>
                </c:pt>
                <c:pt idx="33">
                  <c:v>3.5</c:v>
                </c:pt>
                <c:pt idx="34">
                  <c:v>3.5</c:v>
                </c:pt>
                <c:pt idx="37">
                  <c:v>4</c:v>
                </c:pt>
                <c:pt idx="38">
                  <c:v>4</c:v>
                </c:pt>
                <c:pt idx="39">
                  <c:v>3.465401785714286</c:v>
                </c:pt>
                <c:pt idx="40">
                  <c:v>3.375</c:v>
                </c:pt>
                <c:pt idx="41">
                  <c:v>3.6666666666666665</c:v>
                </c:pt>
                <c:pt idx="42">
                  <c:v>3.5714285714285716</c:v>
                </c:pt>
                <c:pt idx="43">
                  <c:v>3.4</c:v>
                </c:pt>
                <c:pt idx="44">
                  <c:v>3.5</c:v>
                </c:pt>
                <c:pt idx="45">
                  <c:v>4</c:v>
                </c:pt>
                <c:pt idx="46">
                  <c:v>3.5</c:v>
                </c:pt>
                <c:pt idx="47">
                  <c:v>4</c:v>
                </c:pt>
                <c:pt idx="49">
                  <c:v>3.5</c:v>
                </c:pt>
                <c:pt idx="50">
                  <c:v>3</c:v>
                </c:pt>
                <c:pt idx="51">
                  <c:v>3.6</c:v>
                </c:pt>
                <c:pt idx="52">
                  <c:v>3.5</c:v>
                </c:pt>
                <c:pt idx="53">
                  <c:v>4</c:v>
                </c:pt>
                <c:pt idx="55">
                  <c:v>3.3333333333333335</c:v>
                </c:pt>
                <c:pt idx="56">
                  <c:v>2.5</c:v>
                </c:pt>
                <c:pt idx="57">
                  <c:v>3</c:v>
                </c:pt>
                <c:pt idx="58">
                  <c:v>3.641111111111111</c:v>
                </c:pt>
                <c:pt idx="59">
                  <c:v>4.5</c:v>
                </c:pt>
                <c:pt idx="60">
                  <c:v>3.2857142857142856</c:v>
                </c:pt>
                <c:pt idx="61">
                  <c:v>3</c:v>
                </c:pt>
                <c:pt idx="63">
                  <c:v>3.8</c:v>
                </c:pt>
                <c:pt idx="64">
                  <c:v>4</c:v>
                </c:pt>
                <c:pt idx="66">
                  <c:v>3</c:v>
                </c:pt>
                <c:pt idx="67">
                  <c:v>3.7142857142857144</c:v>
                </c:pt>
                <c:pt idx="68">
                  <c:v>3.6666666666666665</c:v>
                </c:pt>
                <c:pt idx="70">
                  <c:v>4</c:v>
                </c:pt>
                <c:pt idx="71">
                  <c:v>3.4444444444444446</c:v>
                </c:pt>
                <c:pt idx="72">
                  <c:v>3.715488215488215</c:v>
                </c:pt>
                <c:pt idx="73">
                  <c:v>4</c:v>
                </c:pt>
                <c:pt idx="74">
                  <c:v>4</c:v>
                </c:pt>
                <c:pt idx="75">
                  <c:v>3.3333333333333335</c:v>
                </c:pt>
                <c:pt idx="76">
                  <c:v>3.75</c:v>
                </c:pt>
                <c:pt idx="77">
                  <c:v>3.5833333333333335</c:v>
                </c:pt>
                <c:pt idx="79">
                  <c:v>3.25</c:v>
                </c:pt>
                <c:pt idx="80">
                  <c:v>3.4</c:v>
                </c:pt>
                <c:pt idx="81">
                  <c:v>4</c:v>
                </c:pt>
                <c:pt idx="82">
                  <c:v>4</c:v>
                </c:pt>
                <c:pt idx="83">
                  <c:v>3</c:v>
                </c:pt>
                <c:pt idx="84">
                  <c:v>4</c:v>
                </c:pt>
                <c:pt idx="85">
                  <c:v>3</c:v>
                </c:pt>
                <c:pt idx="86">
                  <c:v>3.75</c:v>
                </c:pt>
                <c:pt idx="87">
                  <c:v>4</c:v>
                </c:pt>
                <c:pt idx="88">
                  <c:v>3</c:v>
                </c:pt>
                <c:pt idx="89">
                  <c:v>3</c:v>
                </c:pt>
                <c:pt idx="90">
                  <c:v>4</c:v>
                </c:pt>
                <c:pt idx="91">
                  <c:v>3.75</c:v>
                </c:pt>
                <c:pt idx="92">
                  <c:v>4.5</c:v>
                </c:pt>
                <c:pt idx="93">
                  <c:v>4.5</c:v>
                </c:pt>
                <c:pt idx="95">
                  <c:v>3.8181818181818183</c:v>
                </c:pt>
                <c:pt idx="96">
                  <c:v>4.083333333333333</c:v>
                </c:pt>
                <c:pt idx="97">
                  <c:v>4</c:v>
                </c:pt>
                <c:pt idx="98">
                  <c:v>5</c:v>
                </c:pt>
                <c:pt idx="99">
                  <c:v>3.6</c:v>
                </c:pt>
                <c:pt idx="100">
                  <c:v>3.3333333333333335</c:v>
                </c:pt>
                <c:pt idx="101">
                  <c:v>2.6666666666666665</c:v>
                </c:pt>
                <c:pt idx="103">
                  <c:v>3.7159722222222222</c:v>
                </c:pt>
                <c:pt idx="105">
                  <c:v>4.2</c:v>
                </c:pt>
                <c:pt idx="106">
                  <c:v>4.333333333333333</c:v>
                </c:pt>
                <c:pt idx="107">
                  <c:v>3.6666666666666665</c:v>
                </c:pt>
                <c:pt idx="108">
                  <c:v>5</c:v>
                </c:pt>
                <c:pt idx="109">
                  <c:v>2.75</c:v>
                </c:pt>
                <c:pt idx="110">
                  <c:v>3</c:v>
                </c:pt>
                <c:pt idx="111">
                  <c:v>3.4444444444444446</c:v>
                </c:pt>
                <c:pt idx="112">
                  <c:v>3.3333333333333335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районам'!$M$5:$M$117</c:f>
              <c:numCache>
                <c:formatCode>0.00</c:formatCode>
                <c:ptCount val="113"/>
                <c:pt idx="0">
                  <c:v>3.87</c:v>
                </c:pt>
                <c:pt idx="1">
                  <c:v>3.87</c:v>
                </c:pt>
                <c:pt idx="2">
                  <c:v>3.87</c:v>
                </c:pt>
                <c:pt idx="3">
                  <c:v>3.87</c:v>
                </c:pt>
                <c:pt idx="4">
                  <c:v>3.87</c:v>
                </c:pt>
                <c:pt idx="5">
                  <c:v>3.87</c:v>
                </c:pt>
                <c:pt idx="6">
                  <c:v>3.87</c:v>
                </c:pt>
                <c:pt idx="7">
                  <c:v>3.87</c:v>
                </c:pt>
                <c:pt idx="8">
                  <c:v>3.87</c:v>
                </c:pt>
                <c:pt idx="9">
                  <c:v>3.87</c:v>
                </c:pt>
                <c:pt idx="10">
                  <c:v>3.87</c:v>
                </c:pt>
                <c:pt idx="11">
                  <c:v>3.87</c:v>
                </c:pt>
                <c:pt idx="12">
                  <c:v>3.87</c:v>
                </c:pt>
                <c:pt idx="13">
                  <c:v>3.87</c:v>
                </c:pt>
                <c:pt idx="14">
                  <c:v>3.87</c:v>
                </c:pt>
                <c:pt idx="15">
                  <c:v>3.87</c:v>
                </c:pt>
                <c:pt idx="16">
                  <c:v>3.87</c:v>
                </c:pt>
                <c:pt idx="17">
                  <c:v>3.87</c:v>
                </c:pt>
                <c:pt idx="18">
                  <c:v>3.87</c:v>
                </c:pt>
                <c:pt idx="19">
                  <c:v>3.87</c:v>
                </c:pt>
                <c:pt idx="20">
                  <c:v>3.87</c:v>
                </c:pt>
                <c:pt idx="21">
                  <c:v>3.87</c:v>
                </c:pt>
                <c:pt idx="22">
                  <c:v>3.87</c:v>
                </c:pt>
                <c:pt idx="23">
                  <c:v>3.87</c:v>
                </c:pt>
                <c:pt idx="24">
                  <c:v>3.87</c:v>
                </c:pt>
                <c:pt idx="25">
                  <c:v>3.87</c:v>
                </c:pt>
                <c:pt idx="26">
                  <c:v>3.87</c:v>
                </c:pt>
                <c:pt idx="27">
                  <c:v>3.87</c:v>
                </c:pt>
                <c:pt idx="28">
                  <c:v>3.87</c:v>
                </c:pt>
                <c:pt idx="29">
                  <c:v>3.87</c:v>
                </c:pt>
                <c:pt idx="30">
                  <c:v>3.87</c:v>
                </c:pt>
                <c:pt idx="31">
                  <c:v>3.87</c:v>
                </c:pt>
                <c:pt idx="32">
                  <c:v>3.87</c:v>
                </c:pt>
                <c:pt idx="33">
                  <c:v>3.87</c:v>
                </c:pt>
                <c:pt idx="34">
                  <c:v>3.87</c:v>
                </c:pt>
                <c:pt idx="35">
                  <c:v>3.87</c:v>
                </c:pt>
                <c:pt idx="36">
                  <c:v>3.87</c:v>
                </c:pt>
                <c:pt idx="37">
                  <c:v>3.87</c:v>
                </c:pt>
                <c:pt idx="38">
                  <c:v>3.87</c:v>
                </c:pt>
                <c:pt idx="39">
                  <c:v>3.87</c:v>
                </c:pt>
                <c:pt idx="40">
                  <c:v>3.87</c:v>
                </c:pt>
                <c:pt idx="41">
                  <c:v>3.87</c:v>
                </c:pt>
                <c:pt idx="42">
                  <c:v>3.87</c:v>
                </c:pt>
                <c:pt idx="43">
                  <c:v>3.87</c:v>
                </c:pt>
                <c:pt idx="44">
                  <c:v>3.87</c:v>
                </c:pt>
                <c:pt idx="45">
                  <c:v>3.87</c:v>
                </c:pt>
                <c:pt idx="46">
                  <c:v>3.87</c:v>
                </c:pt>
                <c:pt idx="47">
                  <c:v>3.87</c:v>
                </c:pt>
                <c:pt idx="48">
                  <c:v>3.87</c:v>
                </c:pt>
                <c:pt idx="49">
                  <c:v>3.87</c:v>
                </c:pt>
                <c:pt idx="50">
                  <c:v>3.87</c:v>
                </c:pt>
                <c:pt idx="51">
                  <c:v>3.87</c:v>
                </c:pt>
                <c:pt idx="52">
                  <c:v>3.87</c:v>
                </c:pt>
                <c:pt idx="53">
                  <c:v>3.87</c:v>
                </c:pt>
                <c:pt idx="54">
                  <c:v>3.87</c:v>
                </c:pt>
                <c:pt idx="55">
                  <c:v>3.87</c:v>
                </c:pt>
                <c:pt idx="56">
                  <c:v>3.87</c:v>
                </c:pt>
                <c:pt idx="57">
                  <c:v>3.87</c:v>
                </c:pt>
                <c:pt idx="58">
                  <c:v>3.87</c:v>
                </c:pt>
                <c:pt idx="59">
                  <c:v>3.87</c:v>
                </c:pt>
                <c:pt idx="60">
                  <c:v>3.87</c:v>
                </c:pt>
                <c:pt idx="61">
                  <c:v>3.87</c:v>
                </c:pt>
                <c:pt idx="62">
                  <c:v>3.87</c:v>
                </c:pt>
                <c:pt idx="63">
                  <c:v>3.87</c:v>
                </c:pt>
                <c:pt idx="64">
                  <c:v>3.87</c:v>
                </c:pt>
                <c:pt idx="65">
                  <c:v>3.87</c:v>
                </c:pt>
                <c:pt idx="66">
                  <c:v>3.87</c:v>
                </c:pt>
                <c:pt idx="67">
                  <c:v>3.87</c:v>
                </c:pt>
                <c:pt idx="68">
                  <c:v>3.87</c:v>
                </c:pt>
                <c:pt idx="69">
                  <c:v>3.87</c:v>
                </c:pt>
                <c:pt idx="70">
                  <c:v>3.87</c:v>
                </c:pt>
                <c:pt idx="71">
                  <c:v>3.87</c:v>
                </c:pt>
                <c:pt idx="72">
                  <c:v>3.87</c:v>
                </c:pt>
                <c:pt idx="73">
                  <c:v>3.87</c:v>
                </c:pt>
                <c:pt idx="74">
                  <c:v>3.87</c:v>
                </c:pt>
                <c:pt idx="75">
                  <c:v>3.87</c:v>
                </c:pt>
                <c:pt idx="76">
                  <c:v>3.87</c:v>
                </c:pt>
                <c:pt idx="77">
                  <c:v>3.87</c:v>
                </c:pt>
                <c:pt idx="78">
                  <c:v>3.87</c:v>
                </c:pt>
                <c:pt idx="79">
                  <c:v>3.87</c:v>
                </c:pt>
                <c:pt idx="80">
                  <c:v>3.87</c:v>
                </c:pt>
                <c:pt idx="81">
                  <c:v>3.87</c:v>
                </c:pt>
                <c:pt idx="82">
                  <c:v>3.87</c:v>
                </c:pt>
                <c:pt idx="83">
                  <c:v>3.87</c:v>
                </c:pt>
                <c:pt idx="84">
                  <c:v>3.87</c:v>
                </c:pt>
                <c:pt idx="85">
                  <c:v>3.87</c:v>
                </c:pt>
                <c:pt idx="86">
                  <c:v>3.87</c:v>
                </c:pt>
                <c:pt idx="87">
                  <c:v>3.87</c:v>
                </c:pt>
                <c:pt idx="88">
                  <c:v>3.87</c:v>
                </c:pt>
                <c:pt idx="89">
                  <c:v>3.87</c:v>
                </c:pt>
                <c:pt idx="90">
                  <c:v>3.87</c:v>
                </c:pt>
                <c:pt idx="91">
                  <c:v>3.87</c:v>
                </c:pt>
                <c:pt idx="92">
                  <c:v>3.87</c:v>
                </c:pt>
                <c:pt idx="93">
                  <c:v>3.87</c:v>
                </c:pt>
                <c:pt idx="94">
                  <c:v>3.87</c:v>
                </c:pt>
                <c:pt idx="95">
                  <c:v>3.87</c:v>
                </c:pt>
                <c:pt idx="96">
                  <c:v>3.87</c:v>
                </c:pt>
                <c:pt idx="97">
                  <c:v>3.87</c:v>
                </c:pt>
                <c:pt idx="98">
                  <c:v>3.87</c:v>
                </c:pt>
                <c:pt idx="99">
                  <c:v>3.87</c:v>
                </c:pt>
                <c:pt idx="100">
                  <c:v>3.87</c:v>
                </c:pt>
                <c:pt idx="101">
                  <c:v>3.87</c:v>
                </c:pt>
                <c:pt idx="102">
                  <c:v>3.87</c:v>
                </c:pt>
                <c:pt idx="103">
                  <c:v>3.87</c:v>
                </c:pt>
                <c:pt idx="104">
                  <c:v>3.87</c:v>
                </c:pt>
                <c:pt idx="105">
                  <c:v>3.87</c:v>
                </c:pt>
                <c:pt idx="106">
                  <c:v>3.87</c:v>
                </c:pt>
                <c:pt idx="107">
                  <c:v>3.87</c:v>
                </c:pt>
                <c:pt idx="108">
                  <c:v>3.87</c:v>
                </c:pt>
                <c:pt idx="109">
                  <c:v>3.87</c:v>
                </c:pt>
                <c:pt idx="110">
                  <c:v>3.87</c:v>
                </c:pt>
                <c:pt idx="111">
                  <c:v>3.87</c:v>
                </c:pt>
                <c:pt idx="112">
                  <c:v>3.87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районам'!$L$5:$L$117</c:f>
              <c:numCache>
                <c:formatCode>0.00</c:formatCode>
                <c:ptCount val="113"/>
                <c:pt idx="0">
                  <c:v>4.1983333333333333</c:v>
                </c:pt>
                <c:pt idx="1">
                  <c:v>4</c:v>
                </c:pt>
                <c:pt idx="2">
                  <c:v>4.666666666666667</c:v>
                </c:pt>
                <c:pt idx="3">
                  <c:v>4.125</c:v>
                </c:pt>
                <c:pt idx="6">
                  <c:v>4</c:v>
                </c:pt>
                <c:pt idx="7">
                  <c:v>4.2</c:v>
                </c:pt>
                <c:pt idx="9">
                  <c:v>3.9508928571428572</c:v>
                </c:pt>
                <c:pt idx="10">
                  <c:v>3.8571428571428572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4.5</c:v>
                </c:pt>
                <c:pt idx="17">
                  <c:v>3</c:v>
                </c:pt>
                <c:pt idx="19">
                  <c:v>4.25</c:v>
                </c:pt>
                <c:pt idx="20">
                  <c:v>5</c:v>
                </c:pt>
                <c:pt idx="21">
                  <c:v>3.6527777777777781</c:v>
                </c:pt>
                <c:pt idx="22">
                  <c:v>4</c:v>
                </c:pt>
                <c:pt idx="24">
                  <c:v>3.75</c:v>
                </c:pt>
                <c:pt idx="25">
                  <c:v>4.25</c:v>
                </c:pt>
                <c:pt idx="26">
                  <c:v>4</c:v>
                </c:pt>
                <c:pt idx="27">
                  <c:v>3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5</c:v>
                </c:pt>
                <c:pt idx="36">
                  <c:v>3</c:v>
                </c:pt>
                <c:pt idx="37">
                  <c:v>3.8333333333333335</c:v>
                </c:pt>
                <c:pt idx="39">
                  <c:v>4.0036630036630036</c:v>
                </c:pt>
                <c:pt idx="40">
                  <c:v>4</c:v>
                </c:pt>
                <c:pt idx="41">
                  <c:v>4</c:v>
                </c:pt>
                <c:pt idx="42">
                  <c:v>4.4000000000000004</c:v>
                </c:pt>
                <c:pt idx="43">
                  <c:v>4.666666666666667</c:v>
                </c:pt>
                <c:pt idx="44">
                  <c:v>4.166666666666667</c:v>
                </c:pt>
                <c:pt idx="46">
                  <c:v>5</c:v>
                </c:pt>
                <c:pt idx="47">
                  <c:v>4.5</c:v>
                </c:pt>
                <c:pt idx="48">
                  <c:v>4</c:v>
                </c:pt>
                <c:pt idx="49">
                  <c:v>3</c:v>
                </c:pt>
                <c:pt idx="50">
                  <c:v>3.7142857142857144</c:v>
                </c:pt>
                <c:pt idx="51">
                  <c:v>3.5</c:v>
                </c:pt>
                <c:pt idx="54">
                  <c:v>3.6</c:v>
                </c:pt>
                <c:pt idx="55">
                  <c:v>3.5</c:v>
                </c:pt>
                <c:pt idx="58">
                  <c:v>4.0376984126984121</c:v>
                </c:pt>
                <c:pt idx="59">
                  <c:v>4</c:v>
                </c:pt>
                <c:pt idx="60">
                  <c:v>4.2857142857142856</c:v>
                </c:pt>
                <c:pt idx="61">
                  <c:v>5</c:v>
                </c:pt>
                <c:pt idx="62">
                  <c:v>4</c:v>
                </c:pt>
                <c:pt idx="63">
                  <c:v>4</c:v>
                </c:pt>
                <c:pt idx="65">
                  <c:v>4</c:v>
                </c:pt>
                <c:pt idx="66">
                  <c:v>5</c:v>
                </c:pt>
                <c:pt idx="67">
                  <c:v>3.6666666666666665</c:v>
                </c:pt>
                <c:pt idx="68">
                  <c:v>3</c:v>
                </c:pt>
                <c:pt idx="69">
                  <c:v>3.5</c:v>
                </c:pt>
                <c:pt idx="70">
                  <c:v>4.5</c:v>
                </c:pt>
                <c:pt idx="71">
                  <c:v>3.5</c:v>
                </c:pt>
                <c:pt idx="72">
                  <c:v>3.8239087301587307</c:v>
                </c:pt>
                <c:pt idx="73">
                  <c:v>3</c:v>
                </c:pt>
                <c:pt idx="74">
                  <c:v>4</c:v>
                </c:pt>
                <c:pt idx="75">
                  <c:v>3.5714285714285716</c:v>
                </c:pt>
                <c:pt idx="76">
                  <c:v>3.4166666666666665</c:v>
                </c:pt>
                <c:pt idx="77">
                  <c:v>3.6666666666666665</c:v>
                </c:pt>
                <c:pt idx="79">
                  <c:v>4</c:v>
                </c:pt>
                <c:pt idx="80">
                  <c:v>3.5</c:v>
                </c:pt>
                <c:pt idx="81">
                  <c:v>5</c:v>
                </c:pt>
                <c:pt idx="83">
                  <c:v>2.6666666666666665</c:v>
                </c:pt>
                <c:pt idx="84">
                  <c:v>4</c:v>
                </c:pt>
                <c:pt idx="85">
                  <c:v>4</c:v>
                </c:pt>
                <c:pt idx="87">
                  <c:v>4</c:v>
                </c:pt>
                <c:pt idx="88">
                  <c:v>3.5</c:v>
                </c:pt>
                <c:pt idx="89">
                  <c:v>4</c:v>
                </c:pt>
                <c:pt idx="90">
                  <c:v>5</c:v>
                </c:pt>
                <c:pt idx="91">
                  <c:v>3.9</c:v>
                </c:pt>
                <c:pt idx="93">
                  <c:v>4</c:v>
                </c:pt>
                <c:pt idx="94">
                  <c:v>3</c:v>
                </c:pt>
                <c:pt idx="95">
                  <c:v>4</c:v>
                </c:pt>
                <c:pt idx="96">
                  <c:v>3.7857142857142856</c:v>
                </c:pt>
                <c:pt idx="97">
                  <c:v>4.4000000000000004</c:v>
                </c:pt>
                <c:pt idx="99">
                  <c:v>4.5</c:v>
                </c:pt>
                <c:pt idx="100">
                  <c:v>3.2</c:v>
                </c:pt>
                <c:pt idx="101">
                  <c:v>3.6666666666666665</c:v>
                </c:pt>
                <c:pt idx="103">
                  <c:v>4.2749999999999995</c:v>
                </c:pt>
                <c:pt idx="105">
                  <c:v>4</c:v>
                </c:pt>
                <c:pt idx="106">
                  <c:v>4.5</c:v>
                </c:pt>
                <c:pt idx="108">
                  <c:v>5</c:v>
                </c:pt>
                <c:pt idx="110">
                  <c:v>4</c:v>
                </c:pt>
                <c:pt idx="111">
                  <c:v>3.9</c:v>
                </c:pt>
                <c:pt idx="112">
                  <c:v>4.25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районам'!$Q$5:$Q$117</c:f>
              <c:numCache>
                <c:formatCode>0.00</c:formatCode>
                <c:ptCount val="113"/>
                <c:pt idx="0">
                  <c:v>3.71</c:v>
                </c:pt>
                <c:pt idx="1">
                  <c:v>3.71</c:v>
                </c:pt>
                <c:pt idx="2">
                  <c:v>3.71</c:v>
                </c:pt>
                <c:pt idx="3">
                  <c:v>3.71</c:v>
                </c:pt>
                <c:pt idx="4">
                  <c:v>3.71</c:v>
                </c:pt>
                <c:pt idx="5">
                  <c:v>3.71</c:v>
                </c:pt>
                <c:pt idx="6">
                  <c:v>3.71</c:v>
                </c:pt>
                <c:pt idx="7">
                  <c:v>3.71</c:v>
                </c:pt>
                <c:pt idx="8">
                  <c:v>3.71</c:v>
                </c:pt>
                <c:pt idx="9">
                  <c:v>3.71</c:v>
                </c:pt>
                <c:pt idx="10">
                  <c:v>3.71</c:v>
                </c:pt>
                <c:pt idx="11">
                  <c:v>3.71</c:v>
                </c:pt>
                <c:pt idx="12">
                  <c:v>3.71</c:v>
                </c:pt>
                <c:pt idx="13">
                  <c:v>3.71</c:v>
                </c:pt>
                <c:pt idx="14">
                  <c:v>3.71</c:v>
                </c:pt>
                <c:pt idx="15">
                  <c:v>3.71</c:v>
                </c:pt>
                <c:pt idx="16">
                  <c:v>3.71</c:v>
                </c:pt>
                <c:pt idx="17">
                  <c:v>3.71</c:v>
                </c:pt>
                <c:pt idx="18">
                  <c:v>3.71</c:v>
                </c:pt>
                <c:pt idx="19">
                  <c:v>3.71</c:v>
                </c:pt>
                <c:pt idx="20">
                  <c:v>3.71</c:v>
                </c:pt>
                <c:pt idx="21">
                  <c:v>3.71</c:v>
                </c:pt>
                <c:pt idx="22">
                  <c:v>3.71</c:v>
                </c:pt>
                <c:pt idx="23">
                  <c:v>3.71</c:v>
                </c:pt>
                <c:pt idx="24">
                  <c:v>3.71</c:v>
                </c:pt>
                <c:pt idx="25">
                  <c:v>3.71</c:v>
                </c:pt>
                <c:pt idx="26">
                  <c:v>3.71</c:v>
                </c:pt>
                <c:pt idx="27">
                  <c:v>3.71</c:v>
                </c:pt>
                <c:pt idx="28">
                  <c:v>3.71</c:v>
                </c:pt>
                <c:pt idx="29">
                  <c:v>3.71</c:v>
                </c:pt>
                <c:pt idx="30">
                  <c:v>3.71</c:v>
                </c:pt>
                <c:pt idx="31">
                  <c:v>3.71</c:v>
                </c:pt>
                <c:pt idx="32">
                  <c:v>3.71</c:v>
                </c:pt>
                <c:pt idx="33">
                  <c:v>3.71</c:v>
                </c:pt>
                <c:pt idx="34">
                  <c:v>3.71</c:v>
                </c:pt>
                <c:pt idx="35">
                  <c:v>3.71</c:v>
                </c:pt>
                <c:pt idx="36">
                  <c:v>3.71</c:v>
                </c:pt>
                <c:pt idx="37">
                  <c:v>3.71</c:v>
                </c:pt>
                <c:pt idx="38">
                  <c:v>3.71</c:v>
                </c:pt>
                <c:pt idx="39">
                  <c:v>3.71</c:v>
                </c:pt>
                <c:pt idx="40">
                  <c:v>3.71</c:v>
                </c:pt>
                <c:pt idx="41">
                  <c:v>3.71</c:v>
                </c:pt>
                <c:pt idx="42">
                  <c:v>3.71</c:v>
                </c:pt>
                <c:pt idx="43">
                  <c:v>3.71</c:v>
                </c:pt>
                <c:pt idx="44">
                  <c:v>3.71</c:v>
                </c:pt>
                <c:pt idx="45">
                  <c:v>3.71</c:v>
                </c:pt>
                <c:pt idx="46">
                  <c:v>3.71</c:v>
                </c:pt>
                <c:pt idx="47">
                  <c:v>3.71</c:v>
                </c:pt>
                <c:pt idx="48">
                  <c:v>3.71</c:v>
                </c:pt>
                <c:pt idx="49">
                  <c:v>3.71</c:v>
                </c:pt>
                <c:pt idx="50">
                  <c:v>3.71</c:v>
                </c:pt>
                <c:pt idx="51">
                  <c:v>3.71</c:v>
                </c:pt>
                <c:pt idx="52">
                  <c:v>3.71</c:v>
                </c:pt>
                <c:pt idx="53">
                  <c:v>3.71</c:v>
                </c:pt>
                <c:pt idx="54">
                  <c:v>3.71</c:v>
                </c:pt>
                <c:pt idx="55">
                  <c:v>3.71</c:v>
                </c:pt>
                <c:pt idx="56">
                  <c:v>3.71</c:v>
                </c:pt>
                <c:pt idx="57">
                  <c:v>3.71</c:v>
                </c:pt>
                <c:pt idx="58">
                  <c:v>3.71</c:v>
                </c:pt>
                <c:pt idx="59">
                  <c:v>3.71</c:v>
                </c:pt>
                <c:pt idx="60">
                  <c:v>3.71</c:v>
                </c:pt>
                <c:pt idx="61">
                  <c:v>3.71</c:v>
                </c:pt>
                <c:pt idx="62">
                  <c:v>3.71</c:v>
                </c:pt>
                <c:pt idx="63">
                  <c:v>3.71</c:v>
                </c:pt>
                <c:pt idx="64">
                  <c:v>3.71</c:v>
                </c:pt>
                <c:pt idx="65">
                  <c:v>3.71</c:v>
                </c:pt>
                <c:pt idx="66">
                  <c:v>3.71</c:v>
                </c:pt>
                <c:pt idx="67">
                  <c:v>3.71</c:v>
                </c:pt>
                <c:pt idx="68">
                  <c:v>3.71</c:v>
                </c:pt>
                <c:pt idx="69">
                  <c:v>3.71</c:v>
                </c:pt>
                <c:pt idx="70">
                  <c:v>3.71</c:v>
                </c:pt>
                <c:pt idx="71">
                  <c:v>3.71</c:v>
                </c:pt>
                <c:pt idx="72">
                  <c:v>3.71</c:v>
                </c:pt>
                <c:pt idx="73">
                  <c:v>3.71</c:v>
                </c:pt>
                <c:pt idx="74">
                  <c:v>3.71</c:v>
                </c:pt>
                <c:pt idx="75">
                  <c:v>3.71</c:v>
                </c:pt>
                <c:pt idx="76">
                  <c:v>3.71</c:v>
                </c:pt>
                <c:pt idx="77">
                  <c:v>3.71</c:v>
                </c:pt>
                <c:pt idx="78">
                  <c:v>3.71</c:v>
                </c:pt>
                <c:pt idx="79">
                  <c:v>3.71</c:v>
                </c:pt>
                <c:pt idx="80">
                  <c:v>3.71</c:v>
                </c:pt>
                <c:pt idx="81">
                  <c:v>3.71</c:v>
                </c:pt>
                <c:pt idx="82">
                  <c:v>3.71</c:v>
                </c:pt>
                <c:pt idx="83">
                  <c:v>3.71</c:v>
                </c:pt>
                <c:pt idx="84">
                  <c:v>3.71</c:v>
                </c:pt>
                <c:pt idx="85">
                  <c:v>3.71</c:v>
                </c:pt>
                <c:pt idx="86">
                  <c:v>3.71</c:v>
                </c:pt>
                <c:pt idx="87">
                  <c:v>3.71</c:v>
                </c:pt>
                <c:pt idx="88">
                  <c:v>3.71</c:v>
                </c:pt>
                <c:pt idx="89">
                  <c:v>3.71</c:v>
                </c:pt>
                <c:pt idx="90">
                  <c:v>3.71</c:v>
                </c:pt>
                <c:pt idx="91">
                  <c:v>3.71</c:v>
                </c:pt>
                <c:pt idx="92">
                  <c:v>3.71</c:v>
                </c:pt>
                <c:pt idx="93">
                  <c:v>3.71</c:v>
                </c:pt>
                <c:pt idx="94">
                  <c:v>3.71</c:v>
                </c:pt>
                <c:pt idx="95">
                  <c:v>3.71</c:v>
                </c:pt>
                <c:pt idx="96">
                  <c:v>3.71</c:v>
                </c:pt>
                <c:pt idx="97">
                  <c:v>3.71</c:v>
                </c:pt>
                <c:pt idx="98">
                  <c:v>3.71</c:v>
                </c:pt>
                <c:pt idx="99">
                  <c:v>3.71</c:v>
                </c:pt>
                <c:pt idx="100">
                  <c:v>3.71</c:v>
                </c:pt>
                <c:pt idx="101">
                  <c:v>3.71</c:v>
                </c:pt>
                <c:pt idx="102">
                  <c:v>3.71</c:v>
                </c:pt>
                <c:pt idx="103">
                  <c:v>3.71</c:v>
                </c:pt>
                <c:pt idx="104">
                  <c:v>3.71</c:v>
                </c:pt>
                <c:pt idx="105">
                  <c:v>3.71</c:v>
                </c:pt>
                <c:pt idx="106">
                  <c:v>3.71</c:v>
                </c:pt>
                <c:pt idx="107">
                  <c:v>3.71</c:v>
                </c:pt>
                <c:pt idx="108">
                  <c:v>3.71</c:v>
                </c:pt>
                <c:pt idx="109">
                  <c:v>3.71</c:v>
                </c:pt>
                <c:pt idx="110">
                  <c:v>3.71</c:v>
                </c:pt>
                <c:pt idx="111">
                  <c:v>3.71</c:v>
                </c:pt>
                <c:pt idx="112">
                  <c:v>3.71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'История-9 диаграмма по районам'!$B$5:$B$117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63</c:v>
                </c:pt>
                <c:pt idx="18">
                  <c:v>МАОУ СШ № 81</c:v>
                </c:pt>
                <c:pt idx="19">
                  <c:v>МАОУ СШ № 90</c:v>
                </c:pt>
                <c:pt idx="20">
                  <c:v>МАОУ СШ № 135</c:v>
                </c:pt>
                <c:pt idx="21">
                  <c:v>ЛЕНИНСКИЙ РАЙОН</c:v>
                </c:pt>
                <c:pt idx="22">
                  <c:v>МБОУ Гимназия № 7</c:v>
                </c:pt>
                <c:pt idx="23">
                  <c:v>МАОУ Гимназия № 11</c:v>
                </c:pt>
                <c:pt idx="24">
                  <c:v>МАОУ Гимназия № 15</c:v>
                </c:pt>
                <c:pt idx="25">
                  <c:v>МАОУ Лицей № 3</c:v>
                </c:pt>
                <c:pt idx="26">
                  <c:v>МАОУ Лицей № 12</c:v>
                </c:pt>
                <c:pt idx="27">
                  <c:v>МБОУ СШ № 13</c:v>
                </c:pt>
                <c:pt idx="28">
                  <c:v>МАОУ СШ № 16</c:v>
                </c:pt>
                <c:pt idx="29">
                  <c:v>МБОУ СШ № 31</c:v>
                </c:pt>
                <c:pt idx="30">
                  <c:v>МБОУ СШ № 44</c:v>
                </c:pt>
                <c:pt idx="31">
                  <c:v>МАОУ СШ № 50</c:v>
                </c:pt>
                <c:pt idx="32">
                  <c:v>МАОУ СШ № 53</c:v>
                </c:pt>
                <c:pt idx="33">
                  <c:v>МБОУ СШ № 64</c:v>
                </c:pt>
                <c:pt idx="34">
                  <c:v>МАОУ СШ № 65</c:v>
                </c:pt>
                <c:pt idx="35">
                  <c:v>МБОУ СШ № 79</c:v>
                </c:pt>
                <c:pt idx="36">
                  <c:v>МАОУ СШ № 89</c:v>
                </c:pt>
                <c:pt idx="37">
                  <c:v>МБОУ СШ № 94</c:v>
                </c:pt>
                <c:pt idx="38">
                  <c:v>МАОУ СШ № 148</c:v>
                </c:pt>
                <c:pt idx="39">
                  <c:v>ОКТЯБРЬСКИЙ РАЙОН</c:v>
                </c:pt>
                <c:pt idx="40">
                  <c:v>МАОУ "КУГ №1 - Универс"</c:v>
                </c:pt>
                <c:pt idx="41">
                  <c:v>МБОУ Гимназия № 3</c:v>
                </c:pt>
                <c:pt idx="42">
                  <c:v>МАОУ Гимназия № 13 "Академ"</c:v>
                </c:pt>
                <c:pt idx="43">
                  <c:v>МАОУ Лицей № 1</c:v>
                </c:pt>
                <c:pt idx="44">
                  <c:v>МБОУ Лицей № 8</c:v>
                </c:pt>
                <c:pt idx="45">
                  <c:v>МБОУ Лицей № 10</c:v>
                </c:pt>
                <c:pt idx="46">
                  <c:v>МАОУ СШ № 3</c:v>
                </c:pt>
                <c:pt idx="47">
                  <c:v>МБОУ СШ № 30</c:v>
                </c:pt>
                <c:pt idx="48">
                  <c:v>МБОУ СШ № 36</c:v>
                </c:pt>
                <c:pt idx="49">
                  <c:v>МБОУ СШ № 39</c:v>
                </c:pt>
                <c:pt idx="50">
                  <c:v>МАОУ СШ № 72 </c:v>
                </c:pt>
                <c:pt idx="51">
                  <c:v>МБОУ СШ № 73</c:v>
                </c:pt>
                <c:pt idx="52">
                  <c:v>МАОУ СШ № 82</c:v>
                </c:pt>
                <c:pt idx="53">
                  <c:v>МБОУ СШ № 84</c:v>
                </c:pt>
                <c:pt idx="54">
                  <c:v>МБОУ СШ № 95</c:v>
                </c:pt>
                <c:pt idx="55">
                  <c:v>МБОУ СШ № 99</c:v>
                </c:pt>
                <c:pt idx="56">
                  <c:v>МБОУ СШ № 133</c:v>
                </c:pt>
                <c:pt idx="57">
                  <c:v>МБОУ СШ № 159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17</c:v>
                </c:pt>
                <c:pt idx="62">
                  <c:v>МАОУ СШ № 23</c:v>
                </c:pt>
                <c:pt idx="63">
                  <c:v>МАОУ СШ № 34</c:v>
                </c:pt>
                <c:pt idx="64">
                  <c:v>МАОУ СШ № 42</c:v>
                </c:pt>
                <c:pt idx="65">
                  <c:v>МАОУ СШ № 45</c:v>
                </c:pt>
                <c:pt idx="66">
                  <c:v>МБОУ СШ № 62</c:v>
                </c:pt>
                <c:pt idx="67">
                  <c:v>МАОУ СШ № 76</c:v>
                </c:pt>
                <c:pt idx="68">
                  <c:v>МАОУ СШ № 78</c:v>
                </c:pt>
                <c:pt idx="69">
                  <c:v>МАОУ СШ № 93</c:v>
                </c:pt>
                <c:pt idx="70">
                  <c:v>МАОУ СШ № 137</c:v>
                </c:pt>
                <c:pt idx="71">
                  <c:v>МАОУ СШ № 158 "Грани"</c:v>
                </c:pt>
                <c:pt idx="72">
                  <c:v>СОВЕТСКИЙ РАЙОН</c:v>
                </c:pt>
                <c:pt idx="73">
                  <c:v>МАОУ СШ № 1</c:v>
                </c:pt>
                <c:pt idx="74">
                  <c:v>МАОУ СШ № 5</c:v>
                </c:pt>
                <c:pt idx="75">
                  <c:v>МАОУ СШ № 7</c:v>
                </c:pt>
                <c:pt idx="76">
                  <c:v>МАОУ СШ № 18</c:v>
                </c:pt>
                <c:pt idx="77">
                  <c:v>МАОУ СШ № 24</c:v>
                </c:pt>
                <c:pt idx="78">
                  <c:v>МБОУ СШ № 56</c:v>
                </c:pt>
                <c:pt idx="79">
                  <c:v>МАОУ СШ № 66</c:v>
                </c:pt>
                <c:pt idx="80">
                  <c:v>МАОУ СШ № 69</c:v>
                </c:pt>
                <c:pt idx="81">
                  <c:v>МАОУ СШ № 85</c:v>
                </c:pt>
                <c:pt idx="82">
                  <c:v>МАОУ СШ № 91</c:v>
                </c:pt>
                <c:pt idx="83">
                  <c:v>МАОУ СШ № 98</c:v>
                </c:pt>
                <c:pt idx="84">
                  <c:v>МАОУ СШ № 108</c:v>
                </c:pt>
                <c:pt idx="85">
                  <c:v>МАОУ СШ № 115</c:v>
                </c:pt>
                <c:pt idx="86">
                  <c:v>МАОУ СШ № 121</c:v>
                </c:pt>
                <c:pt idx="87">
                  <c:v>МАОУ СШ № 129</c:v>
                </c:pt>
                <c:pt idx="88">
                  <c:v>МАОУ СШ № 134</c:v>
                </c:pt>
                <c:pt idx="89">
                  <c:v>МАОУ СШ № 139</c:v>
                </c:pt>
                <c:pt idx="90">
                  <c:v>МАОУ СШ № 141</c:v>
                </c:pt>
                <c:pt idx="91">
                  <c:v>МАОУ СШ № 143</c:v>
                </c:pt>
                <c:pt idx="92">
                  <c:v>МАОУ СШ № 144</c:v>
                </c:pt>
                <c:pt idx="93">
                  <c:v>МАОУ СШ № 145</c:v>
                </c:pt>
                <c:pt idx="94">
                  <c:v>МАОУ СШ № 147</c:v>
                </c:pt>
                <c:pt idx="95">
                  <c:v>МАОУ СШ № 149</c:v>
                </c:pt>
                <c:pt idx="96">
                  <c:v>МАОУ СШ № 150</c:v>
                </c:pt>
                <c:pt idx="97">
                  <c:v>МАОУ СШ № 151</c:v>
                </c:pt>
                <c:pt idx="98">
                  <c:v>МАОУ СШ № 152</c:v>
                </c:pt>
                <c:pt idx="99">
                  <c:v>МАОУ СШ № 154</c:v>
                </c:pt>
                <c:pt idx="100">
                  <c:v>МАОУ СШ № 156</c:v>
                </c:pt>
                <c:pt idx="101">
                  <c:v>МАОУ СШ № 157</c:v>
                </c:pt>
                <c:pt idx="102">
                  <c:v>МАОУ СШ № 160</c:v>
                </c:pt>
                <c:pt idx="103">
                  <c:v>ЦЕНТРАЛЬНЫЙ РАЙОН</c:v>
                </c:pt>
                <c:pt idx="104">
                  <c:v>МАОУ Гимназия № 2</c:v>
                </c:pt>
                <c:pt idx="105">
                  <c:v>МБОУ Гимназия  № 16</c:v>
                </c:pt>
                <c:pt idx="106">
                  <c:v>МБОУ Лицей № 2</c:v>
                </c:pt>
                <c:pt idx="107">
                  <c:v>МБОУ СШ № 4</c:v>
                </c:pt>
                <c:pt idx="108">
                  <c:v>МБОУ СОШ № 10</c:v>
                </c:pt>
                <c:pt idx="109">
                  <c:v>МБОУ СШ № 27</c:v>
                </c:pt>
                <c:pt idx="110">
                  <c:v>МБОУ СШ № 51</c:v>
                </c:pt>
                <c:pt idx="111">
                  <c:v>МАОУ СШ "Комплекс Покровский"</c:v>
                </c:pt>
                <c:pt idx="112">
                  <c:v>МАОУ СШ № 155</c:v>
                </c:pt>
              </c:strCache>
            </c:strRef>
          </c:cat>
          <c:val>
            <c:numRef>
              <c:f>'История-9 диаграмма по районам'!$P$5:$P$117</c:f>
              <c:numCache>
                <c:formatCode>0.00</c:formatCode>
                <c:ptCount val="113"/>
                <c:pt idx="0">
                  <c:v>3.44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6">
                  <c:v>4</c:v>
                </c:pt>
                <c:pt idx="8">
                  <c:v>3.2</c:v>
                </c:pt>
                <c:pt idx="9">
                  <c:v>3.78125</c:v>
                </c:pt>
                <c:pt idx="10">
                  <c:v>4.166666666666667</c:v>
                </c:pt>
                <c:pt idx="11">
                  <c:v>4</c:v>
                </c:pt>
                <c:pt idx="12">
                  <c:v>4.333333333333333</c:v>
                </c:pt>
                <c:pt idx="13">
                  <c:v>3.75</c:v>
                </c:pt>
                <c:pt idx="14">
                  <c:v>3.6666666666666665</c:v>
                </c:pt>
                <c:pt idx="16">
                  <c:v>3</c:v>
                </c:pt>
                <c:pt idx="18">
                  <c:v>3</c:v>
                </c:pt>
                <c:pt idx="19">
                  <c:v>4.333333333333333</c:v>
                </c:pt>
                <c:pt idx="21">
                  <c:v>3.5552154195011338</c:v>
                </c:pt>
                <c:pt idx="22">
                  <c:v>3.4</c:v>
                </c:pt>
                <c:pt idx="24">
                  <c:v>3.7777777777777777</c:v>
                </c:pt>
                <c:pt idx="25">
                  <c:v>3</c:v>
                </c:pt>
                <c:pt idx="27">
                  <c:v>3.4285714285714284</c:v>
                </c:pt>
                <c:pt idx="28">
                  <c:v>4.5</c:v>
                </c:pt>
                <c:pt idx="29">
                  <c:v>5</c:v>
                </c:pt>
                <c:pt idx="30">
                  <c:v>2</c:v>
                </c:pt>
                <c:pt idx="31">
                  <c:v>3</c:v>
                </c:pt>
                <c:pt idx="32">
                  <c:v>3.3333333333333335</c:v>
                </c:pt>
                <c:pt idx="33">
                  <c:v>5</c:v>
                </c:pt>
                <c:pt idx="34">
                  <c:v>3</c:v>
                </c:pt>
                <c:pt idx="35">
                  <c:v>4</c:v>
                </c:pt>
                <c:pt idx="36">
                  <c:v>3</c:v>
                </c:pt>
                <c:pt idx="37">
                  <c:v>3.3333333333333335</c:v>
                </c:pt>
                <c:pt idx="39">
                  <c:v>3.8555555555555547</c:v>
                </c:pt>
                <c:pt idx="40">
                  <c:v>4.5</c:v>
                </c:pt>
                <c:pt idx="41">
                  <c:v>4</c:v>
                </c:pt>
                <c:pt idx="42">
                  <c:v>3.6666666666666665</c:v>
                </c:pt>
                <c:pt idx="43">
                  <c:v>3.6</c:v>
                </c:pt>
                <c:pt idx="44">
                  <c:v>4.2</c:v>
                </c:pt>
                <c:pt idx="45">
                  <c:v>3.8</c:v>
                </c:pt>
                <c:pt idx="46">
                  <c:v>3.5</c:v>
                </c:pt>
                <c:pt idx="47">
                  <c:v>5</c:v>
                </c:pt>
                <c:pt idx="50">
                  <c:v>3.6666666666666665</c:v>
                </c:pt>
                <c:pt idx="54">
                  <c:v>3</c:v>
                </c:pt>
                <c:pt idx="55">
                  <c:v>3.6666666666666665</c:v>
                </c:pt>
                <c:pt idx="56">
                  <c:v>3.6666666666666665</c:v>
                </c:pt>
                <c:pt idx="58">
                  <c:v>3.8216666666666668</c:v>
                </c:pt>
                <c:pt idx="59">
                  <c:v>4</c:v>
                </c:pt>
                <c:pt idx="60">
                  <c:v>3.8</c:v>
                </c:pt>
                <c:pt idx="61">
                  <c:v>3</c:v>
                </c:pt>
                <c:pt idx="62">
                  <c:v>3.6666666666666665</c:v>
                </c:pt>
                <c:pt idx="63">
                  <c:v>4.5</c:v>
                </c:pt>
                <c:pt idx="64">
                  <c:v>4</c:v>
                </c:pt>
                <c:pt idx="66">
                  <c:v>4</c:v>
                </c:pt>
                <c:pt idx="67">
                  <c:v>3.5</c:v>
                </c:pt>
                <c:pt idx="70">
                  <c:v>3.25</c:v>
                </c:pt>
                <c:pt idx="71">
                  <c:v>4.5</c:v>
                </c:pt>
                <c:pt idx="72">
                  <c:v>3.7403427847872286</c:v>
                </c:pt>
                <c:pt idx="73">
                  <c:v>4.25</c:v>
                </c:pt>
                <c:pt idx="74">
                  <c:v>4</c:v>
                </c:pt>
                <c:pt idx="75">
                  <c:v>4</c:v>
                </c:pt>
                <c:pt idx="76">
                  <c:v>3.7142857142857144</c:v>
                </c:pt>
                <c:pt idx="77">
                  <c:v>3.6666666666666665</c:v>
                </c:pt>
                <c:pt idx="78">
                  <c:v>3</c:v>
                </c:pt>
                <c:pt idx="79">
                  <c:v>2.75</c:v>
                </c:pt>
                <c:pt idx="80">
                  <c:v>4.666666666666667</c:v>
                </c:pt>
                <c:pt idx="81">
                  <c:v>5</c:v>
                </c:pt>
                <c:pt idx="82">
                  <c:v>3.5</c:v>
                </c:pt>
                <c:pt idx="83">
                  <c:v>2.5</c:v>
                </c:pt>
                <c:pt idx="84">
                  <c:v>4</c:v>
                </c:pt>
                <c:pt idx="86">
                  <c:v>3</c:v>
                </c:pt>
                <c:pt idx="88">
                  <c:v>3.25</c:v>
                </c:pt>
                <c:pt idx="89">
                  <c:v>4.333333333333333</c:v>
                </c:pt>
                <c:pt idx="90">
                  <c:v>3.6</c:v>
                </c:pt>
                <c:pt idx="91">
                  <c:v>3.3333333333333335</c:v>
                </c:pt>
                <c:pt idx="92">
                  <c:v>3.2</c:v>
                </c:pt>
                <c:pt idx="93">
                  <c:v>3.1111111111111112</c:v>
                </c:pt>
                <c:pt idx="94">
                  <c:v>3.7142857142857144</c:v>
                </c:pt>
                <c:pt idx="95">
                  <c:v>3.5384615384615383</c:v>
                </c:pt>
                <c:pt idx="96">
                  <c:v>4.25</c:v>
                </c:pt>
                <c:pt idx="97">
                  <c:v>4.1111111111111107</c:v>
                </c:pt>
                <c:pt idx="98">
                  <c:v>4.5999999999999996</c:v>
                </c:pt>
                <c:pt idx="99">
                  <c:v>5</c:v>
                </c:pt>
                <c:pt idx="100">
                  <c:v>3.1</c:v>
                </c:pt>
                <c:pt idx="101">
                  <c:v>3.8</c:v>
                </c:pt>
                <c:pt idx="103">
                  <c:v>3.5486111111111112</c:v>
                </c:pt>
                <c:pt idx="104">
                  <c:v>2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3.5</c:v>
                </c:pt>
                <c:pt idx="111">
                  <c:v>3.8888888888888888</c:v>
                </c:pt>
                <c:pt idx="112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28736"/>
        <c:axId val="51030272"/>
      </c:lineChart>
      <c:catAx>
        <c:axId val="51028736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30272"/>
        <c:crosses val="autoZero"/>
        <c:auto val="1"/>
        <c:lblAlgn val="ctr"/>
        <c:lblOffset val="100"/>
        <c:noMultiLvlLbl val="0"/>
      </c:catAx>
      <c:valAx>
        <c:axId val="51030272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02873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28765063235855"/>
          <c:y val="1.0739715063740777E-2"/>
          <c:w val="0.69657959069227704"/>
          <c:h val="4.27105454475884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История </a:t>
            </a:r>
            <a:r>
              <a:rPr lang="ru-RU" baseline="0"/>
              <a:t> ОГЭ 2022-2025</a:t>
            </a:r>
            <a:endParaRPr lang="ru-RU"/>
          </a:p>
        </c:rich>
      </c:tx>
      <c:layout>
        <c:manualLayout>
          <c:xMode val="edge"/>
          <c:yMode val="edge"/>
          <c:x val="2.7282565939079191E-2"/>
          <c:y val="1.190155105042145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2.0450620794965998E-2"/>
          <c:y val="6.3161587326801771E-2"/>
          <c:w val="0.97590044568407108"/>
          <c:h val="0.58485493590439541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диаграмма'!$E$5:$E$117</c:f>
              <c:numCache>
                <c:formatCode>0.00</c:formatCode>
                <c:ptCount val="113"/>
                <c:pt idx="0">
                  <c:v>3.85</c:v>
                </c:pt>
                <c:pt idx="1">
                  <c:v>3.85</c:v>
                </c:pt>
                <c:pt idx="2">
                  <c:v>3.85</c:v>
                </c:pt>
                <c:pt idx="3">
                  <c:v>3.85</c:v>
                </c:pt>
                <c:pt idx="4">
                  <c:v>3.85</c:v>
                </c:pt>
                <c:pt idx="5">
                  <c:v>3.85</c:v>
                </c:pt>
                <c:pt idx="6">
                  <c:v>3.85</c:v>
                </c:pt>
                <c:pt idx="7">
                  <c:v>3.85</c:v>
                </c:pt>
                <c:pt idx="8">
                  <c:v>3.85</c:v>
                </c:pt>
                <c:pt idx="9">
                  <c:v>3.85</c:v>
                </c:pt>
                <c:pt idx="10">
                  <c:v>3.85</c:v>
                </c:pt>
                <c:pt idx="11">
                  <c:v>3.85</c:v>
                </c:pt>
                <c:pt idx="12">
                  <c:v>3.85</c:v>
                </c:pt>
                <c:pt idx="13">
                  <c:v>3.85</c:v>
                </c:pt>
                <c:pt idx="14">
                  <c:v>3.85</c:v>
                </c:pt>
                <c:pt idx="15">
                  <c:v>3.85</c:v>
                </c:pt>
                <c:pt idx="16">
                  <c:v>3.85</c:v>
                </c:pt>
                <c:pt idx="17">
                  <c:v>3.85</c:v>
                </c:pt>
                <c:pt idx="18">
                  <c:v>3.85</c:v>
                </c:pt>
                <c:pt idx="19">
                  <c:v>3.85</c:v>
                </c:pt>
                <c:pt idx="20">
                  <c:v>3.85</c:v>
                </c:pt>
                <c:pt idx="21">
                  <c:v>3.85</c:v>
                </c:pt>
                <c:pt idx="22">
                  <c:v>3.85</c:v>
                </c:pt>
                <c:pt idx="23">
                  <c:v>3.85</c:v>
                </c:pt>
                <c:pt idx="24">
                  <c:v>3.85</c:v>
                </c:pt>
                <c:pt idx="25">
                  <c:v>3.85</c:v>
                </c:pt>
                <c:pt idx="26">
                  <c:v>3.85</c:v>
                </c:pt>
                <c:pt idx="27">
                  <c:v>3.85</c:v>
                </c:pt>
                <c:pt idx="28">
                  <c:v>3.85</c:v>
                </c:pt>
                <c:pt idx="29">
                  <c:v>3.85</c:v>
                </c:pt>
                <c:pt idx="30">
                  <c:v>3.85</c:v>
                </c:pt>
                <c:pt idx="31">
                  <c:v>3.85</c:v>
                </c:pt>
                <c:pt idx="32">
                  <c:v>3.85</c:v>
                </c:pt>
                <c:pt idx="33">
                  <c:v>3.85</c:v>
                </c:pt>
                <c:pt idx="34">
                  <c:v>3.85</c:v>
                </c:pt>
                <c:pt idx="35">
                  <c:v>3.85</c:v>
                </c:pt>
                <c:pt idx="36">
                  <c:v>3.85</c:v>
                </c:pt>
                <c:pt idx="37">
                  <c:v>3.85</c:v>
                </c:pt>
                <c:pt idx="38">
                  <c:v>3.85</c:v>
                </c:pt>
                <c:pt idx="39">
                  <c:v>3.85</c:v>
                </c:pt>
                <c:pt idx="40">
                  <c:v>3.85</c:v>
                </c:pt>
                <c:pt idx="41">
                  <c:v>3.85</c:v>
                </c:pt>
                <c:pt idx="42">
                  <c:v>3.85</c:v>
                </c:pt>
                <c:pt idx="43">
                  <c:v>3.85</c:v>
                </c:pt>
                <c:pt idx="44">
                  <c:v>3.85</c:v>
                </c:pt>
                <c:pt idx="45">
                  <c:v>3.85</c:v>
                </c:pt>
                <c:pt idx="46">
                  <c:v>3.85</c:v>
                </c:pt>
                <c:pt idx="47">
                  <c:v>3.85</c:v>
                </c:pt>
                <c:pt idx="48">
                  <c:v>3.85</c:v>
                </c:pt>
                <c:pt idx="49">
                  <c:v>3.85</c:v>
                </c:pt>
                <c:pt idx="50">
                  <c:v>3.85</c:v>
                </c:pt>
                <c:pt idx="51">
                  <c:v>3.85</c:v>
                </c:pt>
                <c:pt idx="52">
                  <c:v>3.85</c:v>
                </c:pt>
                <c:pt idx="53">
                  <c:v>3.85</c:v>
                </c:pt>
                <c:pt idx="54">
                  <c:v>3.85</c:v>
                </c:pt>
                <c:pt idx="55">
                  <c:v>3.85</c:v>
                </c:pt>
                <c:pt idx="56">
                  <c:v>3.85</c:v>
                </c:pt>
                <c:pt idx="57">
                  <c:v>3.85</c:v>
                </c:pt>
                <c:pt idx="58">
                  <c:v>3.85</c:v>
                </c:pt>
                <c:pt idx="59">
                  <c:v>3.85</c:v>
                </c:pt>
                <c:pt idx="60">
                  <c:v>3.85</c:v>
                </c:pt>
                <c:pt idx="61">
                  <c:v>3.85</c:v>
                </c:pt>
                <c:pt idx="62">
                  <c:v>3.85</c:v>
                </c:pt>
                <c:pt idx="63">
                  <c:v>3.85</c:v>
                </c:pt>
                <c:pt idx="64">
                  <c:v>3.85</c:v>
                </c:pt>
                <c:pt idx="65">
                  <c:v>3.85</c:v>
                </c:pt>
                <c:pt idx="66">
                  <c:v>3.85</c:v>
                </c:pt>
                <c:pt idx="67">
                  <c:v>3.85</c:v>
                </c:pt>
                <c:pt idx="68">
                  <c:v>3.85</c:v>
                </c:pt>
                <c:pt idx="69">
                  <c:v>3.85</c:v>
                </c:pt>
                <c:pt idx="70">
                  <c:v>3.85</c:v>
                </c:pt>
                <c:pt idx="71">
                  <c:v>3.85</c:v>
                </c:pt>
                <c:pt idx="72">
                  <c:v>3.85</c:v>
                </c:pt>
                <c:pt idx="73">
                  <c:v>3.85</c:v>
                </c:pt>
                <c:pt idx="74">
                  <c:v>3.85</c:v>
                </c:pt>
                <c:pt idx="75">
                  <c:v>3.85</c:v>
                </c:pt>
                <c:pt idx="76">
                  <c:v>3.85</c:v>
                </c:pt>
                <c:pt idx="77">
                  <c:v>3.85</c:v>
                </c:pt>
                <c:pt idx="78">
                  <c:v>3.85</c:v>
                </c:pt>
                <c:pt idx="79">
                  <c:v>3.85</c:v>
                </c:pt>
                <c:pt idx="80">
                  <c:v>3.85</c:v>
                </c:pt>
                <c:pt idx="81">
                  <c:v>3.85</c:v>
                </c:pt>
                <c:pt idx="82">
                  <c:v>3.85</c:v>
                </c:pt>
                <c:pt idx="83">
                  <c:v>3.85</c:v>
                </c:pt>
                <c:pt idx="84">
                  <c:v>3.85</c:v>
                </c:pt>
                <c:pt idx="85">
                  <c:v>3.85</c:v>
                </c:pt>
                <c:pt idx="86">
                  <c:v>3.85</c:v>
                </c:pt>
                <c:pt idx="87">
                  <c:v>3.85</c:v>
                </c:pt>
                <c:pt idx="88">
                  <c:v>3.85</c:v>
                </c:pt>
                <c:pt idx="89">
                  <c:v>3.85</c:v>
                </c:pt>
                <c:pt idx="90">
                  <c:v>3.85</c:v>
                </c:pt>
                <c:pt idx="91">
                  <c:v>3.85</c:v>
                </c:pt>
                <c:pt idx="92">
                  <c:v>3.85</c:v>
                </c:pt>
                <c:pt idx="93">
                  <c:v>3.85</c:v>
                </c:pt>
                <c:pt idx="94">
                  <c:v>3.85</c:v>
                </c:pt>
                <c:pt idx="95">
                  <c:v>3.85</c:v>
                </c:pt>
                <c:pt idx="96">
                  <c:v>3.85</c:v>
                </c:pt>
                <c:pt idx="97">
                  <c:v>3.85</c:v>
                </c:pt>
                <c:pt idx="98">
                  <c:v>3.85</c:v>
                </c:pt>
                <c:pt idx="99">
                  <c:v>3.85</c:v>
                </c:pt>
                <c:pt idx="100">
                  <c:v>3.85</c:v>
                </c:pt>
                <c:pt idx="101">
                  <c:v>3.85</c:v>
                </c:pt>
                <c:pt idx="102">
                  <c:v>3.85</c:v>
                </c:pt>
                <c:pt idx="103">
                  <c:v>3.85</c:v>
                </c:pt>
                <c:pt idx="104">
                  <c:v>3.85</c:v>
                </c:pt>
                <c:pt idx="105">
                  <c:v>3.85</c:v>
                </c:pt>
                <c:pt idx="106">
                  <c:v>3.85</c:v>
                </c:pt>
                <c:pt idx="107">
                  <c:v>3.85</c:v>
                </c:pt>
                <c:pt idx="108">
                  <c:v>3.85</c:v>
                </c:pt>
                <c:pt idx="109">
                  <c:v>3.85</c:v>
                </c:pt>
                <c:pt idx="110">
                  <c:v>3.85</c:v>
                </c:pt>
                <c:pt idx="111">
                  <c:v>3.85</c:v>
                </c:pt>
                <c:pt idx="112">
                  <c:v>3.85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FF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диаграмма'!$D$5:$D$117</c:f>
              <c:numCache>
                <c:formatCode>0.00</c:formatCode>
                <c:ptCount val="113"/>
                <c:pt idx="0">
                  <c:v>3.6698412698412701</c:v>
                </c:pt>
                <c:pt idx="1">
                  <c:v>4.333333333333333</c:v>
                </c:pt>
                <c:pt idx="2">
                  <c:v>4.333333333333333</c:v>
                </c:pt>
                <c:pt idx="3">
                  <c:v>4.2222222222222223</c:v>
                </c:pt>
                <c:pt idx="4">
                  <c:v>4</c:v>
                </c:pt>
                <c:pt idx="5">
                  <c:v>3.8</c:v>
                </c:pt>
                <c:pt idx="6">
                  <c:v>3</c:v>
                </c:pt>
                <c:pt idx="7">
                  <c:v>2</c:v>
                </c:pt>
                <c:pt idx="9">
                  <c:v>3.676190476190476</c:v>
                </c:pt>
                <c:pt idx="10">
                  <c:v>4.333333333333333</c:v>
                </c:pt>
                <c:pt idx="11">
                  <c:v>4</c:v>
                </c:pt>
                <c:pt idx="12">
                  <c:v>3.6666666666666665</c:v>
                </c:pt>
                <c:pt idx="13">
                  <c:v>3.5</c:v>
                </c:pt>
                <c:pt idx="14">
                  <c:v>3.5</c:v>
                </c:pt>
                <c:pt idx="15">
                  <c:v>3.4</c:v>
                </c:pt>
                <c:pt idx="16">
                  <c:v>3.3333333333333335</c:v>
                </c:pt>
                <c:pt idx="21">
                  <c:v>3.7807692307692307</c:v>
                </c:pt>
                <c:pt idx="22">
                  <c:v>4.5</c:v>
                </c:pt>
                <c:pt idx="23">
                  <c:v>4.5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3.8</c:v>
                </c:pt>
                <c:pt idx="30">
                  <c:v>3.6</c:v>
                </c:pt>
                <c:pt idx="31">
                  <c:v>3.5</c:v>
                </c:pt>
                <c:pt idx="32">
                  <c:v>3.25</c:v>
                </c:pt>
                <c:pt idx="33">
                  <c:v>3</c:v>
                </c:pt>
                <c:pt idx="34">
                  <c:v>3</c:v>
                </c:pt>
                <c:pt idx="39">
                  <c:v>3.8410173160173158</c:v>
                </c:pt>
                <c:pt idx="40">
                  <c:v>5</c:v>
                </c:pt>
                <c:pt idx="41">
                  <c:v>4.5</c:v>
                </c:pt>
                <c:pt idx="42">
                  <c:v>4.333333333333333</c:v>
                </c:pt>
                <c:pt idx="43">
                  <c:v>4.25</c:v>
                </c:pt>
                <c:pt idx="44">
                  <c:v>4.0909090909090908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3.6</c:v>
                </c:pt>
                <c:pt idx="49">
                  <c:v>3.5</c:v>
                </c:pt>
                <c:pt idx="50">
                  <c:v>3.5</c:v>
                </c:pt>
                <c:pt idx="51">
                  <c:v>3.5</c:v>
                </c:pt>
                <c:pt idx="52">
                  <c:v>3</c:v>
                </c:pt>
                <c:pt idx="53">
                  <c:v>2.5</c:v>
                </c:pt>
                <c:pt idx="58">
                  <c:v>3.9099206349206352</c:v>
                </c:pt>
                <c:pt idx="59">
                  <c:v>4.5</c:v>
                </c:pt>
                <c:pt idx="60">
                  <c:v>4.5</c:v>
                </c:pt>
                <c:pt idx="61">
                  <c:v>4</c:v>
                </c:pt>
                <c:pt idx="62">
                  <c:v>4</c:v>
                </c:pt>
                <c:pt idx="63">
                  <c:v>3.875</c:v>
                </c:pt>
                <c:pt idx="64">
                  <c:v>3.8571428571428572</c:v>
                </c:pt>
                <c:pt idx="65">
                  <c:v>3.8571428571428572</c:v>
                </c:pt>
                <c:pt idx="66">
                  <c:v>3.6</c:v>
                </c:pt>
                <c:pt idx="67">
                  <c:v>3</c:v>
                </c:pt>
                <c:pt idx="72">
                  <c:v>3.6867617978729079</c:v>
                </c:pt>
                <c:pt idx="73">
                  <c:v>5</c:v>
                </c:pt>
                <c:pt idx="74">
                  <c:v>5</c:v>
                </c:pt>
                <c:pt idx="75">
                  <c:v>4.583333333333333</c:v>
                </c:pt>
                <c:pt idx="76">
                  <c:v>4.375</c:v>
                </c:pt>
                <c:pt idx="77">
                  <c:v>4.25</c:v>
                </c:pt>
                <c:pt idx="78">
                  <c:v>4.25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3.8888888888888888</c:v>
                </c:pt>
                <c:pt idx="83">
                  <c:v>3.8</c:v>
                </c:pt>
                <c:pt idx="84">
                  <c:v>3.8</c:v>
                </c:pt>
                <c:pt idx="85">
                  <c:v>3.75</c:v>
                </c:pt>
                <c:pt idx="86">
                  <c:v>3.7142857142857144</c:v>
                </c:pt>
                <c:pt idx="87">
                  <c:v>3.6666666666666665</c:v>
                </c:pt>
                <c:pt idx="88">
                  <c:v>3.5</c:v>
                </c:pt>
                <c:pt idx="89">
                  <c:v>3.4</c:v>
                </c:pt>
                <c:pt idx="90">
                  <c:v>3.375</c:v>
                </c:pt>
                <c:pt idx="91">
                  <c:v>3.3333333333333335</c:v>
                </c:pt>
                <c:pt idx="92">
                  <c:v>3.3333333333333335</c:v>
                </c:pt>
                <c:pt idx="93">
                  <c:v>3.2727272727272729</c:v>
                </c:pt>
                <c:pt idx="94">
                  <c:v>3.25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8">
                  <c:v>3</c:v>
                </c:pt>
                <c:pt idx="99">
                  <c:v>2</c:v>
                </c:pt>
                <c:pt idx="103">
                  <c:v>3.8619047619047615</c:v>
                </c:pt>
                <c:pt idx="104">
                  <c:v>4.5</c:v>
                </c:pt>
                <c:pt idx="105">
                  <c:v>4.333333333333333</c:v>
                </c:pt>
                <c:pt idx="106">
                  <c:v>4.2</c:v>
                </c:pt>
                <c:pt idx="107">
                  <c:v>4</c:v>
                </c:pt>
                <c:pt idx="108">
                  <c:v>3.5</c:v>
                </c:pt>
                <c:pt idx="109">
                  <c:v>3.5</c:v>
                </c:pt>
                <c:pt idx="110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диаграмма'!$I$5:$I$117</c:f>
              <c:numCache>
                <c:formatCode>0.00</c:formatCode>
                <c:ptCount val="113"/>
                <c:pt idx="0">
                  <c:v>3.63</c:v>
                </c:pt>
                <c:pt idx="1">
                  <c:v>3.63</c:v>
                </c:pt>
                <c:pt idx="2">
                  <c:v>3.63</c:v>
                </c:pt>
                <c:pt idx="3">
                  <c:v>3.63</c:v>
                </c:pt>
                <c:pt idx="4">
                  <c:v>3.63</c:v>
                </c:pt>
                <c:pt idx="5">
                  <c:v>3.63</c:v>
                </c:pt>
                <c:pt idx="6">
                  <c:v>3.63</c:v>
                </c:pt>
                <c:pt idx="7">
                  <c:v>3.63</c:v>
                </c:pt>
                <c:pt idx="8">
                  <c:v>3.63</c:v>
                </c:pt>
                <c:pt idx="9">
                  <c:v>3.63</c:v>
                </c:pt>
                <c:pt idx="10">
                  <c:v>3.63</c:v>
                </c:pt>
                <c:pt idx="11">
                  <c:v>3.63</c:v>
                </c:pt>
                <c:pt idx="12">
                  <c:v>3.63</c:v>
                </c:pt>
                <c:pt idx="13">
                  <c:v>3.63</c:v>
                </c:pt>
                <c:pt idx="14">
                  <c:v>3.63</c:v>
                </c:pt>
                <c:pt idx="15">
                  <c:v>3.63</c:v>
                </c:pt>
                <c:pt idx="16">
                  <c:v>3.63</c:v>
                </c:pt>
                <c:pt idx="17">
                  <c:v>3.63</c:v>
                </c:pt>
                <c:pt idx="18">
                  <c:v>3.63</c:v>
                </c:pt>
                <c:pt idx="19">
                  <c:v>3.63</c:v>
                </c:pt>
                <c:pt idx="20">
                  <c:v>3.63</c:v>
                </c:pt>
                <c:pt idx="21">
                  <c:v>3.63</c:v>
                </c:pt>
                <c:pt idx="22">
                  <c:v>3.63</c:v>
                </c:pt>
                <c:pt idx="23">
                  <c:v>3.63</c:v>
                </c:pt>
                <c:pt idx="24">
                  <c:v>3.63</c:v>
                </c:pt>
                <c:pt idx="25">
                  <c:v>3.63</c:v>
                </c:pt>
                <c:pt idx="26">
                  <c:v>3.63</c:v>
                </c:pt>
                <c:pt idx="27">
                  <c:v>3.63</c:v>
                </c:pt>
                <c:pt idx="28">
                  <c:v>3.63</c:v>
                </c:pt>
                <c:pt idx="29">
                  <c:v>3.63</c:v>
                </c:pt>
                <c:pt idx="30">
                  <c:v>3.63</c:v>
                </c:pt>
                <c:pt idx="31">
                  <c:v>3.63</c:v>
                </c:pt>
                <c:pt idx="32">
                  <c:v>3.63</c:v>
                </c:pt>
                <c:pt idx="33">
                  <c:v>3.63</c:v>
                </c:pt>
                <c:pt idx="34">
                  <c:v>3.63</c:v>
                </c:pt>
                <c:pt idx="35">
                  <c:v>3.63</c:v>
                </c:pt>
                <c:pt idx="36">
                  <c:v>3.63</c:v>
                </c:pt>
                <c:pt idx="37">
                  <c:v>3.63</c:v>
                </c:pt>
                <c:pt idx="38">
                  <c:v>3.63</c:v>
                </c:pt>
                <c:pt idx="39">
                  <c:v>3.63</c:v>
                </c:pt>
                <c:pt idx="40">
                  <c:v>3.63</c:v>
                </c:pt>
                <c:pt idx="41">
                  <c:v>3.63</c:v>
                </c:pt>
                <c:pt idx="42">
                  <c:v>3.63</c:v>
                </c:pt>
                <c:pt idx="43">
                  <c:v>3.63</c:v>
                </c:pt>
                <c:pt idx="44">
                  <c:v>3.63</c:v>
                </c:pt>
                <c:pt idx="45">
                  <c:v>3.63</c:v>
                </c:pt>
                <c:pt idx="46">
                  <c:v>3.63</c:v>
                </c:pt>
                <c:pt idx="47">
                  <c:v>3.63</c:v>
                </c:pt>
                <c:pt idx="48">
                  <c:v>3.63</c:v>
                </c:pt>
                <c:pt idx="49">
                  <c:v>3.63</c:v>
                </c:pt>
                <c:pt idx="50">
                  <c:v>3.63</c:v>
                </c:pt>
                <c:pt idx="51">
                  <c:v>3.63</c:v>
                </c:pt>
                <c:pt idx="52">
                  <c:v>3.63</c:v>
                </c:pt>
                <c:pt idx="53">
                  <c:v>3.63</c:v>
                </c:pt>
                <c:pt idx="54">
                  <c:v>3.63</c:v>
                </c:pt>
                <c:pt idx="55">
                  <c:v>3.63</c:v>
                </c:pt>
                <c:pt idx="56">
                  <c:v>3.63</c:v>
                </c:pt>
                <c:pt idx="57">
                  <c:v>3.63</c:v>
                </c:pt>
                <c:pt idx="58">
                  <c:v>3.63</c:v>
                </c:pt>
                <c:pt idx="59">
                  <c:v>3.63</c:v>
                </c:pt>
                <c:pt idx="60">
                  <c:v>3.63</c:v>
                </c:pt>
                <c:pt idx="61">
                  <c:v>3.63</c:v>
                </c:pt>
                <c:pt idx="62">
                  <c:v>3.63</c:v>
                </c:pt>
                <c:pt idx="63">
                  <c:v>3.63</c:v>
                </c:pt>
                <c:pt idx="64">
                  <c:v>3.63</c:v>
                </c:pt>
                <c:pt idx="65">
                  <c:v>3.63</c:v>
                </c:pt>
                <c:pt idx="66">
                  <c:v>3.63</c:v>
                </c:pt>
                <c:pt idx="67">
                  <c:v>3.63</c:v>
                </c:pt>
                <c:pt idx="68">
                  <c:v>3.63</c:v>
                </c:pt>
                <c:pt idx="69">
                  <c:v>3.63</c:v>
                </c:pt>
                <c:pt idx="70">
                  <c:v>3.63</c:v>
                </c:pt>
                <c:pt idx="71">
                  <c:v>3.63</c:v>
                </c:pt>
                <c:pt idx="72">
                  <c:v>3.63</c:v>
                </c:pt>
                <c:pt idx="73">
                  <c:v>3.63</c:v>
                </c:pt>
                <c:pt idx="74">
                  <c:v>3.63</c:v>
                </c:pt>
                <c:pt idx="75">
                  <c:v>3.63</c:v>
                </c:pt>
                <c:pt idx="76">
                  <c:v>3.63</c:v>
                </c:pt>
                <c:pt idx="77">
                  <c:v>3.63</c:v>
                </c:pt>
                <c:pt idx="78">
                  <c:v>3.63</c:v>
                </c:pt>
                <c:pt idx="79">
                  <c:v>3.63</c:v>
                </c:pt>
                <c:pt idx="80">
                  <c:v>3.63</c:v>
                </c:pt>
                <c:pt idx="81">
                  <c:v>3.63</c:v>
                </c:pt>
                <c:pt idx="82">
                  <c:v>3.63</c:v>
                </c:pt>
                <c:pt idx="83">
                  <c:v>3.63</c:v>
                </c:pt>
                <c:pt idx="84">
                  <c:v>3.63</c:v>
                </c:pt>
                <c:pt idx="85">
                  <c:v>3.63</c:v>
                </c:pt>
                <c:pt idx="86">
                  <c:v>3.63</c:v>
                </c:pt>
                <c:pt idx="87">
                  <c:v>3.63</c:v>
                </c:pt>
                <c:pt idx="88">
                  <c:v>3.63</c:v>
                </c:pt>
                <c:pt idx="89">
                  <c:v>3.63</c:v>
                </c:pt>
                <c:pt idx="90">
                  <c:v>3.63</c:v>
                </c:pt>
                <c:pt idx="91">
                  <c:v>3.63</c:v>
                </c:pt>
                <c:pt idx="92">
                  <c:v>3.63</c:v>
                </c:pt>
                <c:pt idx="93">
                  <c:v>3.63</c:v>
                </c:pt>
                <c:pt idx="94">
                  <c:v>3.63</c:v>
                </c:pt>
                <c:pt idx="95">
                  <c:v>3.63</c:v>
                </c:pt>
                <c:pt idx="96">
                  <c:v>3.63</c:v>
                </c:pt>
                <c:pt idx="97">
                  <c:v>3.63</c:v>
                </c:pt>
                <c:pt idx="98">
                  <c:v>3.63</c:v>
                </c:pt>
                <c:pt idx="99">
                  <c:v>3.63</c:v>
                </c:pt>
                <c:pt idx="100">
                  <c:v>3.63</c:v>
                </c:pt>
                <c:pt idx="101">
                  <c:v>3.63</c:v>
                </c:pt>
                <c:pt idx="102">
                  <c:v>3.63</c:v>
                </c:pt>
                <c:pt idx="103">
                  <c:v>3.63</c:v>
                </c:pt>
                <c:pt idx="104">
                  <c:v>3.63</c:v>
                </c:pt>
                <c:pt idx="105">
                  <c:v>3.63</c:v>
                </c:pt>
                <c:pt idx="106">
                  <c:v>3.63</c:v>
                </c:pt>
                <c:pt idx="107">
                  <c:v>3.63</c:v>
                </c:pt>
                <c:pt idx="108">
                  <c:v>3.63</c:v>
                </c:pt>
                <c:pt idx="109">
                  <c:v>3.63</c:v>
                </c:pt>
                <c:pt idx="110">
                  <c:v>3.63</c:v>
                </c:pt>
                <c:pt idx="111">
                  <c:v>3.63</c:v>
                </c:pt>
                <c:pt idx="112">
                  <c:v>3.63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диаграмма'!$H$5:$H$117</c:f>
              <c:numCache>
                <c:formatCode>0.00</c:formatCode>
                <c:ptCount val="113"/>
                <c:pt idx="0">
                  <c:v>3.671875</c:v>
                </c:pt>
                <c:pt idx="1">
                  <c:v>3.2</c:v>
                </c:pt>
                <c:pt idx="2">
                  <c:v>3.625</c:v>
                </c:pt>
                <c:pt idx="3">
                  <c:v>3.75</c:v>
                </c:pt>
                <c:pt idx="4">
                  <c:v>5</c:v>
                </c:pt>
                <c:pt idx="5">
                  <c:v>4</c:v>
                </c:pt>
                <c:pt idx="6">
                  <c:v>3.8</c:v>
                </c:pt>
                <c:pt idx="7">
                  <c:v>4</c:v>
                </c:pt>
                <c:pt idx="8">
                  <c:v>2</c:v>
                </c:pt>
                <c:pt idx="9">
                  <c:v>3.541666666666667</c:v>
                </c:pt>
                <c:pt idx="10">
                  <c:v>3.5</c:v>
                </c:pt>
                <c:pt idx="11">
                  <c:v>4</c:v>
                </c:pt>
                <c:pt idx="12">
                  <c:v>4</c:v>
                </c:pt>
                <c:pt idx="13">
                  <c:v>3.5</c:v>
                </c:pt>
                <c:pt idx="14">
                  <c:v>4</c:v>
                </c:pt>
                <c:pt idx="15">
                  <c:v>2.6666666666666665</c:v>
                </c:pt>
                <c:pt idx="16">
                  <c:v>3.75</c:v>
                </c:pt>
                <c:pt idx="17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3.7307692307692308</c:v>
                </c:pt>
                <c:pt idx="22">
                  <c:v>3.5</c:v>
                </c:pt>
                <c:pt idx="23">
                  <c:v>3</c:v>
                </c:pt>
                <c:pt idx="24">
                  <c:v>5</c:v>
                </c:pt>
                <c:pt idx="25">
                  <c:v>4</c:v>
                </c:pt>
                <c:pt idx="26">
                  <c:v>3.5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3</c:v>
                </c:pt>
                <c:pt idx="31">
                  <c:v>3.5</c:v>
                </c:pt>
                <c:pt idx="32">
                  <c:v>4</c:v>
                </c:pt>
                <c:pt idx="33">
                  <c:v>3</c:v>
                </c:pt>
                <c:pt idx="34">
                  <c:v>4</c:v>
                </c:pt>
                <c:pt idx="39">
                  <c:v>3.465401785714286</c:v>
                </c:pt>
                <c:pt idx="40">
                  <c:v>4</c:v>
                </c:pt>
                <c:pt idx="41">
                  <c:v>3.5</c:v>
                </c:pt>
                <c:pt idx="42">
                  <c:v>3.4</c:v>
                </c:pt>
                <c:pt idx="43">
                  <c:v>3.375</c:v>
                </c:pt>
                <c:pt idx="44">
                  <c:v>3.5714285714285716</c:v>
                </c:pt>
                <c:pt idx="45">
                  <c:v>3.5</c:v>
                </c:pt>
                <c:pt idx="46">
                  <c:v>3.5</c:v>
                </c:pt>
                <c:pt idx="47">
                  <c:v>3.6666666666666665</c:v>
                </c:pt>
                <c:pt idx="48">
                  <c:v>3</c:v>
                </c:pt>
                <c:pt idx="49">
                  <c:v>4</c:v>
                </c:pt>
                <c:pt idx="50">
                  <c:v>3</c:v>
                </c:pt>
                <c:pt idx="51">
                  <c:v>3.6</c:v>
                </c:pt>
                <c:pt idx="52">
                  <c:v>3.3333333333333335</c:v>
                </c:pt>
                <c:pt idx="54">
                  <c:v>2.5</c:v>
                </c:pt>
                <c:pt idx="55">
                  <c:v>3.5</c:v>
                </c:pt>
                <c:pt idx="56">
                  <c:v>4</c:v>
                </c:pt>
                <c:pt idx="58">
                  <c:v>3.641111111111111</c:v>
                </c:pt>
                <c:pt idx="59">
                  <c:v>4.5</c:v>
                </c:pt>
                <c:pt idx="60">
                  <c:v>3.2857142857142856</c:v>
                </c:pt>
                <c:pt idx="62">
                  <c:v>3.6666666666666665</c:v>
                </c:pt>
                <c:pt idx="63">
                  <c:v>3.7142857142857144</c:v>
                </c:pt>
                <c:pt idx="64">
                  <c:v>4</c:v>
                </c:pt>
                <c:pt idx="65">
                  <c:v>3</c:v>
                </c:pt>
                <c:pt idx="66">
                  <c:v>3.4444444444444446</c:v>
                </c:pt>
                <c:pt idx="67">
                  <c:v>3.8</c:v>
                </c:pt>
                <c:pt idx="68">
                  <c:v>4</c:v>
                </c:pt>
                <c:pt idx="71">
                  <c:v>3</c:v>
                </c:pt>
                <c:pt idx="72">
                  <c:v>3.7154882154882154</c:v>
                </c:pt>
                <c:pt idx="73">
                  <c:v>3</c:v>
                </c:pt>
                <c:pt idx="75">
                  <c:v>5</c:v>
                </c:pt>
                <c:pt idx="76">
                  <c:v>2.6666666666666665</c:v>
                </c:pt>
                <c:pt idx="77">
                  <c:v>4.5</c:v>
                </c:pt>
                <c:pt idx="78">
                  <c:v>3</c:v>
                </c:pt>
                <c:pt idx="79">
                  <c:v>3.75</c:v>
                </c:pt>
                <c:pt idx="80">
                  <c:v>4.5</c:v>
                </c:pt>
                <c:pt idx="81">
                  <c:v>4</c:v>
                </c:pt>
                <c:pt idx="82">
                  <c:v>4.083333333333333</c:v>
                </c:pt>
                <c:pt idx="83">
                  <c:v>3.8181818181818183</c:v>
                </c:pt>
                <c:pt idx="84">
                  <c:v>3.6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3.5833333333333335</c:v>
                </c:pt>
                <c:pt idx="91">
                  <c:v>3.4</c:v>
                </c:pt>
                <c:pt idx="92">
                  <c:v>3.3333333333333335</c:v>
                </c:pt>
                <c:pt idx="93">
                  <c:v>4</c:v>
                </c:pt>
                <c:pt idx="94">
                  <c:v>3.3333333333333335</c:v>
                </c:pt>
                <c:pt idx="95">
                  <c:v>3</c:v>
                </c:pt>
                <c:pt idx="96">
                  <c:v>3.75</c:v>
                </c:pt>
                <c:pt idx="97">
                  <c:v>4</c:v>
                </c:pt>
                <c:pt idx="98">
                  <c:v>3.75</c:v>
                </c:pt>
                <c:pt idx="100">
                  <c:v>3</c:v>
                </c:pt>
                <c:pt idx="101">
                  <c:v>3.25</c:v>
                </c:pt>
                <c:pt idx="102">
                  <c:v>4</c:v>
                </c:pt>
                <c:pt idx="103">
                  <c:v>3.7159722222222222</c:v>
                </c:pt>
                <c:pt idx="104">
                  <c:v>2.75</c:v>
                </c:pt>
                <c:pt idx="105">
                  <c:v>3.3333333333333335</c:v>
                </c:pt>
                <c:pt idx="106">
                  <c:v>5</c:v>
                </c:pt>
                <c:pt idx="107">
                  <c:v>3</c:v>
                </c:pt>
                <c:pt idx="108">
                  <c:v>3.4444444444444446</c:v>
                </c:pt>
                <c:pt idx="109">
                  <c:v>4.333333333333333</c:v>
                </c:pt>
                <c:pt idx="110">
                  <c:v>3.6666666666666665</c:v>
                </c:pt>
                <c:pt idx="112">
                  <c:v>4.2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диаграмма'!$M$5:$M$117</c:f>
              <c:numCache>
                <c:formatCode>0.00</c:formatCode>
                <c:ptCount val="113"/>
                <c:pt idx="0">
                  <c:v>3.87</c:v>
                </c:pt>
                <c:pt idx="1">
                  <c:v>3.87</c:v>
                </c:pt>
                <c:pt idx="2">
                  <c:v>3.87</c:v>
                </c:pt>
                <c:pt idx="3">
                  <c:v>3.87</c:v>
                </c:pt>
                <c:pt idx="4">
                  <c:v>3.87</c:v>
                </c:pt>
                <c:pt idx="5">
                  <c:v>3.87</c:v>
                </c:pt>
                <c:pt idx="6">
                  <c:v>3.87</c:v>
                </c:pt>
                <c:pt idx="7">
                  <c:v>3.87</c:v>
                </c:pt>
                <c:pt idx="8">
                  <c:v>3.87</c:v>
                </c:pt>
                <c:pt idx="9">
                  <c:v>3.87</c:v>
                </c:pt>
                <c:pt idx="10">
                  <c:v>3.87</c:v>
                </c:pt>
                <c:pt idx="11">
                  <c:v>3.87</c:v>
                </c:pt>
                <c:pt idx="12">
                  <c:v>3.87</c:v>
                </c:pt>
                <c:pt idx="13">
                  <c:v>3.87</c:v>
                </c:pt>
                <c:pt idx="14">
                  <c:v>3.87</c:v>
                </c:pt>
                <c:pt idx="15">
                  <c:v>3.87</c:v>
                </c:pt>
                <c:pt idx="16">
                  <c:v>3.87</c:v>
                </c:pt>
                <c:pt idx="17">
                  <c:v>3.87</c:v>
                </c:pt>
                <c:pt idx="18">
                  <c:v>3.87</c:v>
                </c:pt>
                <c:pt idx="19">
                  <c:v>3.87</c:v>
                </c:pt>
                <c:pt idx="20">
                  <c:v>3.87</c:v>
                </c:pt>
                <c:pt idx="21">
                  <c:v>3.87</c:v>
                </c:pt>
                <c:pt idx="22">
                  <c:v>3.87</c:v>
                </c:pt>
                <c:pt idx="23">
                  <c:v>3.87</c:v>
                </c:pt>
                <c:pt idx="24">
                  <c:v>3.87</c:v>
                </c:pt>
                <c:pt idx="25">
                  <c:v>3.87</c:v>
                </c:pt>
                <c:pt idx="26">
                  <c:v>3.87</c:v>
                </c:pt>
                <c:pt idx="27">
                  <c:v>3.87</c:v>
                </c:pt>
                <c:pt idx="28">
                  <c:v>3.87</c:v>
                </c:pt>
                <c:pt idx="29">
                  <c:v>3.87</c:v>
                </c:pt>
                <c:pt idx="30">
                  <c:v>3.87</c:v>
                </c:pt>
                <c:pt idx="31">
                  <c:v>3.87</c:v>
                </c:pt>
                <c:pt idx="32">
                  <c:v>3.87</c:v>
                </c:pt>
                <c:pt idx="33">
                  <c:v>3.87</c:v>
                </c:pt>
                <c:pt idx="34">
                  <c:v>3.87</c:v>
                </c:pt>
                <c:pt idx="35">
                  <c:v>3.87</c:v>
                </c:pt>
                <c:pt idx="36">
                  <c:v>3.87</c:v>
                </c:pt>
                <c:pt idx="37">
                  <c:v>3.87</c:v>
                </c:pt>
                <c:pt idx="38">
                  <c:v>3.87</c:v>
                </c:pt>
                <c:pt idx="39">
                  <c:v>3.87</c:v>
                </c:pt>
                <c:pt idx="40">
                  <c:v>3.87</c:v>
                </c:pt>
                <c:pt idx="41">
                  <c:v>3.87</c:v>
                </c:pt>
                <c:pt idx="42">
                  <c:v>3.87</c:v>
                </c:pt>
                <c:pt idx="43">
                  <c:v>3.87</c:v>
                </c:pt>
                <c:pt idx="44">
                  <c:v>3.87</c:v>
                </c:pt>
                <c:pt idx="45">
                  <c:v>3.87</c:v>
                </c:pt>
                <c:pt idx="46">
                  <c:v>3.87</c:v>
                </c:pt>
                <c:pt idx="47">
                  <c:v>3.87</c:v>
                </c:pt>
                <c:pt idx="48">
                  <c:v>3.87</c:v>
                </c:pt>
                <c:pt idx="49">
                  <c:v>3.87</c:v>
                </c:pt>
                <c:pt idx="50">
                  <c:v>3.87</c:v>
                </c:pt>
                <c:pt idx="51">
                  <c:v>3.87</c:v>
                </c:pt>
                <c:pt idx="52">
                  <c:v>3.87</c:v>
                </c:pt>
                <c:pt idx="53">
                  <c:v>3.87</c:v>
                </c:pt>
                <c:pt idx="54">
                  <c:v>3.87</c:v>
                </c:pt>
                <c:pt idx="55">
                  <c:v>3.87</c:v>
                </c:pt>
                <c:pt idx="56">
                  <c:v>3.87</c:v>
                </c:pt>
                <c:pt idx="57">
                  <c:v>3.87</c:v>
                </c:pt>
                <c:pt idx="58">
                  <c:v>3.87</c:v>
                </c:pt>
                <c:pt idx="59">
                  <c:v>3.87</c:v>
                </c:pt>
                <c:pt idx="60">
                  <c:v>3.87</c:v>
                </c:pt>
                <c:pt idx="61">
                  <c:v>3.87</c:v>
                </c:pt>
                <c:pt idx="62">
                  <c:v>3.87</c:v>
                </c:pt>
                <c:pt idx="63">
                  <c:v>3.87</c:v>
                </c:pt>
                <c:pt idx="64">
                  <c:v>3.87</c:v>
                </c:pt>
                <c:pt idx="65">
                  <c:v>3.87</c:v>
                </c:pt>
                <c:pt idx="66">
                  <c:v>3.87</c:v>
                </c:pt>
                <c:pt idx="67">
                  <c:v>3.87</c:v>
                </c:pt>
                <c:pt idx="68">
                  <c:v>3.87</c:v>
                </c:pt>
                <c:pt idx="69">
                  <c:v>3.87</c:v>
                </c:pt>
                <c:pt idx="70">
                  <c:v>3.87</c:v>
                </c:pt>
                <c:pt idx="71">
                  <c:v>3.87</c:v>
                </c:pt>
                <c:pt idx="72">
                  <c:v>3.87</c:v>
                </c:pt>
                <c:pt idx="73">
                  <c:v>3.87</c:v>
                </c:pt>
                <c:pt idx="74">
                  <c:v>3.87</c:v>
                </c:pt>
                <c:pt idx="75">
                  <c:v>3.87</c:v>
                </c:pt>
                <c:pt idx="76">
                  <c:v>3.87</c:v>
                </c:pt>
                <c:pt idx="77">
                  <c:v>3.87</c:v>
                </c:pt>
                <c:pt idx="78">
                  <c:v>3.87</c:v>
                </c:pt>
                <c:pt idx="79">
                  <c:v>3.87</c:v>
                </c:pt>
                <c:pt idx="80">
                  <c:v>3.87</c:v>
                </c:pt>
                <c:pt idx="81">
                  <c:v>3.87</c:v>
                </c:pt>
                <c:pt idx="82">
                  <c:v>3.87</c:v>
                </c:pt>
                <c:pt idx="83">
                  <c:v>3.87</c:v>
                </c:pt>
                <c:pt idx="84">
                  <c:v>3.87</c:v>
                </c:pt>
                <c:pt idx="85">
                  <c:v>3.87</c:v>
                </c:pt>
                <c:pt idx="86">
                  <c:v>3.87</c:v>
                </c:pt>
                <c:pt idx="87">
                  <c:v>3.87</c:v>
                </c:pt>
                <c:pt idx="88">
                  <c:v>3.87</c:v>
                </c:pt>
                <c:pt idx="89">
                  <c:v>3.87</c:v>
                </c:pt>
                <c:pt idx="90">
                  <c:v>3.87</c:v>
                </c:pt>
                <c:pt idx="91">
                  <c:v>3.87</c:v>
                </c:pt>
                <c:pt idx="92">
                  <c:v>3.87</c:v>
                </c:pt>
                <c:pt idx="93">
                  <c:v>3.87</c:v>
                </c:pt>
                <c:pt idx="94">
                  <c:v>3.87</c:v>
                </c:pt>
                <c:pt idx="95">
                  <c:v>3.87</c:v>
                </c:pt>
                <c:pt idx="96">
                  <c:v>3.87</c:v>
                </c:pt>
                <c:pt idx="97">
                  <c:v>3.87</c:v>
                </c:pt>
                <c:pt idx="98">
                  <c:v>3.87</c:v>
                </c:pt>
                <c:pt idx="99">
                  <c:v>3.87</c:v>
                </c:pt>
                <c:pt idx="100">
                  <c:v>3.87</c:v>
                </c:pt>
                <c:pt idx="101">
                  <c:v>3.87</c:v>
                </c:pt>
                <c:pt idx="102">
                  <c:v>3.87</c:v>
                </c:pt>
                <c:pt idx="103">
                  <c:v>3.87</c:v>
                </c:pt>
                <c:pt idx="104">
                  <c:v>3.87</c:v>
                </c:pt>
                <c:pt idx="105">
                  <c:v>3.87</c:v>
                </c:pt>
                <c:pt idx="106">
                  <c:v>3.87</c:v>
                </c:pt>
                <c:pt idx="107">
                  <c:v>3.87</c:v>
                </c:pt>
                <c:pt idx="108">
                  <c:v>3.87</c:v>
                </c:pt>
                <c:pt idx="109">
                  <c:v>3.87</c:v>
                </c:pt>
                <c:pt idx="110">
                  <c:v>3.87</c:v>
                </c:pt>
                <c:pt idx="111">
                  <c:v>3.87</c:v>
                </c:pt>
                <c:pt idx="112">
                  <c:v>3.87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диаграмма'!$L$5:$L$117</c:f>
              <c:numCache>
                <c:formatCode>0.00</c:formatCode>
                <c:ptCount val="113"/>
                <c:pt idx="0">
                  <c:v>4.1983333333333333</c:v>
                </c:pt>
                <c:pt idx="1">
                  <c:v>4.666666666666667</c:v>
                </c:pt>
                <c:pt idx="2">
                  <c:v>4.2</c:v>
                </c:pt>
                <c:pt idx="4">
                  <c:v>4</c:v>
                </c:pt>
                <c:pt idx="5">
                  <c:v>4</c:v>
                </c:pt>
                <c:pt idx="6">
                  <c:v>4.125</c:v>
                </c:pt>
                <c:pt idx="9">
                  <c:v>3.9508928571428572</c:v>
                </c:pt>
                <c:pt idx="12">
                  <c:v>4.25</c:v>
                </c:pt>
                <c:pt idx="13">
                  <c:v>3.8571428571428572</c:v>
                </c:pt>
                <c:pt idx="14">
                  <c:v>4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3</c:v>
                </c:pt>
                <c:pt idx="19">
                  <c:v>4.5</c:v>
                </c:pt>
                <c:pt idx="21">
                  <c:v>3.6527777777777772</c:v>
                </c:pt>
                <c:pt idx="23">
                  <c:v>3.75</c:v>
                </c:pt>
                <c:pt idx="25">
                  <c:v>3</c:v>
                </c:pt>
                <c:pt idx="27">
                  <c:v>4</c:v>
                </c:pt>
                <c:pt idx="28">
                  <c:v>3</c:v>
                </c:pt>
                <c:pt idx="29">
                  <c:v>4</c:v>
                </c:pt>
                <c:pt idx="30">
                  <c:v>4.25</c:v>
                </c:pt>
                <c:pt idx="31">
                  <c:v>5</c:v>
                </c:pt>
                <c:pt idx="32">
                  <c:v>3.8333333333333335</c:v>
                </c:pt>
                <c:pt idx="33">
                  <c:v>4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9">
                  <c:v>4.0036630036630036</c:v>
                </c:pt>
                <c:pt idx="40">
                  <c:v>4.5</c:v>
                </c:pt>
                <c:pt idx="41">
                  <c:v>4.166666666666667</c:v>
                </c:pt>
                <c:pt idx="42">
                  <c:v>4.666666666666667</c:v>
                </c:pt>
                <c:pt idx="43">
                  <c:v>4</c:v>
                </c:pt>
                <c:pt idx="44">
                  <c:v>4.4000000000000004</c:v>
                </c:pt>
                <c:pt idx="45">
                  <c:v>5</c:v>
                </c:pt>
                <c:pt idx="47">
                  <c:v>4</c:v>
                </c:pt>
                <c:pt idx="48">
                  <c:v>3.7142857142857144</c:v>
                </c:pt>
                <c:pt idx="51">
                  <c:v>3.5</c:v>
                </c:pt>
                <c:pt idx="52">
                  <c:v>3.5</c:v>
                </c:pt>
                <c:pt idx="53">
                  <c:v>4</c:v>
                </c:pt>
                <c:pt idx="55">
                  <c:v>3</c:v>
                </c:pt>
                <c:pt idx="57">
                  <c:v>3.6</c:v>
                </c:pt>
                <c:pt idx="58">
                  <c:v>4.0376984126984121</c:v>
                </c:pt>
                <c:pt idx="59">
                  <c:v>4</c:v>
                </c:pt>
                <c:pt idx="60">
                  <c:v>4.2857142857142856</c:v>
                </c:pt>
                <c:pt idx="61">
                  <c:v>4</c:v>
                </c:pt>
                <c:pt idx="62">
                  <c:v>3</c:v>
                </c:pt>
                <c:pt idx="63">
                  <c:v>3.6666666666666665</c:v>
                </c:pt>
                <c:pt idx="64">
                  <c:v>4.5</c:v>
                </c:pt>
                <c:pt idx="65">
                  <c:v>5</c:v>
                </c:pt>
                <c:pt idx="66">
                  <c:v>3.5</c:v>
                </c:pt>
                <c:pt idx="67">
                  <c:v>4</c:v>
                </c:pt>
                <c:pt idx="69">
                  <c:v>4</c:v>
                </c:pt>
                <c:pt idx="70">
                  <c:v>3.5</c:v>
                </c:pt>
                <c:pt idx="71">
                  <c:v>5</c:v>
                </c:pt>
                <c:pt idx="72">
                  <c:v>3.8239087301587298</c:v>
                </c:pt>
                <c:pt idx="73">
                  <c:v>4</c:v>
                </c:pt>
                <c:pt idx="76">
                  <c:v>3.6666666666666665</c:v>
                </c:pt>
                <c:pt idx="77">
                  <c:v>4</c:v>
                </c:pt>
                <c:pt idx="78">
                  <c:v>2.6666666666666665</c:v>
                </c:pt>
                <c:pt idx="79">
                  <c:v>3.9</c:v>
                </c:pt>
                <c:pt idx="81">
                  <c:v>4.4000000000000004</c:v>
                </c:pt>
                <c:pt idx="82">
                  <c:v>3.7857142857142856</c:v>
                </c:pt>
                <c:pt idx="83">
                  <c:v>4</c:v>
                </c:pt>
                <c:pt idx="84">
                  <c:v>4.5</c:v>
                </c:pt>
                <c:pt idx="85">
                  <c:v>4</c:v>
                </c:pt>
                <c:pt idx="86">
                  <c:v>5</c:v>
                </c:pt>
                <c:pt idx="88">
                  <c:v>4</c:v>
                </c:pt>
                <c:pt idx="89">
                  <c:v>3.6666666666666665</c:v>
                </c:pt>
                <c:pt idx="90">
                  <c:v>3</c:v>
                </c:pt>
                <c:pt idx="91">
                  <c:v>3.5</c:v>
                </c:pt>
                <c:pt idx="92">
                  <c:v>3.5714285714285716</c:v>
                </c:pt>
                <c:pt idx="93">
                  <c:v>3</c:v>
                </c:pt>
                <c:pt idx="94">
                  <c:v>3.2</c:v>
                </c:pt>
                <c:pt idx="95">
                  <c:v>4</c:v>
                </c:pt>
                <c:pt idx="97">
                  <c:v>4</c:v>
                </c:pt>
                <c:pt idx="98">
                  <c:v>3.4166666666666665</c:v>
                </c:pt>
                <c:pt idx="100">
                  <c:v>3.5</c:v>
                </c:pt>
                <c:pt idx="101">
                  <c:v>4</c:v>
                </c:pt>
                <c:pt idx="102">
                  <c:v>5</c:v>
                </c:pt>
                <c:pt idx="103">
                  <c:v>4.2749999999999995</c:v>
                </c:pt>
                <c:pt idx="105">
                  <c:v>4.25</c:v>
                </c:pt>
                <c:pt idx="106">
                  <c:v>5</c:v>
                </c:pt>
                <c:pt idx="107">
                  <c:v>4</c:v>
                </c:pt>
                <c:pt idx="108">
                  <c:v>3.9</c:v>
                </c:pt>
                <c:pt idx="109">
                  <c:v>4.5</c:v>
                </c:pt>
                <c:pt idx="112">
                  <c:v>4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диаграмма'!$Q$5:$Q$117</c:f>
              <c:numCache>
                <c:formatCode>0.00</c:formatCode>
                <c:ptCount val="113"/>
                <c:pt idx="0">
                  <c:v>3.71</c:v>
                </c:pt>
                <c:pt idx="1">
                  <c:v>3.71</c:v>
                </c:pt>
                <c:pt idx="2">
                  <c:v>3.71</c:v>
                </c:pt>
                <c:pt idx="3">
                  <c:v>3.71</c:v>
                </c:pt>
                <c:pt idx="4">
                  <c:v>3.71</c:v>
                </c:pt>
                <c:pt idx="5">
                  <c:v>3.71</c:v>
                </c:pt>
                <c:pt idx="6">
                  <c:v>3.71</c:v>
                </c:pt>
                <c:pt idx="7">
                  <c:v>3.71</c:v>
                </c:pt>
                <c:pt idx="8">
                  <c:v>3.71</c:v>
                </c:pt>
                <c:pt idx="9">
                  <c:v>3.71</c:v>
                </c:pt>
                <c:pt idx="10">
                  <c:v>3.71</c:v>
                </c:pt>
                <c:pt idx="11">
                  <c:v>3.71</c:v>
                </c:pt>
                <c:pt idx="12">
                  <c:v>3.71</c:v>
                </c:pt>
                <c:pt idx="13">
                  <c:v>3.71</c:v>
                </c:pt>
                <c:pt idx="14">
                  <c:v>3.71</c:v>
                </c:pt>
                <c:pt idx="15">
                  <c:v>3.71</c:v>
                </c:pt>
                <c:pt idx="16">
                  <c:v>3.71</c:v>
                </c:pt>
                <c:pt idx="17">
                  <c:v>3.71</c:v>
                </c:pt>
                <c:pt idx="18">
                  <c:v>3.71</c:v>
                </c:pt>
                <c:pt idx="19">
                  <c:v>3.71</c:v>
                </c:pt>
                <c:pt idx="20">
                  <c:v>3.71</c:v>
                </c:pt>
                <c:pt idx="21">
                  <c:v>3.71</c:v>
                </c:pt>
                <c:pt idx="22">
                  <c:v>3.71</c:v>
                </c:pt>
                <c:pt idx="23">
                  <c:v>3.71</c:v>
                </c:pt>
                <c:pt idx="24">
                  <c:v>3.71</c:v>
                </c:pt>
                <c:pt idx="25">
                  <c:v>3.71</c:v>
                </c:pt>
                <c:pt idx="26">
                  <c:v>3.71</c:v>
                </c:pt>
                <c:pt idx="27">
                  <c:v>3.71</c:v>
                </c:pt>
                <c:pt idx="28">
                  <c:v>3.71</c:v>
                </c:pt>
                <c:pt idx="29">
                  <c:v>3.71</c:v>
                </c:pt>
                <c:pt idx="30">
                  <c:v>3.71</c:v>
                </c:pt>
                <c:pt idx="31">
                  <c:v>3.71</c:v>
                </c:pt>
                <c:pt idx="32">
                  <c:v>3.71</c:v>
                </c:pt>
                <c:pt idx="33">
                  <c:v>3.71</c:v>
                </c:pt>
                <c:pt idx="34">
                  <c:v>3.71</c:v>
                </c:pt>
                <c:pt idx="35">
                  <c:v>3.71</c:v>
                </c:pt>
                <c:pt idx="36">
                  <c:v>3.71</c:v>
                </c:pt>
                <c:pt idx="37">
                  <c:v>3.71</c:v>
                </c:pt>
                <c:pt idx="38">
                  <c:v>3.71</c:v>
                </c:pt>
                <c:pt idx="39">
                  <c:v>3.71</c:v>
                </c:pt>
                <c:pt idx="40">
                  <c:v>3.71</c:v>
                </c:pt>
                <c:pt idx="41">
                  <c:v>3.71</c:v>
                </c:pt>
                <c:pt idx="42">
                  <c:v>3.71</c:v>
                </c:pt>
                <c:pt idx="43">
                  <c:v>3.71</c:v>
                </c:pt>
                <c:pt idx="44">
                  <c:v>3.71</c:v>
                </c:pt>
                <c:pt idx="45">
                  <c:v>3.71</c:v>
                </c:pt>
                <c:pt idx="46">
                  <c:v>3.71</c:v>
                </c:pt>
                <c:pt idx="47">
                  <c:v>3.71</c:v>
                </c:pt>
                <c:pt idx="48">
                  <c:v>3.71</c:v>
                </c:pt>
                <c:pt idx="49">
                  <c:v>3.71</c:v>
                </c:pt>
                <c:pt idx="50">
                  <c:v>3.71</c:v>
                </c:pt>
                <c:pt idx="51">
                  <c:v>3.71</c:v>
                </c:pt>
                <c:pt idx="52">
                  <c:v>3.71</c:v>
                </c:pt>
                <c:pt idx="53">
                  <c:v>3.71</c:v>
                </c:pt>
                <c:pt idx="54">
                  <c:v>3.71</c:v>
                </c:pt>
                <c:pt idx="55">
                  <c:v>3.71</c:v>
                </c:pt>
                <c:pt idx="56">
                  <c:v>3.71</c:v>
                </c:pt>
                <c:pt idx="57">
                  <c:v>3.71</c:v>
                </c:pt>
                <c:pt idx="58">
                  <c:v>3.71</c:v>
                </c:pt>
                <c:pt idx="59">
                  <c:v>3.71</c:v>
                </c:pt>
                <c:pt idx="60">
                  <c:v>3.71</c:v>
                </c:pt>
                <c:pt idx="61">
                  <c:v>3.71</c:v>
                </c:pt>
                <c:pt idx="62">
                  <c:v>3.71</c:v>
                </c:pt>
                <c:pt idx="63">
                  <c:v>3.71</c:v>
                </c:pt>
                <c:pt idx="64">
                  <c:v>3.71</c:v>
                </c:pt>
                <c:pt idx="65">
                  <c:v>3.71</c:v>
                </c:pt>
                <c:pt idx="66">
                  <c:v>3.71</c:v>
                </c:pt>
                <c:pt idx="67">
                  <c:v>3.71</c:v>
                </c:pt>
                <c:pt idx="68">
                  <c:v>3.71</c:v>
                </c:pt>
                <c:pt idx="69">
                  <c:v>3.71</c:v>
                </c:pt>
                <c:pt idx="70">
                  <c:v>3.71</c:v>
                </c:pt>
                <c:pt idx="71">
                  <c:v>3.71</c:v>
                </c:pt>
                <c:pt idx="72">
                  <c:v>3.71</c:v>
                </c:pt>
                <c:pt idx="73">
                  <c:v>3.71</c:v>
                </c:pt>
                <c:pt idx="74">
                  <c:v>3.71</c:v>
                </c:pt>
                <c:pt idx="75">
                  <c:v>3.71</c:v>
                </c:pt>
                <c:pt idx="76">
                  <c:v>3.71</c:v>
                </c:pt>
                <c:pt idx="77">
                  <c:v>3.71</c:v>
                </c:pt>
                <c:pt idx="78">
                  <c:v>3.71</c:v>
                </c:pt>
                <c:pt idx="79">
                  <c:v>3.71</c:v>
                </c:pt>
                <c:pt idx="80">
                  <c:v>3.71</c:v>
                </c:pt>
                <c:pt idx="81">
                  <c:v>3.71</c:v>
                </c:pt>
                <c:pt idx="82">
                  <c:v>3.71</c:v>
                </c:pt>
                <c:pt idx="83">
                  <c:v>3.71</c:v>
                </c:pt>
                <c:pt idx="84">
                  <c:v>3.71</c:v>
                </c:pt>
                <c:pt idx="85">
                  <c:v>3.71</c:v>
                </c:pt>
                <c:pt idx="86">
                  <c:v>3.71</c:v>
                </c:pt>
                <c:pt idx="87">
                  <c:v>3.71</c:v>
                </c:pt>
                <c:pt idx="88">
                  <c:v>3.71</c:v>
                </c:pt>
                <c:pt idx="89">
                  <c:v>3.71</c:v>
                </c:pt>
                <c:pt idx="90">
                  <c:v>3.71</c:v>
                </c:pt>
                <c:pt idx="91">
                  <c:v>3.71</c:v>
                </c:pt>
                <c:pt idx="92">
                  <c:v>3.71</c:v>
                </c:pt>
                <c:pt idx="93">
                  <c:v>3.71</c:v>
                </c:pt>
                <c:pt idx="94">
                  <c:v>3.71</c:v>
                </c:pt>
                <c:pt idx="95">
                  <c:v>3.71</c:v>
                </c:pt>
                <c:pt idx="96">
                  <c:v>3.71</c:v>
                </c:pt>
                <c:pt idx="97">
                  <c:v>3.71</c:v>
                </c:pt>
                <c:pt idx="98">
                  <c:v>3.71</c:v>
                </c:pt>
                <c:pt idx="99">
                  <c:v>3.71</c:v>
                </c:pt>
                <c:pt idx="100">
                  <c:v>3.71</c:v>
                </c:pt>
                <c:pt idx="101">
                  <c:v>3.71</c:v>
                </c:pt>
                <c:pt idx="102">
                  <c:v>3.71</c:v>
                </c:pt>
                <c:pt idx="103">
                  <c:v>3.71</c:v>
                </c:pt>
                <c:pt idx="104">
                  <c:v>3.71</c:v>
                </c:pt>
                <c:pt idx="105">
                  <c:v>3.71</c:v>
                </c:pt>
                <c:pt idx="106">
                  <c:v>3.71</c:v>
                </c:pt>
                <c:pt idx="107">
                  <c:v>3.71</c:v>
                </c:pt>
                <c:pt idx="108">
                  <c:v>3.71</c:v>
                </c:pt>
                <c:pt idx="109">
                  <c:v>3.71</c:v>
                </c:pt>
                <c:pt idx="110">
                  <c:v>3.71</c:v>
                </c:pt>
                <c:pt idx="111">
                  <c:v>3.71</c:v>
                </c:pt>
                <c:pt idx="112">
                  <c:v>3.71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'История-9 диаграмма'!$B$5:$B$117</c:f>
              <c:strCache>
                <c:ptCount val="113"/>
                <c:pt idx="0">
                  <c:v>ЖЕЛЕЗНОДОРОЖНЫЙ РАЙОН</c:v>
                </c:pt>
                <c:pt idx="1">
                  <c:v>МАОУ Гимназия № 9</c:v>
                </c:pt>
                <c:pt idx="2">
                  <c:v>МАОУ СШ № 32</c:v>
                </c:pt>
                <c:pt idx="3">
                  <c:v>МАОУ Лицей № 28</c:v>
                </c:pt>
                <c:pt idx="4">
                  <c:v>МАОУ Гимназия № 8</c:v>
                </c:pt>
                <c:pt idx="5">
                  <c:v>МАОУ СШ № 19</c:v>
                </c:pt>
                <c:pt idx="6">
                  <c:v>МАОУ Лицей № 7 </c:v>
                </c:pt>
                <c:pt idx="7">
                  <c:v>МБОУ СШ № 86</c:v>
                </c:pt>
                <c:pt idx="8">
                  <c:v>МАОУ СШ № 12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СШ № 46</c:v>
                </c:pt>
                <c:pt idx="12">
                  <c:v>МАОУ СШ № 90</c:v>
                </c:pt>
                <c:pt idx="13">
                  <c:v>МАОУ Гимназия № 4</c:v>
                </c:pt>
                <c:pt idx="14">
                  <c:v>МАОУ Лицей № 6 "Перспектива"</c:v>
                </c:pt>
                <c:pt idx="15">
                  <c:v>МАОУ Лицей № 11</c:v>
                </c:pt>
                <c:pt idx="16">
                  <c:v>МАОУ Гимназия № 10</c:v>
                </c:pt>
                <c:pt idx="17">
                  <c:v>МАОУ СШ № 135</c:v>
                </c:pt>
                <c:pt idx="18">
                  <c:v>МАОУ СШ № 63</c:v>
                </c:pt>
                <c:pt idx="19">
                  <c:v>МАОУ СШ № 8 "Созидание"</c:v>
                </c:pt>
                <c:pt idx="20">
                  <c:v>МАОУ СШ № 81</c:v>
                </c:pt>
                <c:pt idx="21">
                  <c:v>ЛЕНИНСКИЙ РАЙОН</c:v>
                </c:pt>
                <c:pt idx="22">
                  <c:v>МАОУ Гимназия № 11</c:v>
                </c:pt>
                <c:pt idx="23">
                  <c:v>МАОУ Гимназия № 15</c:v>
                </c:pt>
                <c:pt idx="24">
                  <c:v>МАОУ СШ № 16</c:v>
                </c:pt>
                <c:pt idx="25">
                  <c:v>МАОУ СШ № 53</c:v>
                </c:pt>
                <c:pt idx="26">
                  <c:v>МАОУ СШ № 65</c:v>
                </c:pt>
                <c:pt idx="27">
                  <c:v>МБОУ СШ № 31</c:v>
                </c:pt>
                <c:pt idx="28">
                  <c:v>МБОУ СШ № 44</c:v>
                </c:pt>
                <c:pt idx="29">
                  <c:v>МБОУ Гимназия № 7</c:v>
                </c:pt>
                <c:pt idx="30">
                  <c:v>МАОУ Лицей № 3</c:v>
                </c:pt>
                <c:pt idx="31">
                  <c:v>МБОУ СШ № 64</c:v>
                </c:pt>
                <c:pt idx="32">
                  <c:v>МБОУ СШ № 94</c:v>
                </c:pt>
                <c:pt idx="33">
                  <c:v>МАОУ Лицей № 12</c:v>
                </c:pt>
                <c:pt idx="34">
                  <c:v>МАОУ СШ № 148</c:v>
                </c:pt>
                <c:pt idx="35">
                  <c:v>МАОУ СШ № 50</c:v>
                </c:pt>
                <c:pt idx="36">
                  <c:v>МАОУ СШ № 89</c:v>
                </c:pt>
                <c:pt idx="37">
                  <c:v>МБОУ СШ № 13</c:v>
                </c:pt>
                <c:pt idx="38">
                  <c:v>МБОУ СШ № 79</c:v>
                </c:pt>
                <c:pt idx="39">
                  <c:v>ОКТЯБРЬСКИЙ РАЙОН</c:v>
                </c:pt>
                <c:pt idx="40">
                  <c:v>МБОУ СШ № 30</c:v>
                </c:pt>
                <c:pt idx="41">
                  <c:v>МБОУ Лицей № 8</c:v>
                </c:pt>
                <c:pt idx="42">
                  <c:v>МАОУ Лицей № 1</c:v>
                </c:pt>
                <c:pt idx="43">
                  <c:v>МАОУ "КУГ №1 - Универс"</c:v>
                </c:pt>
                <c:pt idx="44">
                  <c:v>МАОУ Гимназия № 13 "Академ"</c:v>
                </c:pt>
                <c:pt idx="45">
                  <c:v>МАОУ СШ № 3</c:v>
                </c:pt>
                <c:pt idx="46">
                  <c:v>МАОУ СШ № 82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МБОУ СШ № 159</c:v>
                </c:pt>
                <c:pt idx="51">
                  <c:v>МБОУ СШ № 73</c:v>
                </c:pt>
                <c:pt idx="52">
                  <c:v>МБОУ СШ № 99</c:v>
                </c:pt>
                <c:pt idx="53">
                  <c:v>МБОУ СШ № 36</c:v>
                </c:pt>
                <c:pt idx="54">
                  <c:v>МБОУ СШ № 133</c:v>
                </c:pt>
                <c:pt idx="55">
                  <c:v>МБОУ СШ № 39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СВЕРДЛОВСКИЙ РАЙОН</c:v>
                </c:pt>
                <c:pt idx="59">
                  <c:v>МАОУ Гимназия № 14</c:v>
                </c:pt>
                <c:pt idx="60">
                  <c:v>МАОУ Лицей № 9 "Лидер"</c:v>
                </c:pt>
                <c:pt idx="61">
                  <c:v>МАОУ СШ № 23</c:v>
                </c:pt>
                <c:pt idx="62">
                  <c:v>МАОУ СШ № 78</c:v>
                </c:pt>
                <c:pt idx="63">
                  <c:v>МАОУ СШ № 76</c:v>
                </c:pt>
                <c:pt idx="64">
                  <c:v>МАОУ СШ № 137</c:v>
                </c:pt>
                <c:pt idx="65">
                  <c:v>МАОУ СШ № 17</c:v>
                </c:pt>
                <c:pt idx="66">
                  <c:v>МАОУ СШ № 158 "Грани"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МАОУ СШ № 93</c:v>
                </c:pt>
                <c:pt idx="71">
                  <c:v>МБОУ СШ № 62</c:v>
                </c:pt>
                <c:pt idx="72">
                  <c:v>СОВЕТСКИЙ РАЙОН</c:v>
                </c:pt>
                <c:pt idx="73">
                  <c:v>МАОУ СШ № 139</c:v>
                </c:pt>
                <c:pt idx="74">
                  <c:v>МБОУ СШ № 56</c:v>
                </c:pt>
                <c:pt idx="75">
                  <c:v>МАОУ СШ № 152</c:v>
                </c:pt>
                <c:pt idx="76">
                  <c:v>МАОУ СШ № 157</c:v>
                </c:pt>
                <c:pt idx="77">
                  <c:v>МАОУ СШ № 145</c:v>
                </c:pt>
                <c:pt idx="78">
                  <c:v>МАОУ СШ № 98</c:v>
                </c:pt>
                <c:pt idx="79">
                  <c:v>МАОУ СШ № 143</c:v>
                </c:pt>
                <c:pt idx="80">
                  <c:v>МАОУ СШ № 144</c:v>
                </c:pt>
                <c:pt idx="81">
                  <c:v>МАОУ СШ № 151</c:v>
                </c:pt>
                <c:pt idx="82">
                  <c:v>МАОУ СШ № 150</c:v>
                </c:pt>
                <c:pt idx="83">
                  <c:v>МАОУ СШ № 149</c:v>
                </c:pt>
                <c:pt idx="84">
                  <c:v>МАОУ СШ № 154</c:v>
                </c:pt>
                <c:pt idx="85">
                  <c:v>МАОУ СШ № 5</c:v>
                </c:pt>
                <c:pt idx="86">
                  <c:v>МАОУ СШ № 141</c:v>
                </c:pt>
                <c:pt idx="87">
                  <c:v>МАОУ СШ № 91</c:v>
                </c:pt>
                <c:pt idx="88">
                  <c:v>МАОУ СШ № 108</c:v>
                </c:pt>
                <c:pt idx="89">
                  <c:v>МАОУ СШ № 24</c:v>
                </c:pt>
                <c:pt idx="90">
                  <c:v>МАОУ СШ № 147</c:v>
                </c:pt>
                <c:pt idx="91">
                  <c:v>МАОУ СШ № 69</c:v>
                </c:pt>
                <c:pt idx="92">
                  <c:v>МАОУ СШ № 7</c:v>
                </c:pt>
                <c:pt idx="93">
                  <c:v>МАОУ СШ № 1</c:v>
                </c:pt>
                <c:pt idx="94">
                  <c:v>МАОУ СШ № 156</c:v>
                </c:pt>
                <c:pt idx="95">
                  <c:v>МАОУ СШ № 115</c:v>
                </c:pt>
                <c:pt idx="96">
                  <c:v>МАОУ СШ № 121</c:v>
                </c:pt>
                <c:pt idx="97">
                  <c:v>МАОУ СШ № 129</c:v>
                </c:pt>
                <c:pt idx="98">
                  <c:v>МАОУ СШ № 18</c:v>
                </c:pt>
                <c:pt idx="99">
                  <c:v>МАОУ СШ № 160</c:v>
                </c:pt>
                <c:pt idx="100">
                  <c:v>МАОУ СШ № 134</c:v>
                </c:pt>
                <c:pt idx="101">
                  <c:v>МАОУ СШ № 66</c:v>
                </c:pt>
                <c:pt idx="102">
                  <c:v>МАОУ СШ № 85</c:v>
                </c:pt>
                <c:pt idx="103">
                  <c:v>ЦЕНТРАЛЬНЫЙ РАЙОН</c:v>
                </c:pt>
                <c:pt idx="104">
                  <c:v>МБОУ СШ № 27</c:v>
                </c:pt>
                <c:pt idx="105">
                  <c:v>МАОУ СШ № 155</c:v>
                </c:pt>
                <c:pt idx="106">
                  <c:v>МБОУ СОШ № 10</c:v>
                </c:pt>
                <c:pt idx="107">
                  <c:v>МБОУ СШ № 51</c:v>
                </c:pt>
                <c:pt idx="108">
                  <c:v>МАОУ СШ "Комплекс Покровский"</c:v>
                </c:pt>
                <c:pt idx="109">
                  <c:v>МБОУ Лицей № 2</c:v>
                </c:pt>
                <c:pt idx="110">
                  <c:v>МБОУ СШ № 4</c:v>
                </c:pt>
                <c:pt idx="111">
                  <c:v>МАОУ Гимназия № 2</c:v>
                </c:pt>
                <c:pt idx="112">
                  <c:v>МБОУ Гимназия  № 16</c:v>
                </c:pt>
              </c:strCache>
            </c:strRef>
          </c:cat>
          <c:val>
            <c:numRef>
              <c:f>'История-9 диаграмма'!$P$5:$P$117</c:f>
              <c:numCache>
                <c:formatCode>0.00</c:formatCode>
                <c:ptCount val="113"/>
                <c:pt idx="0">
                  <c:v>3.44</c:v>
                </c:pt>
                <c:pt idx="1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3.2</c:v>
                </c:pt>
                <c:pt idx="9">
                  <c:v>3.78125</c:v>
                </c:pt>
                <c:pt idx="10">
                  <c:v>4</c:v>
                </c:pt>
                <c:pt idx="11">
                  <c:v>3</c:v>
                </c:pt>
                <c:pt idx="12">
                  <c:v>4.333333333333333</c:v>
                </c:pt>
                <c:pt idx="13">
                  <c:v>4.166666666666667</c:v>
                </c:pt>
                <c:pt idx="14">
                  <c:v>3.75</c:v>
                </c:pt>
                <c:pt idx="15">
                  <c:v>3.6666666666666665</c:v>
                </c:pt>
                <c:pt idx="16">
                  <c:v>4.333333333333333</c:v>
                </c:pt>
                <c:pt idx="20">
                  <c:v>3</c:v>
                </c:pt>
                <c:pt idx="21">
                  <c:v>3.5552154195011343</c:v>
                </c:pt>
                <c:pt idx="23">
                  <c:v>3.7777777777777777</c:v>
                </c:pt>
                <c:pt idx="24">
                  <c:v>4.5</c:v>
                </c:pt>
                <c:pt idx="25">
                  <c:v>3.3333333333333335</c:v>
                </c:pt>
                <c:pt idx="26">
                  <c:v>3</c:v>
                </c:pt>
                <c:pt idx="27">
                  <c:v>5</c:v>
                </c:pt>
                <c:pt idx="28">
                  <c:v>2</c:v>
                </c:pt>
                <c:pt idx="29">
                  <c:v>3.4</c:v>
                </c:pt>
                <c:pt idx="30">
                  <c:v>3</c:v>
                </c:pt>
                <c:pt idx="31">
                  <c:v>5</c:v>
                </c:pt>
                <c:pt idx="32">
                  <c:v>3.3333333333333335</c:v>
                </c:pt>
                <c:pt idx="35">
                  <c:v>3</c:v>
                </c:pt>
                <c:pt idx="36">
                  <c:v>3</c:v>
                </c:pt>
                <c:pt idx="37">
                  <c:v>3.4285714285714284</c:v>
                </c:pt>
                <c:pt idx="38">
                  <c:v>4</c:v>
                </c:pt>
                <c:pt idx="39">
                  <c:v>3.8555555555555547</c:v>
                </c:pt>
                <c:pt idx="40">
                  <c:v>5</c:v>
                </c:pt>
                <c:pt idx="41">
                  <c:v>4.2</c:v>
                </c:pt>
                <c:pt idx="42">
                  <c:v>3.6</c:v>
                </c:pt>
                <c:pt idx="43">
                  <c:v>4.5</c:v>
                </c:pt>
                <c:pt idx="44">
                  <c:v>3.6666666666666665</c:v>
                </c:pt>
                <c:pt idx="45">
                  <c:v>3.5</c:v>
                </c:pt>
                <c:pt idx="47">
                  <c:v>4</c:v>
                </c:pt>
                <c:pt idx="48">
                  <c:v>3.6666666666666665</c:v>
                </c:pt>
                <c:pt idx="49">
                  <c:v>3.8</c:v>
                </c:pt>
                <c:pt idx="52">
                  <c:v>3.6666666666666665</c:v>
                </c:pt>
                <c:pt idx="54">
                  <c:v>3.6666666666666665</c:v>
                </c:pt>
                <c:pt idx="57">
                  <c:v>3</c:v>
                </c:pt>
                <c:pt idx="58">
                  <c:v>3.8216666666666668</c:v>
                </c:pt>
                <c:pt idx="59">
                  <c:v>4</c:v>
                </c:pt>
                <c:pt idx="60">
                  <c:v>3.8</c:v>
                </c:pt>
                <c:pt idx="61">
                  <c:v>3.6666666666666665</c:v>
                </c:pt>
                <c:pt idx="63">
                  <c:v>3.5</c:v>
                </c:pt>
                <c:pt idx="64">
                  <c:v>3.25</c:v>
                </c:pt>
                <c:pt idx="65">
                  <c:v>3</c:v>
                </c:pt>
                <c:pt idx="66">
                  <c:v>4.5</c:v>
                </c:pt>
                <c:pt idx="67">
                  <c:v>4.5</c:v>
                </c:pt>
                <c:pt idx="68">
                  <c:v>4</c:v>
                </c:pt>
                <c:pt idx="71">
                  <c:v>4</c:v>
                </c:pt>
                <c:pt idx="72">
                  <c:v>3.7403427847872286</c:v>
                </c:pt>
                <c:pt idx="73">
                  <c:v>4.333333333333333</c:v>
                </c:pt>
                <c:pt idx="74">
                  <c:v>3</c:v>
                </c:pt>
                <c:pt idx="75">
                  <c:v>4.5999999999999996</c:v>
                </c:pt>
                <c:pt idx="76">
                  <c:v>3.8</c:v>
                </c:pt>
                <c:pt idx="77">
                  <c:v>3.1111111111111112</c:v>
                </c:pt>
                <c:pt idx="78">
                  <c:v>2.5</c:v>
                </c:pt>
                <c:pt idx="79">
                  <c:v>3.3333333333333335</c:v>
                </c:pt>
                <c:pt idx="80">
                  <c:v>3.2</c:v>
                </c:pt>
                <c:pt idx="81">
                  <c:v>4.1111111111111107</c:v>
                </c:pt>
                <c:pt idx="82">
                  <c:v>4.25</c:v>
                </c:pt>
                <c:pt idx="83">
                  <c:v>3.5384615384615383</c:v>
                </c:pt>
                <c:pt idx="84">
                  <c:v>5</c:v>
                </c:pt>
                <c:pt idx="85">
                  <c:v>4</c:v>
                </c:pt>
                <c:pt idx="86">
                  <c:v>3.6</c:v>
                </c:pt>
                <c:pt idx="87">
                  <c:v>3.5</c:v>
                </c:pt>
                <c:pt idx="88">
                  <c:v>4</c:v>
                </c:pt>
                <c:pt idx="89">
                  <c:v>3.6666666666666665</c:v>
                </c:pt>
                <c:pt idx="90">
                  <c:v>3.7142857142857144</c:v>
                </c:pt>
                <c:pt idx="91">
                  <c:v>4.666666666666667</c:v>
                </c:pt>
                <c:pt idx="92">
                  <c:v>4</c:v>
                </c:pt>
                <c:pt idx="93">
                  <c:v>4.25</c:v>
                </c:pt>
                <c:pt idx="94">
                  <c:v>3.1</c:v>
                </c:pt>
                <c:pt idx="96">
                  <c:v>3</c:v>
                </c:pt>
                <c:pt idx="98">
                  <c:v>3.7142857142857144</c:v>
                </c:pt>
                <c:pt idx="100">
                  <c:v>3.25</c:v>
                </c:pt>
                <c:pt idx="101">
                  <c:v>2.75</c:v>
                </c:pt>
                <c:pt idx="102">
                  <c:v>5</c:v>
                </c:pt>
                <c:pt idx="103">
                  <c:v>3.5486111111111112</c:v>
                </c:pt>
                <c:pt idx="104">
                  <c:v>3.5</c:v>
                </c:pt>
                <c:pt idx="105">
                  <c:v>3</c:v>
                </c:pt>
                <c:pt idx="106">
                  <c:v>4</c:v>
                </c:pt>
                <c:pt idx="108">
                  <c:v>3.8888888888888888</c:v>
                </c:pt>
                <c:pt idx="109">
                  <c:v>4</c:v>
                </c:pt>
                <c:pt idx="110">
                  <c:v>4</c:v>
                </c:pt>
                <c:pt idx="111">
                  <c:v>2</c:v>
                </c:pt>
                <c:pt idx="112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63680"/>
        <c:axId val="51465216"/>
      </c:lineChart>
      <c:catAx>
        <c:axId val="5146368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465216"/>
        <c:crosses val="autoZero"/>
        <c:auto val="1"/>
        <c:lblAlgn val="ctr"/>
        <c:lblOffset val="100"/>
        <c:noMultiLvlLbl val="0"/>
      </c:catAx>
      <c:valAx>
        <c:axId val="51465216"/>
        <c:scaling>
          <c:orientation val="minMax"/>
          <c:max val="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14636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0316430476489"/>
          <c:y val="1.0739791864836215E-2"/>
          <c:w val="0.69878046612247913"/>
          <c:h val="4.3642543874386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87313</xdr:colOff>
      <xdr:row>0</xdr:row>
      <xdr:rowOff>89958</xdr:rowOff>
    </xdr:from>
    <xdr:to>
      <xdr:col>32</xdr:col>
      <xdr:colOff>571500</xdr:colOff>
      <xdr:row>0</xdr:row>
      <xdr:rowOff>5131594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0.10199</cdr:x>
      <cdr:y>0.06378</cdr:y>
    </cdr:from>
    <cdr:to>
      <cdr:x>0.10294</cdr:x>
      <cdr:y>0.66544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1962959" y="320037"/>
          <a:ext cx="18285" cy="301902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0.20552</cdr:x>
      <cdr:y>0.05881</cdr:y>
    </cdr:from>
    <cdr:to>
      <cdr:x>0.20677</cdr:x>
      <cdr:y>0.66284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4103844" y="296507"/>
          <a:ext cx="24960" cy="30453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0.36128</cdr:x>
      <cdr:y>0.06617</cdr:y>
    </cdr:from>
    <cdr:to>
      <cdr:x>0.36132</cdr:x>
      <cdr:y>0.66965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 flipH="1">
          <a:off x="7214076" y="333602"/>
          <a:ext cx="799" cy="304252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0.52572</cdr:x>
      <cdr:y>0.06316</cdr:y>
    </cdr:from>
    <cdr:to>
      <cdr:x>0.52611</cdr:x>
      <cdr:y>0.66914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497630" y="318430"/>
          <a:ext cx="7788" cy="305513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0.64746</cdr:x>
      <cdr:y>0.06579</cdr:y>
    </cdr:from>
    <cdr:to>
      <cdr:x>0.64857</cdr:x>
      <cdr:y>0.66913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2928546" y="331685"/>
          <a:ext cx="22165" cy="304182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0.91361</cdr:x>
      <cdr:y>0.06855</cdr:y>
    </cdr:from>
    <cdr:to>
      <cdr:x>0.91361</cdr:x>
      <cdr:y>0.66122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584330" y="343964"/>
          <a:ext cx="0" cy="297391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0.02513</cdr:x>
      <cdr:y>0.06288</cdr:y>
    </cdr:from>
    <cdr:to>
      <cdr:x>0.02566</cdr:x>
      <cdr:y>0.67544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>
          <a:off x="483686" y="315499"/>
          <a:ext cx="10201" cy="30737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66146</xdr:colOff>
      <xdr:row>0</xdr:row>
      <xdr:rowOff>58208</xdr:rowOff>
    </xdr:from>
    <xdr:to>
      <xdr:col>33</xdr:col>
      <xdr:colOff>47625</xdr:colOff>
      <xdr:row>0</xdr:row>
      <xdr:rowOff>5143500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0.10134</cdr:x>
      <cdr:y>0.06813</cdr:y>
    </cdr:from>
    <cdr:to>
      <cdr:x>0.10187</cdr:x>
      <cdr:y>0.66695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="" xmlns:a16="http://schemas.microsoft.com/office/drawing/2014/main" id="{B130E91A-9E75-41E5-80E4-F449D3C7ABEF}"/>
            </a:ext>
          </a:extLst>
        </cdr:cNvPr>
        <cdr:cNvCxnSpPr/>
      </cdr:nvCxnSpPr>
      <cdr:spPr>
        <a:xfrm xmlns:a="http://schemas.openxmlformats.org/drawingml/2006/main">
          <a:off x="2034804" y="346467"/>
          <a:ext cx="10642" cy="304517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0.20684</cdr:x>
      <cdr:y>0.06077</cdr:y>
    </cdr:from>
    <cdr:to>
      <cdr:x>0.20691</cdr:x>
      <cdr:y>0.66702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="" xmlns:a16="http://schemas.microsoft.com/office/drawing/2014/main" id="{D28AE512-1B33-45A9-804C-371B7C77E461}"/>
            </a:ext>
          </a:extLst>
        </cdr:cNvPr>
        <cdr:cNvCxnSpPr/>
      </cdr:nvCxnSpPr>
      <cdr:spPr>
        <a:xfrm xmlns:a="http://schemas.openxmlformats.org/drawingml/2006/main">
          <a:off x="3966390" y="298444"/>
          <a:ext cx="1343" cy="297709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0.36014</cdr:x>
      <cdr:y>0.05985</cdr:y>
    </cdr:from>
    <cdr:to>
      <cdr:x>0.36138</cdr:x>
      <cdr:y>0.6586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="" xmlns:a16="http://schemas.microsoft.com/office/drawing/2014/main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231426" y="304343"/>
          <a:ext cx="24898" cy="30448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0.52484</cdr:x>
      <cdr:y>0.06348</cdr:y>
    </cdr:from>
    <cdr:to>
      <cdr:x>0.52606</cdr:x>
      <cdr:y>0.66686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="" xmlns:a16="http://schemas.microsoft.com/office/drawing/2014/main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538354" y="322792"/>
          <a:ext cx="24535" cy="306839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0.64584</cdr:x>
      <cdr:y>0.06153</cdr:y>
    </cdr:from>
    <cdr:to>
      <cdr:x>0.64585</cdr:x>
      <cdr:y>0.66278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="" xmlns:a16="http://schemas.microsoft.com/office/drawing/2014/main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967870" y="312891"/>
          <a:ext cx="201" cy="305753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0.91213</cdr:x>
      <cdr:y>0.06573</cdr:y>
    </cdr:from>
    <cdr:to>
      <cdr:x>0.91383</cdr:x>
      <cdr:y>0.66272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="" xmlns:a16="http://schemas.microsoft.com/office/drawing/2014/main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490621" y="322775"/>
          <a:ext cx="32733" cy="29316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0.0246</cdr:x>
      <cdr:y>0.07004</cdr:y>
    </cdr:from>
    <cdr:to>
      <cdr:x>0.02522</cdr:x>
      <cdr:y>0.65841</cdr:y>
    </cdr:to>
    <cdr:cxnSp macro="">
      <cdr:nvCxnSpPr>
        <cdr:cNvPr id="15" name="Прямая соединительная линия 14"/>
        <cdr:cNvCxnSpPr/>
      </cdr:nvCxnSpPr>
      <cdr:spPr>
        <a:xfrm xmlns:a="http://schemas.openxmlformats.org/drawingml/2006/main" flipH="1">
          <a:off x="420687" y="343959"/>
          <a:ext cx="10583" cy="28892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5703125" customWidth="1"/>
    <col min="3" max="18" width="7.7109375" customWidth="1"/>
    <col min="19" max="19" width="8.7109375" customWidth="1"/>
    <col min="20" max="20" width="9.140625" customWidth="1"/>
  </cols>
  <sheetData>
    <row r="1" spans="1:24" ht="409.5" customHeight="1" thickBot="1" x14ac:dyDescent="0.3"/>
    <row r="2" spans="1:24" ht="15" customHeight="1" x14ac:dyDescent="0.25">
      <c r="A2" s="597" t="s">
        <v>62</v>
      </c>
      <c r="B2" s="599" t="s">
        <v>83</v>
      </c>
      <c r="C2" s="601">
        <v>2025</v>
      </c>
      <c r="D2" s="602"/>
      <c r="E2" s="602"/>
      <c r="F2" s="603"/>
      <c r="G2" s="601">
        <v>2024</v>
      </c>
      <c r="H2" s="602"/>
      <c r="I2" s="602"/>
      <c r="J2" s="603"/>
      <c r="K2" s="601">
        <v>2023</v>
      </c>
      <c r="L2" s="602"/>
      <c r="M2" s="602"/>
      <c r="N2" s="603"/>
      <c r="O2" s="601">
        <v>2022</v>
      </c>
      <c r="P2" s="602"/>
      <c r="Q2" s="602"/>
      <c r="R2" s="603"/>
      <c r="S2" s="595" t="s">
        <v>67</v>
      </c>
    </row>
    <row r="3" spans="1:24" ht="41.25" customHeight="1" thickBot="1" x14ac:dyDescent="0.3">
      <c r="A3" s="598"/>
      <c r="B3" s="600"/>
      <c r="C3" s="129" t="s">
        <v>79</v>
      </c>
      <c r="D3" s="158" t="s">
        <v>80</v>
      </c>
      <c r="E3" s="158" t="s">
        <v>81</v>
      </c>
      <c r="F3" s="576" t="s">
        <v>66</v>
      </c>
      <c r="G3" s="129" t="s">
        <v>79</v>
      </c>
      <c r="H3" s="158" t="s">
        <v>80</v>
      </c>
      <c r="I3" s="158" t="s">
        <v>81</v>
      </c>
      <c r="J3" s="441" t="s">
        <v>66</v>
      </c>
      <c r="K3" s="129" t="s">
        <v>79</v>
      </c>
      <c r="L3" s="158" t="s">
        <v>80</v>
      </c>
      <c r="M3" s="158" t="s">
        <v>81</v>
      </c>
      <c r="N3" s="342" t="s">
        <v>66</v>
      </c>
      <c r="O3" s="129" t="s">
        <v>79</v>
      </c>
      <c r="P3" s="158" t="s">
        <v>80</v>
      </c>
      <c r="Q3" s="158" t="s">
        <v>81</v>
      </c>
      <c r="R3" s="162" t="s">
        <v>66</v>
      </c>
      <c r="S3" s="596"/>
    </row>
    <row r="4" spans="1:24" ht="15" customHeight="1" thickBot="1" x14ac:dyDescent="0.3">
      <c r="A4" s="114"/>
      <c r="B4" s="115" t="s">
        <v>85</v>
      </c>
      <c r="C4" s="116">
        <f>C5+C14+C26+C44+C63+C77+C108</f>
        <v>349</v>
      </c>
      <c r="D4" s="134">
        <f>AVERAGE(D6:D13,D15:D25,D27:D43,D45:D62,D64:D76,D78:D107,D109:D117)</f>
        <v>3.7632339551982406</v>
      </c>
      <c r="E4" s="134">
        <v>3.85</v>
      </c>
      <c r="F4" s="117"/>
      <c r="G4" s="116">
        <f>G5+G14+G26+G44+G63+G77+G108</f>
        <v>325</v>
      </c>
      <c r="H4" s="134">
        <f>AVERAGE(H6:H13,H15:H25,H27:H43,H45:H62,H64:H76,H78:H107,H109:H117)</f>
        <v>3.6434257167952824</v>
      </c>
      <c r="I4" s="134">
        <v>3.63</v>
      </c>
      <c r="J4" s="117"/>
      <c r="K4" s="116">
        <f>K5+K14+K26+K44+K63+K77+K108</f>
        <v>304</v>
      </c>
      <c r="L4" s="134">
        <f>AVERAGE(L6:L13,L15:L25,L27:L43,L45:L62,L64:L76,L78:L107,L109:L117)</f>
        <v>3.929449404761904</v>
      </c>
      <c r="M4" s="134">
        <v>3.87</v>
      </c>
      <c r="N4" s="117"/>
      <c r="O4" s="116">
        <f>O5+O14+O26+O44+O63+O77+O108</f>
        <v>344</v>
      </c>
      <c r="P4" s="134">
        <f>AVERAGE(P6:P13,P15:P25,P27:P43,P45:P62,P64:P76,P78:P107,P109:P117)</f>
        <v>3.7033868248153965</v>
      </c>
      <c r="Q4" s="134">
        <v>3.71</v>
      </c>
      <c r="R4" s="117"/>
      <c r="S4" s="118"/>
      <c r="U4" s="90"/>
      <c r="V4" s="18" t="s">
        <v>74</v>
      </c>
    </row>
    <row r="5" spans="1:24" ht="15" customHeight="1" thickBot="1" x14ac:dyDescent="0.3">
      <c r="A5" s="119"/>
      <c r="B5" s="120" t="s">
        <v>86</v>
      </c>
      <c r="C5" s="121">
        <f>SUM(C6:C13)</f>
        <v>27</v>
      </c>
      <c r="D5" s="130">
        <f>AVERAGE(D6:D13)</f>
        <v>3.6698412698412697</v>
      </c>
      <c r="E5" s="130">
        <v>3.85</v>
      </c>
      <c r="F5" s="122"/>
      <c r="G5" s="121">
        <f>SUM(G6:G13)</f>
        <v>26</v>
      </c>
      <c r="H5" s="130">
        <f>AVERAGE(H6:H13)</f>
        <v>3.671875</v>
      </c>
      <c r="I5" s="130">
        <v>3.63</v>
      </c>
      <c r="J5" s="122"/>
      <c r="K5" s="121">
        <f>SUM(K6:K13)</f>
        <v>23</v>
      </c>
      <c r="L5" s="130">
        <f>AVERAGE(L6:L13)</f>
        <v>4.1983333333333333</v>
      </c>
      <c r="M5" s="130">
        <v>3.87</v>
      </c>
      <c r="N5" s="122"/>
      <c r="O5" s="121">
        <f>SUM(O6:O13)</f>
        <v>17</v>
      </c>
      <c r="P5" s="130">
        <f>AVERAGE(P6:P13)</f>
        <v>3.44</v>
      </c>
      <c r="Q5" s="130">
        <v>3.71</v>
      </c>
      <c r="R5" s="122"/>
      <c r="S5" s="123"/>
      <c r="U5" s="58"/>
      <c r="V5" s="18" t="s">
        <v>75</v>
      </c>
    </row>
    <row r="6" spans="1:24" ht="15" customHeight="1" x14ac:dyDescent="0.25">
      <c r="A6" s="49">
        <v>1</v>
      </c>
      <c r="B6" s="35" t="s">
        <v>124</v>
      </c>
      <c r="C6" s="209">
        <v>1</v>
      </c>
      <c r="D6" s="224">
        <v>4</v>
      </c>
      <c r="E6" s="224">
        <v>3.85</v>
      </c>
      <c r="F6" s="210">
        <v>23</v>
      </c>
      <c r="G6" s="209">
        <v>1</v>
      </c>
      <c r="H6" s="224">
        <v>5</v>
      </c>
      <c r="I6" s="224">
        <v>3.63</v>
      </c>
      <c r="J6" s="210">
        <v>1</v>
      </c>
      <c r="K6" s="209">
        <v>3</v>
      </c>
      <c r="L6" s="224">
        <v>4</v>
      </c>
      <c r="M6" s="224">
        <v>3.87</v>
      </c>
      <c r="N6" s="210">
        <v>25</v>
      </c>
      <c r="O6" s="209">
        <v>2</v>
      </c>
      <c r="P6" s="224">
        <v>3</v>
      </c>
      <c r="Q6" s="224">
        <v>3.71</v>
      </c>
      <c r="R6" s="210">
        <v>68</v>
      </c>
      <c r="S6" s="159">
        <f>R6+N6+J6+F6</f>
        <v>117</v>
      </c>
      <c r="U6" s="384"/>
      <c r="V6" s="18" t="s">
        <v>76</v>
      </c>
    </row>
    <row r="7" spans="1:24" x14ac:dyDescent="0.25">
      <c r="A7" s="43">
        <v>2</v>
      </c>
      <c r="B7" s="136" t="s">
        <v>50</v>
      </c>
      <c r="C7" s="215">
        <v>6</v>
      </c>
      <c r="D7" s="225">
        <v>4.333333333333333</v>
      </c>
      <c r="E7" s="225">
        <v>3.85</v>
      </c>
      <c r="F7" s="216">
        <v>12</v>
      </c>
      <c r="G7" s="215">
        <v>5</v>
      </c>
      <c r="H7" s="225">
        <v>3.2</v>
      </c>
      <c r="I7" s="225">
        <v>3.63</v>
      </c>
      <c r="J7" s="216">
        <v>74</v>
      </c>
      <c r="K7" s="215">
        <v>3</v>
      </c>
      <c r="L7" s="225">
        <v>4.666666666666667</v>
      </c>
      <c r="M7" s="225">
        <v>3.87</v>
      </c>
      <c r="N7" s="216">
        <v>9</v>
      </c>
      <c r="O7" s="215">
        <v>2</v>
      </c>
      <c r="P7" s="225">
        <v>3</v>
      </c>
      <c r="Q7" s="225">
        <v>3.71</v>
      </c>
      <c r="R7" s="216">
        <v>69</v>
      </c>
      <c r="S7" s="46">
        <f t="shared" ref="S7:S13" si="0">R7+N7+J7+F7</f>
        <v>164</v>
      </c>
      <c r="U7" s="19"/>
      <c r="V7" s="18" t="s">
        <v>77</v>
      </c>
      <c r="X7" s="42"/>
    </row>
    <row r="8" spans="1:24" x14ac:dyDescent="0.25">
      <c r="A8" s="43">
        <v>3</v>
      </c>
      <c r="B8" s="91" t="s">
        <v>49</v>
      </c>
      <c r="C8" s="188">
        <v>2</v>
      </c>
      <c r="D8" s="218">
        <v>3</v>
      </c>
      <c r="E8" s="218">
        <v>3.85</v>
      </c>
      <c r="F8" s="189">
        <v>72</v>
      </c>
      <c r="G8" s="188">
        <v>5</v>
      </c>
      <c r="H8" s="218">
        <v>3.8</v>
      </c>
      <c r="I8" s="218">
        <v>3.63</v>
      </c>
      <c r="J8" s="189">
        <v>38</v>
      </c>
      <c r="K8" s="188">
        <v>8</v>
      </c>
      <c r="L8" s="218">
        <v>4.125</v>
      </c>
      <c r="M8" s="218">
        <v>3.87</v>
      </c>
      <c r="N8" s="189">
        <v>24</v>
      </c>
      <c r="O8" s="188">
        <v>3</v>
      </c>
      <c r="P8" s="218">
        <v>4</v>
      </c>
      <c r="Q8" s="218">
        <v>3.71</v>
      </c>
      <c r="R8" s="189">
        <v>20</v>
      </c>
      <c r="S8" s="44">
        <f t="shared" si="0"/>
        <v>154</v>
      </c>
      <c r="U8" s="329"/>
      <c r="V8" s="330"/>
      <c r="X8" s="42"/>
    </row>
    <row r="9" spans="1:24" x14ac:dyDescent="0.25">
      <c r="A9" s="43">
        <v>4</v>
      </c>
      <c r="B9" s="91" t="s">
        <v>180</v>
      </c>
      <c r="C9" s="188">
        <v>9</v>
      </c>
      <c r="D9" s="218">
        <v>4.2222222222222223</v>
      </c>
      <c r="E9" s="218">
        <v>3.85</v>
      </c>
      <c r="F9" s="189">
        <v>20</v>
      </c>
      <c r="G9" s="188">
        <v>4</v>
      </c>
      <c r="H9" s="218">
        <v>3.75</v>
      </c>
      <c r="I9" s="218">
        <v>3.63</v>
      </c>
      <c r="J9" s="189">
        <v>40</v>
      </c>
      <c r="K9" s="188"/>
      <c r="L9" s="218"/>
      <c r="M9" s="218">
        <v>3.87</v>
      </c>
      <c r="N9" s="189">
        <v>81</v>
      </c>
      <c r="O9" s="188"/>
      <c r="P9" s="218"/>
      <c r="Q9" s="218">
        <v>3.71</v>
      </c>
      <c r="R9" s="189">
        <v>85</v>
      </c>
      <c r="S9" s="44">
        <f t="shared" si="0"/>
        <v>226</v>
      </c>
      <c r="V9" s="42"/>
      <c r="X9" s="42"/>
    </row>
    <row r="10" spans="1:24" x14ac:dyDescent="0.25">
      <c r="A10" s="43">
        <v>5</v>
      </c>
      <c r="B10" s="91" t="s">
        <v>181</v>
      </c>
      <c r="C10" s="188"/>
      <c r="D10" s="218"/>
      <c r="E10" s="218">
        <v>3.85</v>
      </c>
      <c r="F10" s="189">
        <v>85</v>
      </c>
      <c r="G10" s="188">
        <v>1</v>
      </c>
      <c r="H10" s="218">
        <v>2</v>
      </c>
      <c r="I10" s="218">
        <v>3.63</v>
      </c>
      <c r="J10" s="189">
        <v>91</v>
      </c>
      <c r="K10" s="188"/>
      <c r="L10" s="218"/>
      <c r="M10" s="218">
        <v>3.87</v>
      </c>
      <c r="N10" s="189">
        <v>81</v>
      </c>
      <c r="O10" s="188"/>
      <c r="P10" s="218"/>
      <c r="Q10" s="218">
        <v>3.71</v>
      </c>
      <c r="R10" s="189">
        <v>85</v>
      </c>
      <c r="S10" s="44">
        <f t="shared" si="0"/>
        <v>342</v>
      </c>
      <c r="V10" s="42"/>
      <c r="X10" s="42"/>
    </row>
    <row r="11" spans="1:24" x14ac:dyDescent="0.25">
      <c r="A11" s="43">
        <v>6</v>
      </c>
      <c r="B11" s="91" t="s">
        <v>107</v>
      </c>
      <c r="C11" s="188">
        <v>5</v>
      </c>
      <c r="D11" s="218">
        <v>3.8</v>
      </c>
      <c r="E11" s="218">
        <v>3.85</v>
      </c>
      <c r="F11" s="189">
        <v>43</v>
      </c>
      <c r="G11" s="188">
        <v>1</v>
      </c>
      <c r="H11" s="218">
        <v>4</v>
      </c>
      <c r="I11" s="218">
        <v>3.63</v>
      </c>
      <c r="J11" s="189">
        <v>11</v>
      </c>
      <c r="K11" s="188">
        <v>4</v>
      </c>
      <c r="L11" s="218">
        <v>4</v>
      </c>
      <c r="M11" s="218">
        <v>3.87</v>
      </c>
      <c r="N11" s="189">
        <v>26</v>
      </c>
      <c r="O11" s="188">
        <v>5</v>
      </c>
      <c r="P11" s="218">
        <v>4</v>
      </c>
      <c r="Q11" s="218">
        <v>3.71</v>
      </c>
      <c r="R11" s="189">
        <v>21</v>
      </c>
      <c r="S11" s="44">
        <f t="shared" si="0"/>
        <v>101</v>
      </c>
      <c r="V11" s="42"/>
      <c r="X11" s="42"/>
    </row>
    <row r="12" spans="1:24" x14ac:dyDescent="0.25">
      <c r="A12" s="43">
        <v>7</v>
      </c>
      <c r="B12" s="91" t="s">
        <v>125</v>
      </c>
      <c r="C12" s="188">
        <v>3</v>
      </c>
      <c r="D12" s="218">
        <v>4.333333333333333</v>
      </c>
      <c r="E12" s="218">
        <v>3.85</v>
      </c>
      <c r="F12" s="189">
        <v>13</v>
      </c>
      <c r="G12" s="188">
        <v>8</v>
      </c>
      <c r="H12" s="218">
        <v>3.625</v>
      </c>
      <c r="I12" s="218">
        <v>3.63</v>
      </c>
      <c r="J12" s="189">
        <v>49</v>
      </c>
      <c r="K12" s="188">
        <v>5</v>
      </c>
      <c r="L12" s="218">
        <v>4.2</v>
      </c>
      <c r="M12" s="218">
        <v>3.87</v>
      </c>
      <c r="N12" s="189">
        <v>22</v>
      </c>
      <c r="O12" s="188"/>
      <c r="P12" s="218"/>
      <c r="Q12" s="218">
        <v>3.71</v>
      </c>
      <c r="R12" s="189">
        <v>85</v>
      </c>
      <c r="S12" s="44">
        <f t="shared" si="0"/>
        <v>169</v>
      </c>
      <c r="V12" s="42"/>
      <c r="X12" s="42"/>
    </row>
    <row r="13" spans="1:24" ht="15.75" thickBot="1" x14ac:dyDescent="0.3">
      <c r="A13" s="43">
        <v>8</v>
      </c>
      <c r="B13" s="105" t="s">
        <v>97</v>
      </c>
      <c r="C13" s="190">
        <v>1</v>
      </c>
      <c r="D13" s="219">
        <v>2</v>
      </c>
      <c r="E13" s="219">
        <v>3.85</v>
      </c>
      <c r="F13" s="191">
        <v>83</v>
      </c>
      <c r="G13" s="190">
        <v>1</v>
      </c>
      <c r="H13" s="219">
        <v>4</v>
      </c>
      <c r="I13" s="219">
        <v>3.63</v>
      </c>
      <c r="J13" s="191">
        <v>12</v>
      </c>
      <c r="K13" s="190"/>
      <c r="L13" s="219"/>
      <c r="M13" s="219">
        <v>3.87</v>
      </c>
      <c r="N13" s="191">
        <v>81</v>
      </c>
      <c r="O13" s="190">
        <v>5</v>
      </c>
      <c r="P13" s="219">
        <v>3.2</v>
      </c>
      <c r="Q13" s="219">
        <v>3.71</v>
      </c>
      <c r="R13" s="191">
        <v>64</v>
      </c>
      <c r="S13" s="44">
        <f t="shared" si="0"/>
        <v>240</v>
      </c>
      <c r="V13" s="42"/>
      <c r="X13" s="42"/>
    </row>
    <row r="14" spans="1:24" ht="15.75" thickBot="1" x14ac:dyDescent="0.3">
      <c r="A14" s="119"/>
      <c r="B14" s="120" t="s">
        <v>87</v>
      </c>
      <c r="C14" s="121">
        <f>SUM(C15:C25)</f>
        <v>35</v>
      </c>
      <c r="D14" s="130">
        <f>AVERAGE(D15:D25)</f>
        <v>3.6761904761904765</v>
      </c>
      <c r="E14" s="130">
        <v>3.85</v>
      </c>
      <c r="F14" s="122"/>
      <c r="G14" s="121">
        <f>SUM(G15:G25)</f>
        <v>26</v>
      </c>
      <c r="H14" s="130">
        <f>AVERAGE(H15:H25)</f>
        <v>3.541666666666667</v>
      </c>
      <c r="I14" s="130">
        <v>3.63</v>
      </c>
      <c r="J14" s="122"/>
      <c r="K14" s="121">
        <f>SUM(K15:K25)</f>
        <v>27</v>
      </c>
      <c r="L14" s="130">
        <f>AVERAGE(L15:L25)</f>
        <v>3.9508928571428572</v>
      </c>
      <c r="M14" s="130">
        <v>3.87</v>
      </c>
      <c r="N14" s="122"/>
      <c r="O14" s="121">
        <f>SUM(O15:O25)</f>
        <v>25</v>
      </c>
      <c r="P14" s="130">
        <f>AVERAGE(P15:P25)</f>
        <v>3.78125</v>
      </c>
      <c r="Q14" s="130">
        <v>3.71</v>
      </c>
      <c r="R14" s="122"/>
      <c r="S14" s="125"/>
      <c r="V14" s="42"/>
      <c r="X14" s="42"/>
    </row>
    <row r="15" spans="1:24" x14ac:dyDescent="0.25">
      <c r="A15" s="49">
        <v>1</v>
      </c>
      <c r="B15" s="91" t="s">
        <v>1</v>
      </c>
      <c r="C15" s="188">
        <v>8</v>
      </c>
      <c r="D15" s="218">
        <v>3.5</v>
      </c>
      <c r="E15" s="218">
        <v>3.85</v>
      </c>
      <c r="F15" s="189">
        <v>54</v>
      </c>
      <c r="G15" s="188">
        <v>4</v>
      </c>
      <c r="H15" s="218">
        <v>3.5</v>
      </c>
      <c r="I15" s="218">
        <v>3.63</v>
      </c>
      <c r="J15" s="189">
        <v>54</v>
      </c>
      <c r="K15" s="188">
        <v>7</v>
      </c>
      <c r="L15" s="218">
        <v>3.8571428571428572</v>
      </c>
      <c r="M15" s="218">
        <v>3.87</v>
      </c>
      <c r="N15" s="189">
        <v>51</v>
      </c>
      <c r="O15" s="188">
        <v>6</v>
      </c>
      <c r="P15" s="218">
        <v>4.166666666666667</v>
      </c>
      <c r="Q15" s="218">
        <v>3.71</v>
      </c>
      <c r="R15" s="189">
        <v>18</v>
      </c>
      <c r="S15" s="44">
        <f t="shared" ref="S15:S25" si="1">R15+N15+J15+F15</f>
        <v>177</v>
      </c>
      <c r="U15" s="42"/>
      <c r="V15" s="42"/>
      <c r="X15" s="42"/>
    </row>
    <row r="16" spans="1:24" x14ac:dyDescent="0.25">
      <c r="A16" s="43">
        <v>2</v>
      </c>
      <c r="B16" s="91" t="s">
        <v>3</v>
      </c>
      <c r="C16" s="188">
        <v>6</v>
      </c>
      <c r="D16" s="218">
        <v>4.333333333333333</v>
      </c>
      <c r="E16" s="218">
        <v>3.85</v>
      </c>
      <c r="F16" s="189">
        <v>14</v>
      </c>
      <c r="G16" s="188">
        <v>2</v>
      </c>
      <c r="H16" s="218">
        <v>3.5</v>
      </c>
      <c r="I16" s="218">
        <v>3.63</v>
      </c>
      <c r="J16" s="189">
        <v>55</v>
      </c>
      <c r="K16" s="188"/>
      <c r="L16" s="218"/>
      <c r="M16" s="218">
        <v>3.87</v>
      </c>
      <c r="N16" s="189">
        <v>81</v>
      </c>
      <c r="O16" s="188">
        <v>3</v>
      </c>
      <c r="P16" s="218">
        <v>4</v>
      </c>
      <c r="Q16" s="218">
        <v>3.71</v>
      </c>
      <c r="R16" s="189">
        <v>22</v>
      </c>
      <c r="S16" s="44">
        <f t="shared" si="1"/>
        <v>172</v>
      </c>
      <c r="U16" s="42"/>
      <c r="V16" s="42"/>
      <c r="X16" s="42"/>
    </row>
    <row r="17" spans="1:24" x14ac:dyDescent="0.25">
      <c r="A17" s="43">
        <v>3</v>
      </c>
      <c r="B17" s="91" t="s">
        <v>7</v>
      </c>
      <c r="C17" s="188">
        <v>3</v>
      </c>
      <c r="D17" s="218">
        <v>3.3333333333333335</v>
      </c>
      <c r="E17" s="218">
        <v>3.85</v>
      </c>
      <c r="F17" s="189">
        <v>66</v>
      </c>
      <c r="G17" s="188">
        <v>4</v>
      </c>
      <c r="H17" s="218">
        <v>3.75</v>
      </c>
      <c r="I17" s="218">
        <v>3.63</v>
      </c>
      <c r="J17" s="189">
        <v>41</v>
      </c>
      <c r="K17" s="188">
        <v>8</v>
      </c>
      <c r="L17" s="218">
        <v>4</v>
      </c>
      <c r="M17" s="218">
        <v>3.87</v>
      </c>
      <c r="N17" s="189">
        <v>27</v>
      </c>
      <c r="O17" s="188">
        <v>3</v>
      </c>
      <c r="P17" s="218">
        <v>4.333333333333333</v>
      </c>
      <c r="Q17" s="218">
        <v>3.71</v>
      </c>
      <c r="R17" s="189">
        <v>12</v>
      </c>
      <c r="S17" s="46">
        <f t="shared" si="1"/>
        <v>146</v>
      </c>
      <c r="U17" s="42"/>
      <c r="V17" s="42"/>
      <c r="X17" s="42"/>
    </row>
    <row r="18" spans="1:24" x14ac:dyDescent="0.25">
      <c r="A18" s="43">
        <v>4</v>
      </c>
      <c r="B18" s="91" t="s">
        <v>2</v>
      </c>
      <c r="C18" s="188">
        <v>4</v>
      </c>
      <c r="D18" s="218">
        <v>3.5</v>
      </c>
      <c r="E18" s="218">
        <v>3.85</v>
      </c>
      <c r="F18" s="189">
        <v>55</v>
      </c>
      <c r="G18" s="188">
        <v>2</v>
      </c>
      <c r="H18" s="218">
        <v>4</v>
      </c>
      <c r="I18" s="218">
        <v>3.63</v>
      </c>
      <c r="J18" s="189">
        <v>13</v>
      </c>
      <c r="K18" s="188">
        <v>2</v>
      </c>
      <c r="L18" s="218">
        <v>4</v>
      </c>
      <c r="M18" s="218">
        <v>3.87</v>
      </c>
      <c r="N18" s="189">
        <v>28</v>
      </c>
      <c r="O18" s="188">
        <v>4</v>
      </c>
      <c r="P18" s="218">
        <v>3.75</v>
      </c>
      <c r="Q18" s="218">
        <v>3.71</v>
      </c>
      <c r="R18" s="189">
        <v>40</v>
      </c>
      <c r="S18" s="44">
        <f t="shared" si="1"/>
        <v>136</v>
      </c>
      <c r="U18" s="42"/>
      <c r="V18" s="42"/>
      <c r="X18" s="42"/>
    </row>
    <row r="19" spans="1:24" x14ac:dyDescent="0.25">
      <c r="A19" s="43">
        <v>5</v>
      </c>
      <c r="B19" s="91" t="s">
        <v>4</v>
      </c>
      <c r="C19" s="188">
        <v>5</v>
      </c>
      <c r="D19" s="218">
        <v>3.4</v>
      </c>
      <c r="E19" s="218">
        <v>3.85</v>
      </c>
      <c r="F19" s="189">
        <v>63</v>
      </c>
      <c r="G19" s="188">
        <v>3</v>
      </c>
      <c r="H19" s="218">
        <v>2.6666666666666665</v>
      </c>
      <c r="I19" s="218">
        <v>3.63</v>
      </c>
      <c r="J19" s="189">
        <v>88</v>
      </c>
      <c r="K19" s="188">
        <v>1</v>
      </c>
      <c r="L19" s="218">
        <v>3</v>
      </c>
      <c r="M19" s="218">
        <v>3.87</v>
      </c>
      <c r="N19" s="189">
        <v>69</v>
      </c>
      <c r="O19" s="188">
        <v>3</v>
      </c>
      <c r="P19" s="218">
        <v>3.6666666666666665</v>
      </c>
      <c r="Q19" s="218">
        <v>3.71</v>
      </c>
      <c r="R19" s="189">
        <v>43</v>
      </c>
      <c r="S19" s="44">
        <f t="shared" si="1"/>
        <v>263</v>
      </c>
      <c r="U19" s="42"/>
      <c r="V19" s="42"/>
      <c r="X19" s="42"/>
    </row>
    <row r="20" spans="1:24" x14ac:dyDescent="0.25">
      <c r="A20" s="43">
        <v>6</v>
      </c>
      <c r="B20" s="91" t="s">
        <v>127</v>
      </c>
      <c r="C20" s="188"/>
      <c r="D20" s="218"/>
      <c r="E20" s="218">
        <v>3.85</v>
      </c>
      <c r="F20" s="189">
        <v>85</v>
      </c>
      <c r="G20" s="188">
        <v>6</v>
      </c>
      <c r="H20" s="218">
        <v>4</v>
      </c>
      <c r="I20" s="218">
        <v>3.63</v>
      </c>
      <c r="J20" s="189">
        <v>14</v>
      </c>
      <c r="K20" s="188">
        <v>2</v>
      </c>
      <c r="L20" s="218">
        <v>4.5</v>
      </c>
      <c r="M20" s="218">
        <v>3.87</v>
      </c>
      <c r="N20" s="189">
        <v>11</v>
      </c>
      <c r="O20" s="188"/>
      <c r="P20" s="218"/>
      <c r="Q20" s="218">
        <v>3.71</v>
      </c>
      <c r="R20" s="189">
        <v>85</v>
      </c>
      <c r="S20" s="44">
        <f t="shared" si="1"/>
        <v>195</v>
      </c>
      <c r="U20" s="42"/>
      <c r="V20" s="42"/>
      <c r="X20" s="42"/>
    </row>
    <row r="21" spans="1:24" x14ac:dyDescent="0.25">
      <c r="A21" s="43">
        <v>7</v>
      </c>
      <c r="B21" s="91" t="s">
        <v>156</v>
      </c>
      <c r="C21" s="188">
        <v>6</v>
      </c>
      <c r="D21" s="218">
        <v>4</v>
      </c>
      <c r="E21" s="218">
        <v>3.85</v>
      </c>
      <c r="F21" s="189">
        <v>24</v>
      </c>
      <c r="G21" s="188">
        <v>1</v>
      </c>
      <c r="H21" s="218">
        <v>4</v>
      </c>
      <c r="I21" s="218">
        <v>3.63</v>
      </c>
      <c r="J21" s="189">
        <v>15</v>
      </c>
      <c r="K21" s="188"/>
      <c r="L21" s="218"/>
      <c r="M21" s="218">
        <v>3.87</v>
      </c>
      <c r="N21" s="189">
        <v>81</v>
      </c>
      <c r="O21" s="188">
        <v>2</v>
      </c>
      <c r="P21" s="218">
        <v>3</v>
      </c>
      <c r="Q21" s="218">
        <v>3.71</v>
      </c>
      <c r="R21" s="189">
        <v>70</v>
      </c>
      <c r="S21" s="44">
        <f t="shared" si="1"/>
        <v>190</v>
      </c>
      <c r="U21" s="42"/>
      <c r="V21" s="42"/>
      <c r="X21" s="42"/>
    </row>
    <row r="22" spans="1:24" x14ac:dyDescent="0.25">
      <c r="A22" s="43">
        <v>8</v>
      </c>
      <c r="B22" s="91" t="s">
        <v>173</v>
      </c>
      <c r="C22" s="188"/>
      <c r="D22" s="218"/>
      <c r="E22" s="218">
        <v>3.85</v>
      </c>
      <c r="F22" s="189">
        <v>85</v>
      </c>
      <c r="G22" s="188"/>
      <c r="H22" s="218"/>
      <c r="I22" s="218">
        <v>3.63</v>
      </c>
      <c r="J22" s="189">
        <v>93</v>
      </c>
      <c r="K22" s="188">
        <v>2</v>
      </c>
      <c r="L22" s="218">
        <v>3</v>
      </c>
      <c r="M22" s="218">
        <v>3.87</v>
      </c>
      <c r="N22" s="189">
        <v>70</v>
      </c>
      <c r="O22" s="188"/>
      <c r="P22" s="218"/>
      <c r="Q22" s="218">
        <v>3.71</v>
      </c>
      <c r="R22" s="189">
        <v>85</v>
      </c>
      <c r="S22" s="44">
        <f t="shared" si="1"/>
        <v>333</v>
      </c>
      <c r="U22" s="42"/>
      <c r="V22" s="42"/>
      <c r="X22" s="42"/>
    </row>
    <row r="23" spans="1:24" x14ac:dyDescent="0.25">
      <c r="A23" s="43">
        <v>9</v>
      </c>
      <c r="B23" s="100" t="s">
        <v>157</v>
      </c>
      <c r="C23" s="192"/>
      <c r="D23" s="223"/>
      <c r="E23" s="223">
        <v>3.85</v>
      </c>
      <c r="F23" s="193">
        <v>85</v>
      </c>
      <c r="G23" s="192">
        <v>1</v>
      </c>
      <c r="H23" s="223">
        <v>2</v>
      </c>
      <c r="I23" s="223">
        <v>3.63</v>
      </c>
      <c r="J23" s="193">
        <v>92</v>
      </c>
      <c r="K23" s="192"/>
      <c r="L23" s="223"/>
      <c r="M23" s="223">
        <v>3.87</v>
      </c>
      <c r="N23" s="193">
        <v>81</v>
      </c>
      <c r="O23" s="192">
        <v>1</v>
      </c>
      <c r="P23" s="223">
        <v>3</v>
      </c>
      <c r="Q23" s="223">
        <v>3.71</v>
      </c>
      <c r="R23" s="193">
        <v>71</v>
      </c>
      <c r="S23" s="44">
        <f t="shared" si="1"/>
        <v>329</v>
      </c>
      <c r="U23" s="42"/>
      <c r="V23" s="42"/>
      <c r="X23" s="42"/>
    </row>
    <row r="24" spans="1:24" x14ac:dyDescent="0.25">
      <c r="A24" s="43">
        <v>10</v>
      </c>
      <c r="B24" s="91" t="s">
        <v>129</v>
      </c>
      <c r="C24" s="188">
        <v>3</v>
      </c>
      <c r="D24" s="218">
        <v>3.6666666666666665</v>
      </c>
      <c r="E24" s="218">
        <v>3.85</v>
      </c>
      <c r="F24" s="189">
        <v>49</v>
      </c>
      <c r="G24" s="188">
        <v>2</v>
      </c>
      <c r="H24" s="218">
        <v>4</v>
      </c>
      <c r="I24" s="218">
        <v>3.63</v>
      </c>
      <c r="J24" s="189">
        <v>16</v>
      </c>
      <c r="K24" s="188">
        <v>4</v>
      </c>
      <c r="L24" s="218">
        <v>4.25</v>
      </c>
      <c r="M24" s="218">
        <v>3.87</v>
      </c>
      <c r="N24" s="189">
        <v>19</v>
      </c>
      <c r="O24" s="188">
        <v>3</v>
      </c>
      <c r="P24" s="218">
        <v>4.333333333333333</v>
      </c>
      <c r="Q24" s="218">
        <v>3.71</v>
      </c>
      <c r="R24" s="189">
        <v>13</v>
      </c>
      <c r="S24" s="44">
        <f t="shared" si="1"/>
        <v>97</v>
      </c>
      <c r="U24" s="42"/>
      <c r="V24" s="42"/>
      <c r="X24" s="42"/>
    </row>
    <row r="25" spans="1:24" ht="15.75" thickBot="1" x14ac:dyDescent="0.3">
      <c r="A25" s="43">
        <v>11</v>
      </c>
      <c r="B25" s="39" t="s">
        <v>130</v>
      </c>
      <c r="C25" s="186"/>
      <c r="D25" s="217"/>
      <c r="E25" s="217">
        <v>3.85</v>
      </c>
      <c r="F25" s="187">
        <v>85</v>
      </c>
      <c r="G25" s="186">
        <v>1</v>
      </c>
      <c r="H25" s="217">
        <v>4</v>
      </c>
      <c r="I25" s="217">
        <v>3.63</v>
      </c>
      <c r="J25" s="187">
        <v>17</v>
      </c>
      <c r="K25" s="186">
        <v>1</v>
      </c>
      <c r="L25" s="217">
        <v>5</v>
      </c>
      <c r="M25" s="217">
        <v>3.87</v>
      </c>
      <c r="N25" s="187">
        <v>1</v>
      </c>
      <c r="O25" s="186"/>
      <c r="P25" s="217"/>
      <c r="Q25" s="217">
        <v>3.71</v>
      </c>
      <c r="R25" s="187">
        <v>85</v>
      </c>
      <c r="S25" s="44">
        <f t="shared" si="1"/>
        <v>188</v>
      </c>
      <c r="U25" s="42"/>
      <c r="V25" s="42"/>
      <c r="X25" s="42"/>
    </row>
    <row r="26" spans="1:24" ht="15.75" thickBot="1" x14ac:dyDescent="0.3">
      <c r="A26" s="119"/>
      <c r="B26" s="120" t="s">
        <v>88</v>
      </c>
      <c r="C26" s="121">
        <f>SUM(C27:C43)</f>
        <v>33</v>
      </c>
      <c r="D26" s="130">
        <f>AVERAGE(D27:D43)</f>
        <v>3.7807692307692311</v>
      </c>
      <c r="E26" s="130">
        <v>3.85</v>
      </c>
      <c r="F26" s="122"/>
      <c r="G26" s="121">
        <f>SUM(G27:G43)</f>
        <v>24</v>
      </c>
      <c r="H26" s="130">
        <f>AVERAGE(H27:H43)</f>
        <v>3.7307692307692308</v>
      </c>
      <c r="I26" s="130">
        <v>3.63</v>
      </c>
      <c r="J26" s="122"/>
      <c r="K26" s="121">
        <f>SUM(K27:K43)</f>
        <v>39</v>
      </c>
      <c r="L26" s="130">
        <f>AVERAGE(L27:L43)</f>
        <v>3.6527777777777781</v>
      </c>
      <c r="M26" s="130">
        <v>3.87</v>
      </c>
      <c r="N26" s="122"/>
      <c r="O26" s="121">
        <f>SUM(O27:O43)</f>
        <v>46</v>
      </c>
      <c r="P26" s="130">
        <f>AVERAGE(P27:P43)</f>
        <v>3.5552154195011338</v>
      </c>
      <c r="Q26" s="130">
        <v>3.71</v>
      </c>
      <c r="R26" s="122"/>
      <c r="S26" s="125"/>
      <c r="U26" s="42"/>
      <c r="V26" s="42"/>
      <c r="X26" s="42"/>
    </row>
    <row r="27" spans="1:24" x14ac:dyDescent="0.25">
      <c r="A27" s="49">
        <v>1</v>
      </c>
      <c r="B27" s="27" t="s">
        <v>52</v>
      </c>
      <c r="C27" s="194">
        <v>5</v>
      </c>
      <c r="D27" s="220">
        <v>3.8</v>
      </c>
      <c r="E27" s="220">
        <v>3.85</v>
      </c>
      <c r="F27" s="195">
        <v>44</v>
      </c>
      <c r="G27" s="194">
        <v>1</v>
      </c>
      <c r="H27" s="220">
        <v>4</v>
      </c>
      <c r="I27" s="220">
        <v>3.63</v>
      </c>
      <c r="J27" s="195">
        <v>18</v>
      </c>
      <c r="K27" s="194">
        <v>7</v>
      </c>
      <c r="L27" s="220">
        <v>4</v>
      </c>
      <c r="M27" s="220">
        <v>3.87</v>
      </c>
      <c r="N27" s="195">
        <v>29</v>
      </c>
      <c r="O27" s="194">
        <v>5</v>
      </c>
      <c r="P27" s="220">
        <v>3.4</v>
      </c>
      <c r="Q27" s="220">
        <v>3.71</v>
      </c>
      <c r="R27" s="195">
        <v>58</v>
      </c>
      <c r="S27" s="41">
        <f t="shared" ref="S27:S43" si="2">R27+N27+J27+F27</f>
        <v>149</v>
      </c>
      <c r="U27" s="42"/>
      <c r="V27" s="42"/>
      <c r="X27" s="42"/>
    </row>
    <row r="28" spans="1:24" x14ac:dyDescent="0.25">
      <c r="A28" s="43">
        <v>2</v>
      </c>
      <c r="B28" s="27" t="s">
        <v>183</v>
      </c>
      <c r="C28" s="194">
        <v>2</v>
      </c>
      <c r="D28" s="220">
        <v>4.5</v>
      </c>
      <c r="E28" s="220">
        <v>3.85</v>
      </c>
      <c r="F28" s="195">
        <v>5</v>
      </c>
      <c r="G28" s="194">
        <v>4</v>
      </c>
      <c r="H28" s="220">
        <v>3.5</v>
      </c>
      <c r="I28" s="220">
        <v>3.63</v>
      </c>
      <c r="J28" s="195">
        <v>56</v>
      </c>
      <c r="K28" s="194"/>
      <c r="L28" s="220"/>
      <c r="M28" s="220">
        <v>3.87</v>
      </c>
      <c r="N28" s="195">
        <v>81</v>
      </c>
      <c r="O28" s="194"/>
      <c r="P28" s="220"/>
      <c r="Q28" s="220">
        <v>3.71</v>
      </c>
      <c r="R28" s="195">
        <v>85</v>
      </c>
      <c r="S28" s="46">
        <f t="shared" si="2"/>
        <v>227</v>
      </c>
      <c r="U28" s="42"/>
      <c r="V28" s="42"/>
      <c r="X28" s="42"/>
    </row>
    <row r="29" spans="1:24" x14ac:dyDescent="0.25">
      <c r="A29" s="43">
        <v>3</v>
      </c>
      <c r="B29" s="27" t="s">
        <v>53</v>
      </c>
      <c r="C29" s="194">
        <v>4</v>
      </c>
      <c r="D29" s="220">
        <v>4.5</v>
      </c>
      <c r="E29" s="220">
        <v>3.85</v>
      </c>
      <c r="F29" s="195">
        <v>6</v>
      </c>
      <c r="G29" s="194">
        <v>1</v>
      </c>
      <c r="H29" s="220">
        <v>3</v>
      </c>
      <c r="I29" s="220">
        <v>3.63</v>
      </c>
      <c r="J29" s="195">
        <v>75</v>
      </c>
      <c r="K29" s="194">
        <v>4</v>
      </c>
      <c r="L29" s="220">
        <v>3.75</v>
      </c>
      <c r="M29" s="220">
        <v>3.87</v>
      </c>
      <c r="N29" s="195">
        <v>54</v>
      </c>
      <c r="O29" s="194">
        <v>9</v>
      </c>
      <c r="P29" s="220">
        <v>3.7777777777777777</v>
      </c>
      <c r="Q29" s="220">
        <v>3.71</v>
      </c>
      <c r="R29" s="195">
        <v>39</v>
      </c>
      <c r="S29" s="44">
        <f t="shared" si="2"/>
        <v>174</v>
      </c>
      <c r="U29" s="42"/>
      <c r="V29" s="42"/>
      <c r="X29" s="42"/>
    </row>
    <row r="30" spans="1:24" x14ac:dyDescent="0.25">
      <c r="A30" s="43">
        <v>4</v>
      </c>
      <c r="B30" s="27" t="s">
        <v>131</v>
      </c>
      <c r="C30" s="194">
        <v>5</v>
      </c>
      <c r="D30" s="220">
        <v>3.6</v>
      </c>
      <c r="E30" s="220">
        <v>3.85</v>
      </c>
      <c r="F30" s="195">
        <v>51</v>
      </c>
      <c r="G30" s="194">
        <v>3</v>
      </c>
      <c r="H30" s="220">
        <v>3</v>
      </c>
      <c r="I30" s="220">
        <v>3.63</v>
      </c>
      <c r="J30" s="195">
        <v>76</v>
      </c>
      <c r="K30" s="194">
        <v>4</v>
      </c>
      <c r="L30" s="220">
        <v>4.25</v>
      </c>
      <c r="M30" s="220">
        <v>3.87</v>
      </c>
      <c r="N30" s="195">
        <v>20</v>
      </c>
      <c r="O30" s="194">
        <v>3</v>
      </c>
      <c r="P30" s="220">
        <v>3</v>
      </c>
      <c r="Q30" s="220">
        <v>3.71</v>
      </c>
      <c r="R30" s="195">
        <v>72</v>
      </c>
      <c r="S30" s="44">
        <f t="shared" si="2"/>
        <v>219</v>
      </c>
      <c r="U30" s="42"/>
      <c r="V30" s="42"/>
      <c r="X30" s="42"/>
    </row>
    <row r="31" spans="1:24" x14ac:dyDescent="0.25">
      <c r="A31" s="43">
        <v>5</v>
      </c>
      <c r="B31" s="27" t="s">
        <v>135</v>
      </c>
      <c r="C31" s="194">
        <v>1</v>
      </c>
      <c r="D31" s="220">
        <v>3</v>
      </c>
      <c r="E31" s="220">
        <v>3.85</v>
      </c>
      <c r="F31" s="195">
        <v>73</v>
      </c>
      <c r="G31" s="194">
        <v>3</v>
      </c>
      <c r="H31" s="220">
        <v>3</v>
      </c>
      <c r="I31" s="220">
        <v>3.63</v>
      </c>
      <c r="J31" s="195">
        <v>77</v>
      </c>
      <c r="K31" s="194">
        <v>1</v>
      </c>
      <c r="L31" s="220">
        <v>4</v>
      </c>
      <c r="M31" s="220">
        <v>3.87</v>
      </c>
      <c r="N31" s="195">
        <v>30</v>
      </c>
      <c r="O31" s="194"/>
      <c r="P31" s="220"/>
      <c r="Q31" s="220">
        <v>3.71</v>
      </c>
      <c r="R31" s="195">
        <v>85</v>
      </c>
      <c r="S31" s="44">
        <f t="shared" si="2"/>
        <v>265</v>
      </c>
      <c r="U31" s="42"/>
      <c r="V31" s="42"/>
      <c r="X31" s="42"/>
    </row>
    <row r="32" spans="1:24" x14ac:dyDescent="0.25">
      <c r="A32" s="43">
        <v>6</v>
      </c>
      <c r="B32" s="27" t="s">
        <v>8</v>
      </c>
      <c r="C32" s="194"/>
      <c r="D32" s="220"/>
      <c r="E32" s="220">
        <v>3.85</v>
      </c>
      <c r="F32" s="195">
        <v>85</v>
      </c>
      <c r="G32" s="194"/>
      <c r="H32" s="220"/>
      <c r="I32" s="220">
        <v>3.63</v>
      </c>
      <c r="J32" s="195">
        <v>93</v>
      </c>
      <c r="K32" s="194">
        <v>1</v>
      </c>
      <c r="L32" s="220">
        <v>3</v>
      </c>
      <c r="M32" s="220">
        <v>3.87</v>
      </c>
      <c r="N32" s="195">
        <v>71</v>
      </c>
      <c r="O32" s="194">
        <v>7</v>
      </c>
      <c r="P32" s="220">
        <v>3.4285714285714284</v>
      </c>
      <c r="Q32" s="220">
        <v>3.71</v>
      </c>
      <c r="R32" s="195">
        <v>57</v>
      </c>
      <c r="S32" s="44">
        <f t="shared" si="2"/>
        <v>306</v>
      </c>
      <c r="U32" s="42"/>
      <c r="V32" s="42"/>
      <c r="X32" s="42"/>
    </row>
    <row r="33" spans="1:24" x14ac:dyDescent="0.25">
      <c r="A33" s="43">
        <v>7</v>
      </c>
      <c r="B33" s="27" t="s">
        <v>158</v>
      </c>
      <c r="C33" s="194">
        <v>1</v>
      </c>
      <c r="D33" s="220">
        <v>4</v>
      </c>
      <c r="E33" s="220">
        <v>3.85</v>
      </c>
      <c r="F33" s="195">
        <v>25</v>
      </c>
      <c r="G33" s="194">
        <v>1</v>
      </c>
      <c r="H33" s="220">
        <v>5</v>
      </c>
      <c r="I33" s="220">
        <v>3.63</v>
      </c>
      <c r="J33" s="195">
        <v>2</v>
      </c>
      <c r="K33" s="194"/>
      <c r="L33" s="220"/>
      <c r="M33" s="220">
        <v>3.87</v>
      </c>
      <c r="N33" s="195">
        <v>81</v>
      </c>
      <c r="O33" s="194">
        <v>4</v>
      </c>
      <c r="P33" s="220">
        <v>4.5</v>
      </c>
      <c r="Q33" s="220">
        <v>3.71</v>
      </c>
      <c r="R33" s="195">
        <v>8</v>
      </c>
      <c r="S33" s="44">
        <f t="shared" si="2"/>
        <v>116</v>
      </c>
      <c r="U33" s="42"/>
      <c r="V33" s="42"/>
      <c r="X33" s="42"/>
    </row>
    <row r="34" spans="1:24" x14ac:dyDescent="0.25">
      <c r="A34" s="43">
        <v>8</v>
      </c>
      <c r="B34" s="37" t="s">
        <v>45</v>
      </c>
      <c r="C34" s="198">
        <v>2</v>
      </c>
      <c r="D34" s="317">
        <v>4</v>
      </c>
      <c r="E34" s="317">
        <v>3.85</v>
      </c>
      <c r="F34" s="199">
        <v>26</v>
      </c>
      <c r="G34" s="198">
        <v>1</v>
      </c>
      <c r="H34" s="317">
        <v>4</v>
      </c>
      <c r="I34" s="317">
        <v>3.63</v>
      </c>
      <c r="J34" s="199">
        <v>19</v>
      </c>
      <c r="K34" s="198">
        <v>2</v>
      </c>
      <c r="L34" s="317">
        <v>4</v>
      </c>
      <c r="M34" s="317">
        <v>3.87</v>
      </c>
      <c r="N34" s="199">
        <v>31</v>
      </c>
      <c r="O34" s="198">
        <v>1</v>
      </c>
      <c r="P34" s="317">
        <v>5</v>
      </c>
      <c r="Q34" s="317">
        <v>3.71</v>
      </c>
      <c r="R34" s="199">
        <v>1</v>
      </c>
      <c r="S34" s="44">
        <f t="shared" si="2"/>
        <v>77</v>
      </c>
      <c r="U34" s="42"/>
      <c r="V34" s="42"/>
      <c r="X34" s="42"/>
    </row>
    <row r="35" spans="1:24" ht="15" customHeight="1" x14ac:dyDescent="0.25">
      <c r="A35" s="43">
        <v>9</v>
      </c>
      <c r="B35" s="27" t="s">
        <v>109</v>
      </c>
      <c r="C35" s="194">
        <v>1</v>
      </c>
      <c r="D35" s="220">
        <v>4</v>
      </c>
      <c r="E35" s="220">
        <v>3.85</v>
      </c>
      <c r="F35" s="195">
        <v>27</v>
      </c>
      <c r="G35" s="194">
        <v>2</v>
      </c>
      <c r="H35" s="220">
        <v>4</v>
      </c>
      <c r="I35" s="220">
        <v>3.63</v>
      </c>
      <c r="J35" s="195">
        <v>20</v>
      </c>
      <c r="K35" s="194">
        <v>1</v>
      </c>
      <c r="L35" s="220">
        <v>3</v>
      </c>
      <c r="M35" s="220">
        <v>3.87</v>
      </c>
      <c r="N35" s="195">
        <v>72</v>
      </c>
      <c r="O35" s="194">
        <v>1</v>
      </c>
      <c r="P35" s="220">
        <v>2</v>
      </c>
      <c r="Q35" s="220">
        <v>3.71</v>
      </c>
      <c r="R35" s="195">
        <v>83</v>
      </c>
      <c r="S35" s="44">
        <f t="shared" si="2"/>
        <v>202</v>
      </c>
      <c r="U35" s="42"/>
      <c r="V35" s="42"/>
      <c r="X35" s="42"/>
    </row>
    <row r="36" spans="1:24" x14ac:dyDescent="0.25">
      <c r="A36" s="43">
        <v>10</v>
      </c>
      <c r="B36" s="37" t="s">
        <v>132</v>
      </c>
      <c r="C36" s="198"/>
      <c r="D36" s="317"/>
      <c r="E36" s="317">
        <v>3.85</v>
      </c>
      <c r="F36" s="199">
        <v>85</v>
      </c>
      <c r="G36" s="198"/>
      <c r="H36" s="317"/>
      <c r="I36" s="317">
        <v>3.63</v>
      </c>
      <c r="J36" s="199">
        <v>93</v>
      </c>
      <c r="K36" s="198">
        <v>1</v>
      </c>
      <c r="L36" s="317">
        <v>3</v>
      </c>
      <c r="M36" s="317">
        <v>3.87</v>
      </c>
      <c r="N36" s="199">
        <v>73</v>
      </c>
      <c r="O36" s="198">
        <v>2</v>
      </c>
      <c r="P36" s="317">
        <v>3</v>
      </c>
      <c r="Q36" s="317">
        <v>3.71</v>
      </c>
      <c r="R36" s="199">
        <v>73</v>
      </c>
      <c r="S36" s="44">
        <f t="shared" si="2"/>
        <v>324</v>
      </c>
      <c r="U36" s="42"/>
      <c r="V36" s="42"/>
      <c r="X36" s="42"/>
    </row>
    <row r="37" spans="1:24" x14ac:dyDescent="0.25">
      <c r="A37" s="43">
        <v>11</v>
      </c>
      <c r="B37" s="27" t="s">
        <v>133</v>
      </c>
      <c r="C37" s="194">
        <v>2</v>
      </c>
      <c r="D37" s="220">
        <v>4</v>
      </c>
      <c r="E37" s="220">
        <v>3.85</v>
      </c>
      <c r="F37" s="195">
        <v>28</v>
      </c>
      <c r="G37" s="194">
        <v>1</v>
      </c>
      <c r="H37" s="220">
        <v>4</v>
      </c>
      <c r="I37" s="220">
        <v>3.63</v>
      </c>
      <c r="J37" s="195">
        <v>21</v>
      </c>
      <c r="K37" s="194">
        <v>1</v>
      </c>
      <c r="L37" s="220">
        <v>3</v>
      </c>
      <c r="M37" s="220">
        <v>3.87</v>
      </c>
      <c r="N37" s="195">
        <v>74</v>
      </c>
      <c r="O37" s="194">
        <v>6</v>
      </c>
      <c r="P37" s="220">
        <v>3.3333333333333335</v>
      </c>
      <c r="Q37" s="220">
        <v>3.71</v>
      </c>
      <c r="R37" s="195">
        <v>59</v>
      </c>
      <c r="S37" s="44">
        <f t="shared" si="2"/>
        <v>182</v>
      </c>
      <c r="U37" s="42"/>
      <c r="V37" s="42"/>
      <c r="X37" s="42"/>
    </row>
    <row r="38" spans="1:24" x14ac:dyDescent="0.25">
      <c r="A38" s="43">
        <v>12</v>
      </c>
      <c r="B38" s="27" t="s">
        <v>11</v>
      </c>
      <c r="C38" s="194">
        <v>2</v>
      </c>
      <c r="D38" s="220">
        <v>3.5</v>
      </c>
      <c r="E38" s="220">
        <v>3.85</v>
      </c>
      <c r="F38" s="195">
        <v>56</v>
      </c>
      <c r="G38" s="194">
        <v>2</v>
      </c>
      <c r="H38" s="220">
        <v>3.5</v>
      </c>
      <c r="I38" s="220">
        <v>3.63</v>
      </c>
      <c r="J38" s="195">
        <v>57</v>
      </c>
      <c r="K38" s="194">
        <v>1</v>
      </c>
      <c r="L38" s="220">
        <v>5</v>
      </c>
      <c r="M38" s="220">
        <v>3.87</v>
      </c>
      <c r="N38" s="195">
        <v>2</v>
      </c>
      <c r="O38" s="194">
        <v>2</v>
      </c>
      <c r="P38" s="220">
        <v>5</v>
      </c>
      <c r="Q38" s="220">
        <v>3.71</v>
      </c>
      <c r="R38" s="195">
        <v>2</v>
      </c>
      <c r="S38" s="44">
        <f t="shared" si="2"/>
        <v>117</v>
      </c>
      <c r="U38" s="42"/>
      <c r="V38" s="42"/>
      <c r="X38" s="42"/>
    </row>
    <row r="39" spans="1:24" x14ac:dyDescent="0.25">
      <c r="A39" s="43">
        <v>13</v>
      </c>
      <c r="B39" s="109" t="s">
        <v>159</v>
      </c>
      <c r="C39" s="200">
        <v>3</v>
      </c>
      <c r="D39" s="318">
        <v>4</v>
      </c>
      <c r="E39" s="318">
        <v>3.85</v>
      </c>
      <c r="F39" s="201">
        <v>29</v>
      </c>
      <c r="G39" s="200">
        <v>2</v>
      </c>
      <c r="H39" s="318">
        <v>3.5</v>
      </c>
      <c r="I39" s="318">
        <v>3.63</v>
      </c>
      <c r="J39" s="201">
        <v>58</v>
      </c>
      <c r="K39" s="200"/>
      <c r="L39" s="318"/>
      <c r="M39" s="318">
        <v>3.87</v>
      </c>
      <c r="N39" s="201">
        <v>81</v>
      </c>
      <c r="O39" s="200">
        <v>1</v>
      </c>
      <c r="P39" s="318">
        <v>3</v>
      </c>
      <c r="Q39" s="318">
        <v>3.71</v>
      </c>
      <c r="R39" s="201">
        <v>74</v>
      </c>
      <c r="S39" s="44">
        <f t="shared" si="2"/>
        <v>242</v>
      </c>
      <c r="U39" s="42"/>
      <c r="V39" s="42"/>
      <c r="X39" s="42"/>
    </row>
    <row r="40" spans="1:24" x14ac:dyDescent="0.25">
      <c r="A40" s="43">
        <v>14</v>
      </c>
      <c r="B40" s="109" t="s">
        <v>54</v>
      </c>
      <c r="C40" s="200"/>
      <c r="D40" s="318"/>
      <c r="E40" s="318">
        <v>3.85</v>
      </c>
      <c r="F40" s="201">
        <v>85</v>
      </c>
      <c r="G40" s="200"/>
      <c r="H40" s="318"/>
      <c r="I40" s="318">
        <v>3.63</v>
      </c>
      <c r="J40" s="201">
        <v>93</v>
      </c>
      <c r="K40" s="200"/>
      <c r="L40" s="318"/>
      <c r="M40" s="318">
        <v>3.87</v>
      </c>
      <c r="N40" s="201">
        <v>81</v>
      </c>
      <c r="O40" s="200">
        <v>1</v>
      </c>
      <c r="P40" s="318">
        <v>4</v>
      </c>
      <c r="Q40" s="318">
        <v>3.71</v>
      </c>
      <c r="R40" s="201">
        <v>23</v>
      </c>
      <c r="S40" s="44">
        <f t="shared" si="2"/>
        <v>282</v>
      </c>
      <c r="U40" s="42"/>
      <c r="V40" s="42"/>
      <c r="X40" s="42"/>
    </row>
    <row r="41" spans="1:24" x14ac:dyDescent="0.25">
      <c r="A41" s="43">
        <v>15</v>
      </c>
      <c r="B41" s="109" t="s">
        <v>134</v>
      </c>
      <c r="C41" s="200"/>
      <c r="D41" s="318"/>
      <c r="E41" s="318">
        <v>3.85</v>
      </c>
      <c r="F41" s="201">
        <v>85</v>
      </c>
      <c r="G41" s="200"/>
      <c r="H41" s="318"/>
      <c r="I41" s="318">
        <v>3.63</v>
      </c>
      <c r="J41" s="201">
        <v>93</v>
      </c>
      <c r="K41" s="200">
        <v>10</v>
      </c>
      <c r="L41" s="318">
        <v>3</v>
      </c>
      <c r="M41" s="318">
        <v>3.87</v>
      </c>
      <c r="N41" s="201">
        <v>75</v>
      </c>
      <c r="O41" s="200">
        <v>1</v>
      </c>
      <c r="P41" s="318">
        <v>3</v>
      </c>
      <c r="Q41" s="318">
        <v>3.71</v>
      </c>
      <c r="R41" s="201">
        <v>75</v>
      </c>
      <c r="S41" s="44">
        <f t="shared" si="2"/>
        <v>328</v>
      </c>
      <c r="U41" s="42"/>
      <c r="V41" s="42"/>
      <c r="X41" s="42"/>
    </row>
    <row r="42" spans="1:24" x14ac:dyDescent="0.25">
      <c r="A42" s="43">
        <v>16</v>
      </c>
      <c r="B42" s="109" t="s">
        <v>13</v>
      </c>
      <c r="C42" s="200">
        <v>4</v>
      </c>
      <c r="D42" s="318">
        <v>3.25</v>
      </c>
      <c r="E42" s="318">
        <v>3.85</v>
      </c>
      <c r="F42" s="201">
        <v>70</v>
      </c>
      <c r="G42" s="200">
        <v>2</v>
      </c>
      <c r="H42" s="318">
        <v>4</v>
      </c>
      <c r="I42" s="318">
        <v>3.63</v>
      </c>
      <c r="J42" s="201">
        <v>22</v>
      </c>
      <c r="K42" s="200">
        <v>6</v>
      </c>
      <c r="L42" s="318">
        <v>3.8333333333333335</v>
      </c>
      <c r="M42" s="318">
        <v>3.87</v>
      </c>
      <c r="N42" s="201">
        <v>52</v>
      </c>
      <c r="O42" s="200">
        <v>3</v>
      </c>
      <c r="P42" s="318">
        <v>3.3333333333333335</v>
      </c>
      <c r="Q42" s="318">
        <v>3.71</v>
      </c>
      <c r="R42" s="201">
        <v>60</v>
      </c>
      <c r="S42" s="44">
        <f t="shared" si="2"/>
        <v>204</v>
      </c>
      <c r="U42" s="42"/>
      <c r="V42" s="42"/>
      <c r="X42" s="42"/>
    </row>
    <row r="43" spans="1:24" ht="15.75" thickBot="1" x14ac:dyDescent="0.3">
      <c r="A43" s="43">
        <v>17</v>
      </c>
      <c r="B43" s="27" t="s">
        <v>184</v>
      </c>
      <c r="C43" s="194">
        <v>1</v>
      </c>
      <c r="D43" s="220">
        <v>3</v>
      </c>
      <c r="E43" s="220">
        <v>3.85</v>
      </c>
      <c r="F43" s="195">
        <v>74</v>
      </c>
      <c r="G43" s="194">
        <v>1</v>
      </c>
      <c r="H43" s="220">
        <v>4</v>
      </c>
      <c r="I43" s="220">
        <v>3.63</v>
      </c>
      <c r="J43" s="195">
        <v>23</v>
      </c>
      <c r="K43" s="194"/>
      <c r="L43" s="220"/>
      <c r="M43" s="220">
        <v>3.87</v>
      </c>
      <c r="N43" s="195">
        <v>81</v>
      </c>
      <c r="O43" s="194"/>
      <c r="P43" s="220"/>
      <c r="Q43" s="220">
        <v>3.71</v>
      </c>
      <c r="R43" s="195">
        <v>85</v>
      </c>
      <c r="S43" s="44">
        <f t="shared" si="2"/>
        <v>263</v>
      </c>
      <c r="U43" s="42"/>
      <c r="V43" s="42"/>
      <c r="X43" s="42"/>
    </row>
    <row r="44" spans="1:24" ht="15.75" thickBot="1" x14ac:dyDescent="0.3">
      <c r="A44" s="119"/>
      <c r="B44" s="124" t="s">
        <v>89</v>
      </c>
      <c r="C44" s="126">
        <f>SUM(C45:C62)</f>
        <v>47</v>
      </c>
      <c r="D44" s="131">
        <f>AVERAGE(D45:D62)</f>
        <v>3.8410173160173158</v>
      </c>
      <c r="E44" s="131">
        <v>3.85</v>
      </c>
      <c r="F44" s="123"/>
      <c r="G44" s="126">
        <f>SUM(G45:G62)</f>
        <v>55</v>
      </c>
      <c r="H44" s="131">
        <f>AVERAGE(H45:H62)</f>
        <v>3.465401785714286</v>
      </c>
      <c r="I44" s="131">
        <v>3.63</v>
      </c>
      <c r="J44" s="123"/>
      <c r="K44" s="126">
        <f>SUM(K45:K62)</f>
        <v>47</v>
      </c>
      <c r="L44" s="131">
        <f>AVERAGE(L45:L62)</f>
        <v>4.0036630036630036</v>
      </c>
      <c r="M44" s="131">
        <v>3.87</v>
      </c>
      <c r="N44" s="123"/>
      <c r="O44" s="126">
        <f>SUM(O45:O62)</f>
        <v>46</v>
      </c>
      <c r="P44" s="131">
        <f>AVERAGE(P45:P62)</f>
        <v>3.8555555555555547</v>
      </c>
      <c r="Q44" s="131">
        <v>3.71</v>
      </c>
      <c r="R44" s="123"/>
      <c r="S44" s="125"/>
      <c r="U44" s="42"/>
      <c r="V44" s="42"/>
      <c r="X44" s="42"/>
    </row>
    <row r="45" spans="1:24" x14ac:dyDescent="0.25">
      <c r="A45" s="40">
        <v>1</v>
      </c>
      <c r="B45" s="91" t="s">
        <v>110</v>
      </c>
      <c r="C45" s="188">
        <v>8</v>
      </c>
      <c r="D45" s="218">
        <v>4.25</v>
      </c>
      <c r="E45" s="218">
        <v>3.85</v>
      </c>
      <c r="F45" s="189">
        <v>17</v>
      </c>
      <c r="G45" s="188">
        <v>8</v>
      </c>
      <c r="H45" s="218">
        <v>3.375</v>
      </c>
      <c r="I45" s="218">
        <v>3.63</v>
      </c>
      <c r="J45" s="189">
        <v>67</v>
      </c>
      <c r="K45" s="188">
        <v>6</v>
      </c>
      <c r="L45" s="218">
        <v>4</v>
      </c>
      <c r="M45" s="218">
        <v>3.87</v>
      </c>
      <c r="N45" s="189">
        <v>32</v>
      </c>
      <c r="O45" s="188">
        <v>6</v>
      </c>
      <c r="P45" s="218">
        <v>4.5</v>
      </c>
      <c r="Q45" s="218">
        <v>3.71</v>
      </c>
      <c r="R45" s="189">
        <v>9</v>
      </c>
      <c r="S45" s="41">
        <f t="shared" ref="S45:S62" si="3">R45+N45+J45+F45</f>
        <v>125</v>
      </c>
      <c r="U45" s="42"/>
      <c r="V45" s="42"/>
      <c r="X45" s="42"/>
    </row>
    <row r="46" spans="1:24" x14ac:dyDescent="0.25">
      <c r="A46" s="49">
        <v>2</v>
      </c>
      <c r="B46" s="105" t="s">
        <v>106</v>
      </c>
      <c r="C46" s="190">
        <v>4</v>
      </c>
      <c r="D46" s="219">
        <v>4</v>
      </c>
      <c r="E46" s="219">
        <v>3.85</v>
      </c>
      <c r="F46" s="191">
        <v>30</v>
      </c>
      <c r="G46" s="190">
        <v>3</v>
      </c>
      <c r="H46" s="219">
        <v>3.6666666666666665</v>
      </c>
      <c r="I46" s="219">
        <v>3.63</v>
      </c>
      <c r="J46" s="191">
        <v>46</v>
      </c>
      <c r="K46" s="190">
        <v>5</v>
      </c>
      <c r="L46" s="219">
        <v>4</v>
      </c>
      <c r="M46" s="219">
        <v>3.87</v>
      </c>
      <c r="N46" s="191">
        <v>33</v>
      </c>
      <c r="O46" s="190">
        <v>4</v>
      </c>
      <c r="P46" s="219">
        <v>4</v>
      </c>
      <c r="Q46" s="219">
        <v>3.71</v>
      </c>
      <c r="R46" s="191">
        <v>24</v>
      </c>
      <c r="S46" s="44">
        <f t="shared" si="3"/>
        <v>133</v>
      </c>
      <c r="U46" s="42"/>
      <c r="V46" s="42"/>
      <c r="X46" s="42"/>
    </row>
    <row r="47" spans="1:24" x14ac:dyDescent="0.25">
      <c r="A47" s="43">
        <v>3</v>
      </c>
      <c r="B47" s="91" t="s">
        <v>55</v>
      </c>
      <c r="C47" s="188">
        <v>11</v>
      </c>
      <c r="D47" s="218">
        <v>4.0909090909090908</v>
      </c>
      <c r="E47" s="218">
        <v>3.85</v>
      </c>
      <c r="F47" s="189">
        <v>22</v>
      </c>
      <c r="G47" s="188">
        <v>7</v>
      </c>
      <c r="H47" s="218">
        <v>3.5714285714285716</v>
      </c>
      <c r="I47" s="218">
        <v>3.63</v>
      </c>
      <c r="J47" s="189">
        <v>53</v>
      </c>
      <c r="K47" s="188">
        <v>5</v>
      </c>
      <c r="L47" s="218">
        <v>4.4000000000000004</v>
      </c>
      <c r="M47" s="218">
        <v>3.87</v>
      </c>
      <c r="N47" s="189">
        <v>16</v>
      </c>
      <c r="O47" s="188">
        <v>6</v>
      </c>
      <c r="P47" s="218">
        <v>3.6666666666666665</v>
      </c>
      <c r="Q47" s="218">
        <v>3.71</v>
      </c>
      <c r="R47" s="189">
        <v>44</v>
      </c>
      <c r="S47" s="44">
        <f t="shared" si="3"/>
        <v>135</v>
      </c>
      <c r="U47" s="42"/>
      <c r="V47" s="42"/>
      <c r="X47" s="42"/>
    </row>
    <row r="48" spans="1:24" x14ac:dyDescent="0.25">
      <c r="A48" s="43">
        <v>4</v>
      </c>
      <c r="B48" s="91" t="s">
        <v>111</v>
      </c>
      <c r="C48" s="188">
        <v>3</v>
      </c>
      <c r="D48" s="218">
        <v>4.333333333333333</v>
      </c>
      <c r="E48" s="218">
        <v>3.85</v>
      </c>
      <c r="F48" s="189">
        <v>15</v>
      </c>
      <c r="G48" s="188">
        <v>5</v>
      </c>
      <c r="H48" s="218">
        <v>3.4</v>
      </c>
      <c r="I48" s="218">
        <v>3.63</v>
      </c>
      <c r="J48" s="189">
        <v>65</v>
      </c>
      <c r="K48" s="188">
        <v>3</v>
      </c>
      <c r="L48" s="218">
        <v>4.666666666666667</v>
      </c>
      <c r="M48" s="218">
        <v>3.87</v>
      </c>
      <c r="N48" s="189">
        <v>10</v>
      </c>
      <c r="O48" s="188">
        <v>5</v>
      </c>
      <c r="P48" s="218">
        <v>3.6</v>
      </c>
      <c r="Q48" s="218">
        <v>3.71</v>
      </c>
      <c r="R48" s="189">
        <v>50</v>
      </c>
      <c r="S48" s="44">
        <f t="shared" si="3"/>
        <v>140</v>
      </c>
      <c r="U48" s="42"/>
      <c r="V48" s="42"/>
      <c r="X48" s="42"/>
    </row>
    <row r="49" spans="1:24" ht="15" customHeight="1" x14ac:dyDescent="0.25">
      <c r="A49" s="43">
        <v>5</v>
      </c>
      <c r="B49" s="105" t="s">
        <v>101</v>
      </c>
      <c r="C49" s="190">
        <v>2</v>
      </c>
      <c r="D49" s="219">
        <v>4.5</v>
      </c>
      <c r="E49" s="219">
        <v>3.85</v>
      </c>
      <c r="F49" s="191">
        <v>7</v>
      </c>
      <c r="G49" s="190">
        <v>2</v>
      </c>
      <c r="H49" s="219">
        <v>3.5</v>
      </c>
      <c r="I49" s="219">
        <v>3.63</v>
      </c>
      <c r="J49" s="191">
        <v>59</v>
      </c>
      <c r="K49" s="190">
        <v>6</v>
      </c>
      <c r="L49" s="219">
        <v>4.166666666666667</v>
      </c>
      <c r="M49" s="219">
        <v>3.87</v>
      </c>
      <c r="N49" s="191">
        <v>23</v>
      </c>
      <c r="O49" s="190">
        <v>5</v>
      </c>
      <c r="P49" s="219">
        <v>4.2</v>
      </c>
      <c r="Q49" s="219">
        <v>3.71</v>
      </c>
      <c r="R49" s="191">
        <v>17</v>
      </c>
      <c r="S49" s="44">
        <f t="shared" si="3"/>
        <v>106</v>
      </c>
      <c r="U49" s="42"/>
      <c r="V49" s="42"/>
      <c r="X49" s="42"/>
    </row>
    <row r="50" spans="1:24" x14ac:dyDescent="0.25">
      <c r="A50" s="43">
        <v>6</v>
      </c>
      <c r="B50" s="91" t="s">
        <v>15</v>
      </c>
      <c r="C50" s="188">
        <v>2</v>
      </c>
      <c r="D50" s="218">
        <v>3.5</v>
      </c>
      <c r="E50" s="218">
        <v>3.85</v>
      </c>
      <c r="F50" s="189">
        <v>57</v>
      </c>
      <c r="G50" s="188">
        <v>2</v>
      </c>
      <c r="H50" s="218">
        <v>4</v>
      </c>
      <c r="I50" s="218">
        <v>3.63</v>
      </c>
      <c r="J50" s="189">
        <v>24</v>
      </c>
      <c r="K50" s="188"/>
      <c r="L50" s="218"/>
      <c r="M50" s="218">
        <v>3.87</v>
      </c>
      <c r="N50" s="189">
        <v>81</v>
      </c>
      <c r="O50" s="188">
        <v>5</v>
      </c>
      <c r="P50" s="218">
        <v>3.8</v>
      </c>
      <c r="Q50" s="218">
        <v>3.71</v>
      </c>
      <c r="R50" s="189">
        <v>36</v>
      </c>
      <c r="S50" s="44">
        <f t="shared" si="3"/>
        <v>198</v>
      </c>
      <c r="U50" s="42"/>
      <c r="V50" s="42"/>
      <c r="X50" s="42"/>
    </row>
    <row r="51" spans="1:24" x14ac:dyDescent="0.25">
      <c r="A51" s="43">
        <v>7</v>
      </c>
      <c r="B51" s="91" t="s">
        <v>174</v>
      </c>
      <c r="C51" s="188">
        <v>3</v>
      </c>
      <c r="D51" s="218">
        <v>4</v>
      </c>
      <c r="E51" s="218">
        <v>3.85</v>
      </c>
      <c r="F51" s="189">
        <v>31</v>
      </c>
      <c r="G51" s="188">
        <v>4</v>
      </c>
      <c r="H51" s="218">
        <v>3.5</v>
      </c>
      <c r="I51" s="218">
        <v>3.63</v>
      </c>
      <c r="J51" s="189">
        <v>60</v>
      </c>
      <c r="K51" s="188">
        <v>1</v>
      </c>
      <c r="L51" s="218">
        <v>5</v>
      </c>
      <c r="M51" s="218">
        <v>3.87</v>
      </c>
      <c r="N51" s="189">
        <v>3</v>
      </c>
      <c r="O51" s="188">
        <v>2</v>
      </c>
      <c r="P51" s="218">
        <v>3.5</v>
      </c>
      <c r="Q51" s="218">
        <v>3.71</v>
      </c>
      <c r="R51" s="189">
        <v>53</v>
      </c>
      <c r="S51" s="44">
        <f t="shared" si="3"/>
        <v>147</v>
      </c>
      <c r="U51" s="42"/>
      <c r="V51" s="42"/>
      <c r="X51" s="42"/>
    </row>
    <row r="52" spans="1:24" x14ac:dyDescent="0.25">
      <c r="A52" s="43">
        <v>8</v>
      </c>
      <c r="B52" s="107" t="s">
        <v>104</v>
      </c>
      <c r="C52" s="204">
        <v>1</v>
      </c>
      <c r="D52" s="229">
        <v>5</v>
      </c>
      <c r="E52" s="229">
        <v>3.85</v>
      </c>
      <c r="F52" s="205">
        <v>1</v>
      </c>
      <c r="G52" s="204">
        <v>2</v>
      </c>
      <c r="H52" s="229">
        <v>4</v>
      </c>
      <c r="I52" s="229">
        <v>3.63</v>
      </c>
      <c r="J52" s="205">
        <v>25</v>
      </c>
      <c r="K52" s="204">
        <v>2</v>
      </c>
      <c r="L52" s="229">
        <v>4.5</v>
      </c>
      <c r="M52" s="229">
        <v>3.87</v>
      </c>
      <c r="N52" s="205">
        <v>12</v>
      </c>
      <c r="O52" s="204">
        <v>1</v>
      </c>
      <c r="P52" s="229">
        <v>5</v>
      </c>
      <c r="Q52" s="229">
        <v>3.71</v>
      </c>
      <c r="R52" s="205">
        <v>3</v>
      </c>
      <c r="S52" s="44">
        <f t="shared" si="3"/>
        <v>41</v>
      </c>
      <c r="U52" s="42"/>
      <c r="V52" s="42"/>
      <c r="X52" s="42"/>
    </row>
    <row r="53" spans="1:24" x14ac:dyDescent="0.25">
      <c r="A53" s="43">
        <v>9</v>
      </c>
      <c r="B53" s="36" t="s">
        <v>136</v>
      </c>
      <c r="C53" s="202">
        <v>2</v>
      </c>
      <c r="D53" s="230">
        <v>2.5</v>
      </c>
      <c r="E53" s="230">
        <v>3.85</v>
      </c>
      <c r="F53" s="203">
        <v>82</v>
      </c>
      <c r="G53" s="202"/>
      <c r="H53" s="230"/>
      <c r="I53" s="230">
        <v>3.63</v>
      </c>
      <c r="J53" s="203">
        <v>93</v>
      </c>
      <c r="K53" s="202">
        <v>2</v>
      </c>
      <c r="L53" s="230">
        <v>4</v>
      </c>
      <c r="M53" s="230">
        <v>3.87</v>
      </c>
      <c r="N53" s="203">
        <v>34</v>
      </c>
      <c r="O53" s="202"/>
      <c r="P53" s="230"/>
      <c r="Q53" s="230">
        <v>3.71</v>
      </c>
      <c r="R53" s="203">
        <v>85</v>
      </c>
      <c r="S53" s="44">
        <f t="shared" si="3"/>
        <v>294</v>
      </c>
      <c r="U53" s="42"/>
      <c r="V53" s="42"/>
      <c r="X53" s="42"/>
    </row>
    <row r="54" spans="1:24" x14ac:dyDescent="0.25">
      <c r="A54" s="43">
        <v>10</v>
      </c>
      <c r="B54" s="36" t="s">
        <v>137</v>
      </c>
      <c r="C54" s="202"/>
      <c r="D54" s="230"/>
      <c r="E54" s="230">
        <v>3.85</v>
      </c>
      <c r="F54" s="203">
        <v>85</v>
      </c>
      <c r="G54" s="202">
        <v>2</v>
      </c>
      <c r="H54" s="230">
        <v>3.5</v>
      </c>
      <c r="I54" s="230">
        <v>3.63</v>
      </c>
      <c r="J54" s="203">
        <v>61</v>
      </c>
      <c r="K54" s="202">
        <v>1</v>
      </c>
      <c r="L54" s="230">
        <v>3</v>
      </c>
      <c r="M54" s="230">
        <v>3.87</v>
      </c>
      <c r="N54" s="203">
        <v>76</v>
      </c>
      <c r="O54" s="202"/>
      <c r="P54" s="230"/>
      <c r="Q54" s="230">
        <v>3.71</v>
      </c>
      <c r="R54" s="203">
        <v>85</v>
      </c>
      <c r="S54" s="44">
        <f t="shared" si="3"/>
        <v>307</v>
      </c>
      <c r="U54" s="42"/>
      <c r="V54" s="42"/>
      <c r="X54" s="42"/>
    </row>
    <row r="55" spans="1:24" x14ac:dyDescent="0.25">
      <c r="A55" s="43">
        <v>11</v>
      </c>
      <c r="B55" s="36" t="s">
        <v>175</v>
      </c>
      <c r="C55" s="202">
        <v>5</v>
      </c>
      <c r="D55" s="230">
        <v>3.6</v>
      </c>
      <c r="E55" s="230">
        <v>3.85</v>
      </c>
      <c r="F55" s="203">
        <v>52</v>
      </c>
      <c r="G55" s="202">
        <v>4</v>
      </c>
      <c r="H55" s="230">
        <v>3</v>
      </c>
      <c r="I55" s="230">
        <v>3.63</v>
      </c>
      <c r="J55" s="203">
        <v>78</v>
      </c>
      <c r="K55" s="202">
        <v>7</v>
      </c>
      <c r="L55" s="230">
        <v>3.7142857142857144</v>
      </c>
      <c r="M55" s="230">
        <v>3.87</v>
      </c>
      <c r="N55" s="203">
        <v>55</v>
      </c>
      <c r="O55" s="202">
        <v>3</v>
      </c>
      <c r="P55" s="230">
        <v>3.6666666666666665</v>
      </c>
      <c r="Q55" s="230">
        <v>3.71</v>
      </c>
      <c r="R55" s="203">
        <v>45</v>
      </c>
      <c r="S55" s="44">
        <f t="shared" si="3"/>
        <v>230</v>
      </c>
      <c r="U55" s="42"/>
      <c r="V55" s="42"/>
      <c r="X55" s="42"/>
    </row>
    <row r="56" spans="1:24" x14ac:dyDescent="0.25">
      <c r="A56" s="43">
        <v>12</v>
      </c>
      <c r="B56" s="36" t="s">
        <v>138</v>
      </c>
      <c r="C56" s="202">
        <v>2</v>
      </c>
      <c r="D56" s="230">
        <v>3.5</v>
      </c>
      <c r="E56" s="230">
        <v>3.85</v>
      </c>
      <c r="F56" s="203">
        <v>58</v>
      </c>
      <c r="G56" s="202">
        <v>5</v>
      </c>
      <c r="H56" s="230">
        <v>3.6</v>
      </c>
      <c r="I56" s="230">
        <v>3.63</v>
      </c>
      <c r="J56" s="203">
        <v>50</v>
      </c>
      <c r="K56" s="202">
        <v>2</v>
      </c>
      <c r="L56" s="230">
        <v>3.5</v>
      </c>
      <c r="M56" s="230">
        <v>3.87</v>
      </c>
      <c r="N56" s="203">
        <v>61</v>
      </c>
      <c r="O56" s="202"/>
      <c r="P56" s="230"/>
      <c r="Q56" s="230">
        <v>3.71</v>
      </c>
      <c r="R56" s="203">
        <v>85</v>
      </c>
      <c r="S56" s="44">
        <f t="shared" si="3"/>
        <v>254</v>
      </c>
      <c r="U56" s="42"/>
      <c r="V56" s="42"/>
      <c r="X56" s="42"/>
    </row>
    <row r="57" spans="1:24" x14ac:dyDescent="0.25">
      <c r="A57" s="43">
        <v>13</v>
      </c>
      <c r="B57" s="36" t="s">
        <v>187</v>
      </c>
      <c r="C57" s="202">
        <v>1</v>
      </c>
      <c r="D57" s="230">
        <v>4</v>
      </c>
      <c r="E57" s="230">
        <v>3.85</v>
      </c>
      <c r="F57" s="203">
        <v>32</v>
      </c>
      <c r="G57" s="202">
        <v>4</v>
      </c>
      <c r="H57" s="230">
        <v>3.5</v>
      </c>
      <c r="I57" s="230">
        <v>3.63</v>
      </c>
      <c r="J57" s="203">
        <v>62</v>
      </c>
      <c r="K57" s="202"/>
      <c r="L57" s="230"/>
      <c r="M57" s="230">
        <v>3.87</v>
      </c>
      <c r="N57" s="203">
        <v>81</v>
      </c>
      <c r="O57" s="202"/>
      <c r="P57" s="230"/>
      <c r="Q57" s="230">
        <v>3.71</v>
      </c>
      <c r="R57" s="203">
        <v>85</v>
      </c>
      <c r="S57" s="44">
        <f t="shared" si="3"/>
        <v>260</v>
      </c>
      <c r="U57" s="42"/>
      <c r="V57" s="42"/>
      <c r="X57" s="42"/>
    </row>
    <row r="58" spans="1:24" x14ac:dyDescent="0.25">
      <c r="A58" s="43">
        <v>14</v>
      </c>
      <c r="B58" s="36" t="s">
        <v>186</v>
      </c>
      <c r="C58" s="202"/>
      <c r="D58" s="230"/>
      <c r="E58" s="230">
        <v>3.85</v>
      </c>
      <c r="F58" s="203">
        <v>85</v>
      </c>
      <c r="G58" s="202">
        <v>1</v>
      </c>
      <c r="H58" s="230">
        <v>4</v>
      </c>
      <c r="I58" s="230">
        <v>3.63</v>
      </c>
      <c r="J58" s="203">
        <v>26</v>
      </c>
      <c r="K58" s="202"/>
      <c r="L58" s="230"/>
      <c r="M58" s="230">
        <v>3.87</v>
      </c>
      <c r="N58" s="203">
        <v>81</v>
      </c>
      <c r="O58" s="202"/>
      <c r="P58" s="230"/>
      <c r="Q58" s="230">
        <v>3.71</v>
      </c>
      <c r="R58" s="203">
        <v>85</v>
      </c>
      <c r="S58" s="44">
        <f t="shared" si="3"/>
        <v>277</v>
      </c>
      <c r="U58" s="42"/>
      <c r="V58" s="42"/>
      <c r="X58" s="42"/>
    </row>
    <row r="59" spans="1:24" x14ac:dyDescent="0.25">
      <c r="A59" s="43">
        <v>15</v>
      </c>
      <c r="B59" s="36" t="s">
        <v>56</v>
      </c>
      <c r="C59" s="202"/>
      <c r="D59" s="230"/>
      <c r="E59" s="230">
        <v>3.85</v>
      </c>
      <c r="F59" s="203">
        <v>85</v>
      </c>
      <c r="G59" s="202"/>
      <c r="H59" s="230"/>
      <c r="I59" s="230">
        <v>3.63</v>
      </c>
      <c r="J59" s="203">
        <v>93</v>
      </c>
      <c r="K59" s="202">
        <v>5</v>
      </c>
      <c r="L59" s="230">
        <v>3.6</v>
      </c>
      <c r="M59" s="230">
        <v>3.87</v>
      </c>
      <c r="N59" s="203">
        <v>59</v>
      </c>
      <c r="O59" s="202">
        <v>3</v>
      </c>
      <c r="P59" s="230">
        <v>3</v>
      </c>
      <c r="Q59" s="230">
        <v>3.71</v>
      </c>
      <c r="R59" s="203">
        <v>76</v>
      </c>
      <c r="S59" s="44">
        <f t="shared" si="3"/>
        <v>313</v>
      </c>
      <c r="U59" s="42"/>
      <c r="V59" s="42"/>
      <c r="X59" s="42"/>
    </row>
    <row r="60" spans="1:24" x14ac:dyDescent="0.25">
      <c r="A60" s="43">
        <v>16</v>
      </c>
      <c r="B60" s="25" t="s">
        <v>16</v>
      </c>
      <c r="C60" s="186">
        <v>1</v>
      </c>
      <c r="D60" s="217">
        <v>3</v>
      </c>
      <c r="E60" s="217">
        <v>3.85</v>
      </c>
      <c r="F60" s="187">
        <v>75</v>
      </c>
      <c r="G60" s="186">
        <v>3</v>
      </c>
      <c r="H60" s="217">
        <v>3.3333333333333335</v>
      </c>
      <c r="I60" s="217">
        <v>3.63</v>
      </c>
      <c r="J60" s="187">
        <v>68</v>
      </c>
      <c r="K60" s="186">
        <v>2</v>
      </c>
      <c r="L60" s="217">
        <v>3.5</v>
      </c>
      <c r="M60" s="217">
        <v>3.87</v>
      </c>
      <c r="N60" s="187">
        <v>62</v>
      </c>
      <c r="O60" s="186">
        <v>3</v>
      </c>
      <c r="P60" s="217">
        <v>3.6666666666666665</v>
      </c>
      <c r="Q60" s="217">
        <v>3.71</v>
      </c>
      <c r="R60" s="187">
        <v>46</v>
      </c>
      <c r="S60" s="44">
        <f t="shared" si="3"/>
        <v>251</v>
      </c>
      <c r="U60" s="42"/>
      <c r="V60" s="42"/>
      <c r="X60" s="42"/>
    </row>
    <row r="61" spans="1:24" x14ac:dyDescent="0.25">
      <c r="A61" s="43">
        <v>17</v>
      </c>
      <c r="B61" s="25" t="s">
        <v>94</v>
      </c>
      <c r="C61" s="186"/>
      <c r="D61" s="217"/>
      <c r="E61" s="217">
        <v>3.85</v>
      </c>
      <c r="F61" s="187">
        <v>85</v>
      </c>
      <c r="G61" s="186">
        <v>2</v>
      </c>
      <c r="H61" s="217">
        <v>2.5</v>
      </c>
      <c r="I61" s="217">
        <v>3.63</v>
      </c>
      <c r="J61" s="187">
        <v>90</v>
      </c>
      <c r="K61" s="186"/>
      <c r="L61" s="217"/>
      <c r="M61" s="217">
        <v>3.87</v>
      </c>
      <c r="N61" s="187">
        <v>81</v>
      </c>
      <c r="O61" s="186">
        <v>3</v>
      </c>
      <c r="P61" s="217">
        <v>3.6666666666666665</v>
      </c>
      <c r="Q61" s="217">
        <v>3.71</v>
      </c>
      <c r="R61" s="187">
        <v>47</v>
      </c>
      <c r="S61" s="44">
        <f t="shared" si="3"/>
        <v>303</v>
      </c>
      <c r="U61" s="42"/>
      <c r="V61" s="42"/>
      <c r="X61" s="42"/>
    </row>
    <row r="62" spans="1:24" ht="15.75" thickBot="1" x14ac:dyDescent="0.3">
      <c r="A62" s="43">
        <v>18</v>
      </c>
      <c r="B62" s="25" t="s">
        <v>185</v>
      </c>
      <c r="C62" s="186">
        <v>2</v>
      </c>
      <c r="D62" s="217">
        <v>3.5</v>
      </c>
      <c r="E62" s="217">
        <v>3.85</v>
      </c>
      <c r="F62" s="187">
        <v>59</v>
      </c>
      <c r="G62" s="186">
        <v>1</v>
      </c>
      <c r="H62" s="217">
        <v>3</v>
      </c>
      <c r="I62" s="217">
        <v>3.63</v>
      </c>
      <c r="J62" s="187">
        <v>79</v>
      </c>
      <c r="K62" s="186"/>
      <c r="L62" s="217"/>
      <c r="M62" s="217">
        <v>3.87</v>
      </c>
      <c r="N62" s="187">
        <v>81</v>
      </c>
      <c r="O62" s="186"/>
      <c r="P62" s="217"/>
      <c r="Q62" s="217">
        <v>3.71</v>
      </c>
      <c r="R62" s="187">
        <v>85</v>
      </c>
      <c r="S62" s="128">
        <f t="shared" si="3"/>
        <v>304</v>
      </c>
      <c r="U62" s="42"/>
      <c r="V62" s="42"/>
      <c r="X62" s="42"/>
    </row>
    <row r="63" spans="1:24" ht="15.75" thickBot="1" x14ac:dyDescent="0.3">
      <c r="A63" s="119"/>
      <c r="B63" s="120" t="s">
        <v>90</v>
      </c>
      <c r="C63" s="121">
        <f>SUM(C64:C76)</f>
        <v>50</v>
      </c>
      <c r="D63" s="130">
        <f>AVERAGE(D64:D76)</f>
        <v>3.9099206349206352</v>
      </c>
      <c r="E63" s="130">
        <v>3.85</v>
      </c>
      <c r="F63" s="122"/>
      <c r="G63" s="121">
        <f>SUM(G64:G76)</f>
        <v>45</v>
      </c>
      <c r="H63" s="130">
        <f>AVERAGE(H64:H76)</f>
        <v>3.641111111111111</v>
      </c>
      <c r="I63" s="130">
        <v>3.63</v>
      </c>
      <c r="J63" s="122"/>
      <c r="K63" s="121">
        <f>SUM(K64:K76)</f>
        <v>31</v>
      </c>
      <c r="L63" s="130">
        <f>AVERAGE(L64:L76)</f>
        <v>4.0376984126984121</v>
      </c>
      <c r="M63" s="130">
        <v>3.87</v>
      </c>
      <c r="N63" s="122"/>
      <c r="O63" s="121">
        <f>SUM(O64:O76)</f>
        <v>35</v>
      </c>
      <c r="P63" s="130">
        <f>AVERAGE(P64:P76)</f>
        <v>3.8216666666666668</v>
      </c>
      <c r="Q63" s="130">
        <v>3.71</v>
      </c>
      <c r="R63" s="122"/>
      <c r="S63" s="125"/>
      <c r="U63" s="42"/>
      <c r="V63" s="42"/>
      <c r="X63" s="42"/>
    </row>
    <row r="64" spans="1:24" x14ac:dyDescent="0.25">
      <c r="A64" s="127">
        <v>1</v>
      </c>
      <c r="B64" s="91" t="s">
        <v>188</v>
      </c>
      <c r="C64" s="163">
        <v>4</v>
      </c>
      <c r="D64" s="226">
        <v>4.5</v>
      </c>
      <c r="E64" s="226">
        <v>3.85</v>
      </c>
      <c r="F64" s="189">
        <v>8</v>
      </c>
      <c r="G64" s="163">
        <v>2</v>
      </c>
      <c r="H64" s="226">
        <v>4.5</v>
      </c>
      <c r="I64" s="226">
        <v>3.63</v>
      </c>
      <c r="J64" s="189">
        <v>5</v>
      </c>
      <c r="K64" s="163">
        <v>2</v>
      </c>
      <c r="L64" s="226">
        <v>4</v>
      </c>
      <c r="M64" s="226">
        <v>3.87</v>
      </c>
      <c r="N64" s="189">
        <v>35</v>
      </c>
      <c r="O64" s="163">
        <v>3</v>
      </c>
      <c r="P64" s="226">
        <v>4</v>
      </c>
      <c r="Q64" s="226">
        <v>3.71</v>
      </c>
      <c r="R64" s="189">
        <v>25</v>
      </c>
      <c r="S64" s="139">
        <f t="shared" ref="S64:S76" si="4">R64+N64+J64+F64</f>
        <v>73</v>
      </c>
      <c r="U64" s="42"/>
      <c r="V64" s="42"/>
      <c r="X64" s="42"/>
    </row>
    <row r="65" spans="1:24" x14ac:dyDescent="0.25">
      <c r="A65" s="43">
        <v>2</v>
      </c>
      <c r="B65" s="91" t="s">
        <v>57</v>
      </c>
      <c r="C65" s="163">
        <v>6</v>
      </c>
      <c r="D65" s="226">
        <v>4.5</v>
      </c>
      <c r="E65" s="218">
        <v>3.85</v>
      </c>
      <c r="F65" s="189">
        <v>9</v>
      </c>
      <c r="G65" s="163">
        <v>7</v>
      </c>
      <c r="H65" s="226">
        <v>3.2857142857142856</v>
      </c>
      <c r="I65" s="218">
        <v>3.63</v>
      </c>
      <c r="J65" s="189">
        <v>72</v>
      </c>
      <c r="K65" s="163">
        <v>7</v>
      </c>
      <c r="L65" s="226">
        <v>4.2857142857142856</v>
      </c>
      <c r="M65" s="218">
        <v>3.87</v>
      </c>
      <c r="N65" s="189">
        <v>18</v>
      </c>
      <c r="O65" s="163">
        <v>5</v>
      </c>
      <c r="P65" s="226">
        <v>3.8</v>
      </c>
      <c r="Q65" s="218">
        <v>3.71</v>
      </c>
      <c r="R65" s="189">
        <v>37</v>
      </c>
      <c r="S65" s="44">
        <f t="shared" si="4"/>
        <v>136</v>
      </c>
      <c r="U65" s="42"/>
      <c r="V65" s="42"/>
      <c r="X65" s="42"/>
    </row>
    <row r="66" spans="1:24" x14ac:dyDescent="0.25">
      <c r="A66" s="43">
        <v>3</v>
      </c>
      <c r="B66" s="105" t="s">
        <v>139</v>
      </c>
      <c r="C66" s="165">
        <v>7</v>
      </c>
      <c r="D66" s="227">
        <v>3.8571428571428572</v>
      </c>
      <c r="E66" s="219">
        <v>3.85</v>
      </c>
      <c r="F66" s="191">
        <v>41</v>
      </c>
      <c r="G66" s="165">
        <v>2</v>
      </c>
      <c r="H66" s="227">
        <v>3</v>
      </c>
      <c r="I66" s="219">
        <v>3.63</v>
      </c>
      <c r="J66" s="191">
        <v>80</v>
      </c>
      <c r="K66" s="165">
        <v>1</v>
      </c>
      <c r="L66" s="227">
        <v>5</v>
      </c>
      <c r="M66" s="219">
        <v>3.87</v>
      </c>
      <c r="N66" s="191">
        <v>4</v>
      </c>
      <c r="O66" s="165">
        <v>1</v>
      </c>
      <c r="P66" s="227">
        <v>3</v>
      </c>
      <c r="Q66" s="219">
        <v>3.71</v>
      </c>
      <c r="R66" s="191">
        <v>77</v>
      </c>
      <c r="S66" s="44">
        <f t="shared" si="4"/>
        <v>202</v>
      </c>
      <c r="U66" s="42"/>
      <c r="V66" s="42"/>
      <c r="X66" s="42"/>
    </row>
    <row r="67" spans="1:24" x14ac:dyDescent="0.25">
      <c r="A67" s="43">
        <v>4</v>
      </c>
      <c r="B67" s="91" t="s">
        <v>63</v>
      </c>
      <c r="C67" s="163">
        <v>5</v>
      </c>
      <c r="D67" s="226">
        <v>4</v>
      </c>
      <c r="E67" s="218">
        <v>3.85</v>
      </c>
      <c r="F67" s="189">
        <v>33</v>
      </c>
      <c r="G67" s="163"/>
      <c r="H67" s="226"/>
      <c r="I67" s="218">
        <v>3.63</v>
      </c>
      <c r="J67" s="189">
        <v>93</v>
      </c>
      <c r="K67" s="163">
        <v>2</v>
      </c>
      <c r="L67" s="226">
        <v>4</v>
      </c>
      <c r="M67" s="218">
        <v>3.87</v>
      </c>
      <c r="N67" s="189">
        <v>36</v>
      </c>
      <c r="O67" s="163">
        <v>3</v>
      </c>
      <c r="P67" s="226">
        <v>3.6666666666666665</v>
      </c>
      <c r="Q67" s="218">
        <v>3.71</v>
      </c>
      <c r="R67" s="189">
        <v>48</v>
      </c>
      <c r="S67" s="138">
        <f t="shared" si="4"/>
        <v>210</v>
      </c>
      <c r="U67" s="42"/>
      <c r="V67" s="42"/>
      <c r="X67" s="42"/>
    </row>
    <row r="68" spans="1:24" x14ac:dyDescent="0.25">
      <c r="A68" s="43">
        <v>5</v>
      </c>
      <c r="B68" s="91" t="s">
        <v>140</v>
      </c>
      <c r="C68" s="163">
        <v>2</v>
      </c>
      <c r="D68" s="226">
        <v>3</v>
      </c>
      <c r="E68" s="218">
        <v>3.85</v>
      </c>
      <c r="F68" s="189">
        <v>76</v>
      </c>
      <c r="G68" s="163">
        <v>10</v>
      </c>
      <c r="H68" s="226">
        <v>3.8</v>
      </c>
      <c r="I68" s="218">
        <v>3.63</v>
      </c>
      <c r="J68" s="189">
        <v>39</v>
      </c>
      <c r="K68" s="163">
        <v>2</v>
      </c>
      <c r="L68" s="226">
        <v>4</v>
      </c>
      <c r="M68" s="218">
        <v>3.87</v>
      </c>
      <c r="N68" s="189">
        <v>37</v>
      </c>
      <c r="O68" s="163">
        <v>2</v>
      </c>
      <c r="P68" s="226">
        <v>4.5</v>
      </c>
      <c r="Q68" s="218">
        <v>3.71</v>
      </c>
      <c r="R68" s="189">
        <v>10</v>
      </c>
      <c r="S68" s="44">
        <f t="shared" si="4"/>
        <v>162</v>
      </c>
      <c r="U68" s="42"/>
      <c r="V68" s="42"/>
      <c r="X68" s="42"/>
    </row>
    <row r="69" spans="1:24" x14ac:dyDescent="0.25">
      <c r="A69" s="43">
        <v>6</v>
      </c>
      <c r="B69" s="38" t="s">
        <v>160</v>
      </c>
      <c r="C69" s="332"/>
      <c r="D69" s="333"/>
      <c r="E69" s="319">
        <v>3.85</v>
      </c>
      <c r="F69" s="208">
        <v>85</v>
      </c>
      <c r="G69" s="332">
        <v>1</v>
      </c>
      <c r="H69" s="333">
        <v>4</v>
      </c>
      <c r="I69" s="319">
        <v>3.63</v>
      </c>
      <c r="J69" s="208">
        <v>27</v>
      </c>
      <c r="K69" s="332"/>
      <c r="L69" s="333"/>
      <c r="M69" s="319">
        <v>3.87</v>
      </c>
      <c r="N69" s="208">
        <v>81</v>
      </c>
      <c r="O69" s="332">
        <v>2</v>
      </c>
      <c r="P69" s="333">
        <v>4</v>
      </c>
      <c r="Q69" s="319">
        <v>3.71</v>
      </c>
      <c r="R69" s="208">
        <v>26</v>
      </c>
      <c r="S69" s="44">
        <f t="shared" si="4"/>
        <v>219</v>
      </c>
      <c r="U69" s="42"/>
      <c r="V69" s="42"/>
      <c r="X69" s="42"/>
    </row>
    <row r="70" spans="1:24" x14ac:dyDescent="0.25">
      <c r="A70" s="43">
        <v>7</v>
      </c>
      <c r="B70" s="107" t="s">
        <v>141</v>
      </c>
      <c r="C70" s="334"/>
      <c r="D70" s="335"/>
      <c r="E70" s="229">
        <v>3.85</v>
      </c>
      <c r="F70" s="205">
        <v>85</v>
      </c>
      <c r="G70" s="334"/>
      <c r="H70" s="335"/>
      <c r="I70" s="229">
        <v>3.63</v>
      </c>
      <c r="J70" s="205">
        <v>93</v>
      </c>
      <c r="K70" s="334">
        <v>1</v>
      </c>
      <c r="L70" s="335">
        <v>4</v>
      </c>
      <c r="M70" s="229">
        <v>3.87</v>
      </c>
      <c r="N70" s="205">
        <v>38</v>
      </c>
      <c r="O70" s="334"/>
      <c r="P70" s="335"/>
      <c r="Q70" s="229">
        <v>3.71</v>
      </c>
      <c r="R70" s="205">
        <v>85</v>
      </c>
      <c r="S70" s="44">
        <f t="shared" si="4"/>
        <v>301</v>
      </c>
      <c r="U70" s="42"/>
      <c r="V70" s="42"/>
      <c r="X70" s="42"/>
    </row>
    <row r="71" spans="1:24" x14ac:dyDescent="0.25">
      <c r="A71" s="43">
        <v>8</v>
      </c>
      <c r="B71" s="107" t="s">
        <v>18</v>
      </c>
      <c r="C71" s="334"/>
      <c r="D71" s="335"/>
      <c r="E71" s="229">
        <v>3.85</v>
      </c>
      <c r="F71" s="205">
        <v>85</v>
      </c>
      <c r="G71" s="334">
        <v>1</v>
      </c>
      <c r="H71" s="335">
        <v>3</v>
      </c>
      <c r="I71" s="229">
        <v>3.63</v>
      </c>
      <c r="J71" s="205">
        <v>81</v>
      </c>
      <c r="K71" s="334">
        <v>1</v>
      </c>
      <c r="L71" s="335">
        <v>5</v>
      </c>
      <c r="M71" s="229">
        <v>3.87</v>
      </c>
      <c r="N71" s="205">
        <v>5</v>
      </c>
      <c r="O71" s="334">
        <v>5</v>
      </c>
      <c r="P71" s="335">
        <v>4</v>
      </c>
      <c r="Q71" s="229">
        <v>3.71</v>
      </c>
      <c r="R71" s="205">
        <v>27</v>
      </c>
      <c r="S71" s="44">
        <f t="shared" si="4"/>
        <v>198</v>
      </c>
      <c r="U71" s="42"/>
      <c r="V71" s="42"/>
      <c r="X71" s="42"/>
    </row>
    <row r="72" spans="1:24" x14ac:dyDescent="0.25">
      <c r="A72" s="43">
        <v>9</v>
      </c>
      <c r="B72" s="107" t="s">
        <v>113</v>
      </c>
      <c r="C72" s="334">
        <v>8</v>
      </c>
      <c r="D72" s="335">
        <v>3.875</v>
      </c>
      <c r="E72" s="229">
        <v>3.85</v>
      </c>
      <c r="F72" s="205">
        <v>40</v>
      </c>
      <c r="G72" s="334">
        <v>7</v>
      </c>
      <c r="H72" s="335">
        <v>3.7142857142857144</v>
      </c>
      <c r="I72" s="229">
        <v>3.63</v>
      </c>
      <c r="J72" s="205">
        <v>45</v>
      </c>
      <c r="K72" s="334">
        <v>3</v>
      </c>
      <c r="L72" s="335">
        <v>3.6666666666666665</v>
      </c>
      <c r="M72" s="229">
        <v>3.87</v>
      </c>
      <c r="N72" s="205">
        <v>56</v>
      </c>
      <c r="O72" s="334">
        <v>6</v>
      </c>
      <c r="P72" s="335">
        <v>3.5</v>
      </c>
      <c r="Q72" s="229">
        <v>3.71</v>
      </c>
      <c r="R72" s="205">
        <v>54</v>
      </c>
      <c r="S72" s="44">
        <f t="shared" si="4"/>
        <v>195</v>
      </c>
      <c r="U72" s="42"/>
      <c r="V72" s="42"/>
      <c r="X72" s="42"/>
    </row>
    <row r="73" spans="1:24" x14ac:dyDescent="0.25">
      <c r="A73" s="43">
        <v>10</v>
      </c>
      <c r="B73" s="107" t="s">
        <v>142</v>
      </c>
      <c r="C73" s="334">
        <v>6</v>
      </c>
      <c r="D73" s="335">
        <v>4</v>
      </c>
      <c r="E73" s="229">
        <v>3.85</v>
      </c>
      <c r="F73" s="205">
        <v>34</v>
      </c>
      <c r="G73" s="334">
        <v>3</v>
      </c>
      <c r="H73" s="335">
        <v>3.6666666666666665</v>
      </c>
      <c r="I73" s="229">
        <v>3.63</v>
      </c>
      <c r="J73" s="205">
        <v>47</v>
      </c>
      <c r="K73" s="334">
        <v>2</v>
      </c>
      <c r="L73" s="335">
        <v>3</v>
      </c>
      <c r="M73" s="229">
        <v>3.87</v>
      </c>
      <c r="N73" s="205">
        <v>77</v>
      </c>
      <c r="O73" s="334"/>
      <c r="P73" s="335"/>
      <c r="Q73" s="229">
        <v>3.71</v>
      </c>
      <c r="R73" s="205">
        <v>85</v>
      </c>
      <c r="S73" s="44">
        <f t="shared" si="4"/>
        <v>243</v>
      </c>
      <c r="U73" s="42"/>
      <c r="V73" s="42"/>
      <c r="X73" s="42"/>
    </row>
    <row r="74" spans="1:24" x14ac:dyDescent="0.25">
      <c r="A74" s="43">
        <v>11</v>
      </c>
      <c r="B74" s="106" t="s">
        <v>144</v>
      </c>
      <c r="C74" s="169"/>
      <c r="D74" s="231"/>
      <c r="E74" s="316">
        <v>3.85</v>
      </c>
      <c r="F74" s="197">
        <v>85</v>
      </c>
      <c r="G74" s="169"/>
      <c r="H74" s="231"/>
      <c r="I74" s="316">
        <v>3.63</v>
      </c>
      <c r="J74" s="197">
        <v>93</v>
      </c>
      <c r="K74" s="169">
        <v>2</v>
      </c>
      <c r="L74" s="231">
        <v>3.5</v>
      </c>
      <c r="M74" s="316">
        <v>3.87</v>
      </c>
      <c r="N74" s="197">
        <v>63</v>
      </c>
      <c r="O74" s="169"/>
      <c r="P74" s="231"/>
      <c r="Q74" s="316">
        <v>3.71</v>
      </c>
      <c r="R74" s="197">
        <v>85</v>
      </c>
      <c r="S74" s="44">
        <f t="shared" si="4"/>
        <v>326</v>
      </c>
      <c r="U74" s="42"/>
      <c r="V74" s="42"/>
      <c r="X74" s="42"/>
    </row>
    <row r="75" spans="1:24" x14ac:dyDescent="0.25">
      <c r="A75" s="43">
        <v>12</v>
      </c>
      <c r="B75" s="106" t="s">
        <v>64</v>
      </c>
      <c r="C75" s="169">
        <v>7</v>
      </c>
      <c r="D75" s="231">
        <v>3.8571428571428572</v>
      </c>
      <c r="E75" s="316">
        <v>3.85</v>
      </c>
      <c r="F75" s="197">
        <v>42</v>
      </c>
      <c r="G75" s="169">
        <v>3</v>
      </c>
      <c r="H75" s="231">
        <v>4</v>
      </c>
      <c r="I75" s="316">
        <v>3.63</v>
      </c>
      <c r="J75" s="197">
        <v>28</v>
      </c>
      <c r="K75" s="169">
        <v>2</v>
      </c>
      <c r="L75" s="231">
        <v>4.5</v>
      </c>
      <c r="M75" s="316">
        <v>3.87</v>
      </c>
      <c r="N75" s="197">
        <v>13</v>
      </c>
      <c r="O75" s="169">
        <v>4</v>
      </c>
      <c r="P75" s="231">
        <v>3.25</v>
      </c>
      <c r="Q75" s="316">
        <v>3.71</v>
      </c>
      <c r="R75" s="197">
        <v>62</v>
      </c>
      <c r="S75" s="44">
        <f t="shared" si="4"/>
        <v>145</v>
      </c>
      <c r="U75" s="42"/>
      <c r="V75" s="42"/>
      <c r="X75" s="42"/>
    </row>
    <row r="76" spans="1:24" ht="15.75" thickBot="1" x14ac:dyDescent="0.3">
      <c r="A76" s="132">
        <v>13</v>
      </c>
      <c r="B76" s="647" t="s">
        <v>143</v>
      </c>
      <c r="C76" s="723">
        <v>5</v>
      </c>
      <c r="D76" s="724">
        <v>3.6</v>
      </c>
      <c r="E76" s="725">
        <v>3.85</v>
      </c>
      <c r="F76" s="726">
        <v>53</v>
      </c>
      <c r="G76" s="723">
        <v>9</v>
      </c>
      <c r="H76" s="724">
        <v>3.4444444444444446</v>
      </c>
      <c r="I76" s="725">
        <v>3.63</v>
      </c>
      <c r="J76" s="726">
        <v>63</v>
      </c>
      <c r="K76" s="723">
        <v>6</v>
      </c>
      <c r="L76" s="724">
        <v>3.5</v>
      </c>
      <c r="M76" s="725">
        <v>3.87</v>
      </c>
      <c r="N76" s="726">
        <v>64</v>
      </c>
      <c r="O76" s="723">
        <v>4</v>
      </c>
      <c r="P76" s="724">
        <v>4.5</v>
      </c>
      <c r="Q76" s="725">
        <v>3.71</v>
      </c>
      <c r="R76" s="726">
        <v>11</v>
      </c>
      <c r="S76" s="128">
        <f t="shared" si="4"/>
        <v>191</v>
      </c>
      <c r="U76" s="42"/>
      <c r="V76" s="42"/>
      <c r="X76" s="42"/>
    </row>
    <row r="77" spans="1:24" ht="15.75" thickBot="1" x14ac:dyDescent="0.3">
      <c r="A77" s="119"/>
      <c r="B77" s="120" t="s">
        <v>91</v>
      </c>
      <c r="C77" s="121">
        <f>SUM(C78:C107)</f>
        <v>128</v>
      </c>
      <c r="D77" s="130">
        <f>AVERAGE(D78:D107)</f>
        <v>3.6867617978729084</v>
      </c>
      <c r="E77" s="130">
        <v>3.85</v>
      </c>
      <c r="F77" s="122"/>
      <c r="G77" s="121">
        <f>SUM(G78:G107)</f>
        <v>113</v>
      </c>
      <c r="H77" s="130">
        <f>AVERAGE(H78:H107)</f>
        <v>3.715488215488215</v>
      </c>
      <c r="I77" s="130">
        <v>3.63</v>
      </c>
      <c r="J77" s="122"/>
      <c r="K77" s="121">
        <f>SUM(K78:K107)</f>
        <v>116</v>
      </c>
      <c r="L77" s="130">
        <f>AVERAGE(L78:L107)</f>
        <v>3.8239087301587307</v>
      </c>
      <c r="M77" s="130">
        <v>3.87</v>
      </c>
      <c r="N77" s="122"/>
      <c r="O77" s="121">
        <f>SUM(O78:O107)</f>
        <v>154</v>
      </c>
      <c r="P77" s="130">
        <f>AVERAGE(P78:P107)</f>
        <v>3.7403427847872286</v>
      </c>
      <c r="Q77" s="130">
        <v>3.71</v>
      </c>
      <c r="R77" s="122"/>
      <c r="S77" s="125"/>
      <c r="U77" s="42"/>
      <c r="V77" s="42"/>
      <c r="X77" s="42"/>
    </row>
    <row r="78" spans="1:24" x14ac:dyDescent="0.25">
      <c r="A78" s="40">
        <v>1</v>
      </c>
      <c r="B78" s="25" t="s">
        <v>145</v>
      </c>
      <c r="C78" s="167">
        <v>11</v>
      </c>
      <c r="D78" s="228">
        <v>3.2727272727272729</v>
      </c>
      <c r="E78" s="228">
        <v>3.85</v>
      </c>
      <c r="F78" s="168">
        <v>69</v>
      </c>
      <c r="G78" s="167">
        <v>1</v>
      </c>
      <c r="H78" s="228">
        <v>4</v>
      </c>
      <c r="I78" s="228">
        <v>3.63</v>
      </c>
      <c r="J78" s="168">
        <v>29</v>
      </c>
      <c r="K78" s="167">
        <v>4</v>
      </c>
      <c r="L78" s="228">
        <v>3</v>
      </c>
      <c r="M78" s="228">
        <v>3.87</v>
      </c>
      <c r="N78" s="168">
        <v>78</v>
      </c>
      <c r="O78" s="167">
        <v>4</v>
      </c>
      <c r="P78" s="228">
        <v>4.25</v>
      </c>
      <c r="Q78" s="228">
        <v>3.71</v>
      </c>
      <c r="R78" s="168">
        <v>15</v>
      </c>
      <c r="S78" s="44">
        <f t="shared" ref="S78:S117" si="5">R78+N78+J78+F78</f>
        <v>191</v>
      </c>
      <c r="U78" s="42"/>
      <c r="V78" s="42"/>
      <c r="X78" s="42"/>
    </row>
    <row r="79" spans="1:24" x14ac:dyDescent="0.25">
      <c r="A79" s="43">
        <v>2</v>
      </c>
      <c r="B79" s="25" t="s">
        <v>146</v>
      </c>
      <c r="C79" s="167">
        <v>8</v>
      </c>
      <c r="D79" s="228">
        <v>3.75</v>
      </c>
      <c r="E79" s="228">
        <v>3.85</v>
      </c>
      <c r="F79" s="168">
        <v>47</v>
      </c>
      <c r="G79" s="167">
        <v>2</v>
      </c>
      <c r="H79" s="228">
        <v>4</v>
      </c>
      <c r="I79" s="228">
        <v>3.63</v>
      </c>
      <c r="J79" s="168">
        <v>30</v>
      </c>
      <c r="K79" s="167">
        <v>4</v>
      </c>
      <c r="L79" s="228">
        <v>4</v>
      </c>
      <c r="M79" s="228">
        <v>3.87</v>
      </c>
      <c r="N79" s="168">
        <v>39</v>
      </c>
      <c r="O79" s="167">
        <v>5</v>
      </c>
      <c r="P79" s="228">
        <v>4</v>
      </c>
      <c r="Q79" s="228">
        <v>3.71</v>
      </c>
      <c r="R79" s="168">
        <v>28</v>
      </c>
      <c r="S79" s="44">
        <f t="shared" si="5"/>
        <v>144</v>
      </c>
      <c r="U79" s="42"/>
      <c r="V79" s="42"/>
      <c r="X79" s="42"/>
    </row>
    <row r="80" spans="1:24" x14ac:dyDescent="0.25">
      <c r="A80" s="43">
        <v>3</v>
      </c>
      <c r="B80" s="25" t="s">
        <v>147</v>
      </c>
      <c r="C80" s="167">
        <v>3</v>
      </c>
      <c r="D80" s="228">
        <v>3.3333333333333335</v>
      </c>
      <c r="E80" s="228">
        <v>3.85</v>
      </c>
      <c r="F80" s="168">
        <v>67</v>
      </c>
      <c r="G80" s="167">
        <v>3</v>
      </c>
      <c r="H80" s="228">
        <v>3.3333333333333335</v>
      </c>
      <c r="I80" s="228">
        <v>3.63</v>
      </c>
      <c r="J80" s="168">
        <v>69</v>
      </c>
      <c r="K80" s="167">
        <v>7</v>
      </c>
      <c r="L80" s="228">
        <v>3.5714285714285716</v>
      </c>
      <c r="M80" s="228">
        <v>3.87</v>
      </c>
      <c r="N80" s="168">
        <v>60</v>
      </c>
      <c r="O80" s="167">
        <v>5</v>
      </c>
      <c r="P80" s="228">
        <v>4</v>
      </c>
      <c r="Q80" s="228">
        <v>3.71</v>
      </c>
      <c r="R80" s="168">
        <v>29</v>
      </c>
      <c r="S80" s="44">
        <f t="shared" si="5"/>
        <v>225</v>
      </c>
      <c r="U80" s="42"/>
      <c r="V80" s="42"/>
      <c r="X80" s="42"/>
    </row>
    <row r="81" spans="1:24" x14ac:dyDescent="0.25">
      <c r="A81" s="43">
        <v>4</v>
      </c>
      <c r="B81" s="91" t="s">
        <v>148</v>
      </c>
      <c r="C81" s="163">
        <v>2</v>
      </c>
      <c r="D81" s="226">
        <v>3</v>
      </c>
      <c r="E81" s="226">
        <v>3.85</v>
      </c>
      <c r="F81" s="164">
        <v>77</v>
      </c>
      <c r="G81" s="163">
        <v>4</v>
      </c>
      <c r="H81" s="226">
        <v>3.75</v>
      </c>
      <c r="I81" s="226">
        <v>3.63</v>
      </c>
      <c r="J81" s="164">
        <v>42</v>
      </c>
      <c r="K81" s="163">
        <v>12</v>
      </c>
      <c r="L81" s="226">
        <v>3.4166666666666665</v>
      </c>
      <c r="M81" s="226">
        <v>3.87</v>
      </c>
      <c r="N81" s="164">
        <v>67</v>
      </c>
      <c r="O81" s="163">
        <v>7</v>
      </c>
      <c r="P81" s="226">
        <v>3.7142857142857144</v>
      </c>
      <c r="Q81" s="226">
        <v>3.71</v>
      </c>
      <c r="R81" s="164">
        <v>41</v>
      </c>
      <c r="S81" s="44">
        <f t="shared" si="5"/>
        <v>227</v>
      </c>
      <c r="U81" s="42"/>
      <c r="V81" s="42"/>
      <c r="X81" s="42"/>
    </row>
    <row r="82" spans="1:24" x14ac:dyDescent="0.25">
      <c r="A82" s="43">
        <v>5</v>
      </c>
      <c r="B82" s="25" t="s">
        <v>149</v>
      </c>
      <c r="C82" s="167">
        <v>5</v>
      </c>
      <c r="D82" s="228">
        <v>3.4</v>
      </c>
      <c r="E82" s="228">
        <v>3.85</v>
      </c>
      <c r="F82" s="168">
        <v>64</v>
      </c>
      <c r="G82" s="167">
        <v>12</v>
      </c>
      <c r="H82" s="228">
        <v>3.5833333333333335</v>
      </c>
      <c r="I82" s="228">
        <v>3.63</v>
      </c>
      <c r="J82" s="168">
        <v>52</v>
      </c>
      <c r="K82" s="167">
        <v>6</v>
      </c>
      <c r="L82" s="228">
        <v>3.6666666666666665</v>
      </c>
      <c r="M82" s="228">
        <v>3.87</v>
      </c>
      <c r="N82" s="168">
        <v>57</v>
      </c>
      <c r="O82" s="167">
        <v>3</v>
      </c>
      <c r="P82" s="228">
        <v>3.6666666666666665</v>
      </c>
      <c r="Q82" s="228">
        <v>3.71</v>
      </c>
      <c r="R82" s="168">
        <v>49</v>
      </c>
      <c r="S82" s="44">
        <f t="shared" si="5"/>
        <v>222</v>
      </c>
      <c r="U82" s="42"/>
      <c r="V82" s="42"/>
      <c r="X82" s="42"/>
    </row>
    <row r="83" spans="1:24" x14ac:dyDescent="0.25">
      <c r="A83" s="43">
        <v>6</v>
      </c>
      <c r="B83" s="91" t="s">
        <v>25</v>
      </c>
      <c r="C83" s="163">
        <v>1</v>
      </c>
      <c r="D83" s="226">
        <v>5</v>
      </c>
      <c r="E83" s="226">
        <v>3.85</v>
      </c>
      <c r="F83" s="164">
        <v>2</v>
      </c>
      <c r="G83" s="163"/>
      <c r="H83" s="226"/>
      <c r="I83" s="226">
        <v>3.63</v>
      </c>
      <c r="J83" s="164">
        <v>93</v>
      </c>
      <c r="K83" s="163"/>
      <c r="L83" s="226"/>
      <c r="M83" s="226">
        <v>3.87</v>
      </c>
      <c r="N83" s="164">
        <v>81</v>
      </c>
      <c r="O83" s="163">
        <v>1</v>
      </c>
      <c r="P83" s="226">
        <v>3</v>
      </c>
      <c r="Q83" s="226">
        <v>3.71</v>
      </c>
      <c r="R83" s="164">
        <v>78</v>
      </c>
      <c r="S83" s="44">
        <f t="shared" si="5"/>
        <v>254</v>
      </c>
      <c r="U83" s="42"/>
      <c r="V83" s="42"/>
      <c r="X83" s="42"/>
    </row>
    <row r="84" spans="1:24" x14ac:dyDescent="0.25">
      <c r="A84" s="43">
        <v>7</v>
      </c>
      <c r="B84" s="91" t="s">
        <v>150</v>
      </c>
      <c r="C84" s="163"/>
      <c r="D84" s="226"/>
      <c r="E84" s="226">
        <v>3.85</v>
      </c>
      <c r="F84" s="164">
        <v>85</v>
      </c>
      <c r="G84" s="163">
        <v>4</v>
      </c>
      <c r="H84" s="226">
        <v>3.25</v>
      </c>
      <c r="I84" s="226">
        <v>3.63</v>
      </c>
      <c r="J84" s="164">
        <v>73</v>
      </c>
      <c r="K84" s="163">
        <v>3</v>
      </c>
      <c r="L84" s="226">
        <v>4</v>
      </c>
      <c r="M84" s="226">
        <v>3.87</v>
      </c>
      <c r="N84" s="164">
        <v>40</v>
      </c>
      <c r="O84" s="163">
        <v>4</v>
      </c>
      <c r="P84" s="226">
        <v>2.75</v>
      </c>
      <c r="Q84" s="226">
        <v>3.71</v>
      </c>
      <c r="R84" s="164">
        <v>81</v>
      </c>
      <c r="S84" s="44">
        <f t="shared" si="5"/>
        <v>279</v>
      </c>
      <c r="U84" s="42"/>
      <c r="V84" s="42"/>
      <c r="X84" s="42"/>
    </row>
    <row r="85" spans="1:24" x14ac:dyDescent="0.25">
      <c r="A85" s="43">
        <v>8</v>
      </c>
      <c r="B85" s="25" t="s">
        <v>151</v>
      </c>
      <c r="C85" s="167">
        <v>3</v>
      </c>
      <c r="D85" s="228">
        <v>3.3333333333333335</v>
      </c>
      <c r="E85" s="228">
        <v>3.85</v>
      </c>
      <c r="F85" s="168">
        <v>68</v>
      </c>
      <c r="G85" s="167">
        <v>5</v>
      </c>
      <c r="H85" s="228">
        <v>3.4</v>
      </c>
      <c r="I85" s="228">
        <v>3.63</v>
      </c>
      <c r="J85" s="168">
        <v>66</v>
      </c>
      <c r="K85" s="167">
        <v>6</v>
      </c>
      <c r="L85" s="228">
        <v>3.5</v>
      </c>
      <c r="M85" s="228">
        <v>3.87</v>
      </c>
      <c r="N85" s="168">
        <v>65</v>
      </c>
      <c r="O85" s="167">
        <v>3</v>
      </c>
      <c r="P85" s="228">
        <v>4.666666666666667</v>
      </c>
      <c r="Q85" s="228">
        <v>3.71</v>
      </c>
      <c r="R85" s="168">
        <v>6</v>
      </c>
      <c r="S85" s="44">
        <f t="shared" si="5"/>
        <v>205</v>
      </c>
      <c r="U85" s="42"/>
      <c r="V85" s="42"/>
      <c r="X85" s="42"/>
    </row>
    <row r="86" spans="1:24" x14ac:dyDescent="0.25">
      <c r="A86" s="43">
        <v>9</v>
      </c>
      <c r="B86" s="25" t="s">
        <v>152</v>
      </c>
      <c r="C86" s="167"/>
      <c r="D86" s="228"/>
      <c r="E86" s="228">
        <v>3.85</v>
      </c>
      <c r="F86" s="168">
        <v>85</v>
      </c>
      <c r="G86" s="167">
        <v>5</v>
      </c>
      <c r="H86" s="228">
        <v>4</v>
      </c>
      <c r="I86" s="228">
        <v>3.63</v>
      </c>
      <c r="J86" s="168">
        <v>31</v>
      </c>
      <c r="K86" s="167">
        <v>1</v>
      </c>
      <c r="L86" s="228">
        <v>5</v>
      </c>
      <c r="M86" s="228">
        <v>3.87</v>
      </c>
      <c r="N86" s="168">
        <v>6</v>
      </c>
      <c r="O86" s="167">
        <v>1</v>
      </c>
      <c r="P86" s="228">
        <v>5</v>
      </c>
      <c r="Q86" s="228">
        <v>3.71</v>
      </c>
      <c r="R86" s="168">
        <v>4</v>
      </c>
      <c r="S86" s="44">
        <f t="shared" si="5"/>
        <v>126</v>
      </c>
      <c r="U86" s="42"/>
      <c r="V86" s="42"/>
      <c r="X86" s="42"/>
    </row>
    <row r="87" spans="1:24" x14ac:dyDescent="0.25">
      <c r="A87" s="43">
        <v>10</v>
      </c>
      <c r="B87" s="91" t="s">
        <v>179</v>
      </c>
      <c r="C87" s="163">
        <v>3</v>
      </c>
      <c r="D87" s="226">
        <v>3.6666666666666665</v>
      </c>
      <c r="E87" s="226">
        <v>3.85</v>
      </c>
      <c r="F87" s="164">
        <v>50</v>
      </c>
      <c r="G87" s="163">
        <v>1</v>
      </c>
      <c r="H87" s="226">
        <v>4</v>
      </c>
      <c r="I87" s="226">
        <v>3.63</v>
      </c>
      <c r="J87" s="164">
        <v>32</v>
      </c>
      <c r="K87" s="163"/>
      <c r="L87" s="226"/>
      <c r="M87" s="226">
        <v>3.87</v>
      </c>
      <c r="N87" s="164">
        <v>81</v>
      </c>
      <c r="O87" s="163">
        <v>2</v>
      </c>
      <c r="P87" s="226">
        <v>3.5</v>
      </c>
      <c r="Q87" s="226">
        <v>3.71</v>
      </c>
      <c r="R87" s="164">
        <v>55</v>
      </c>
      <c r="S87" s="44">
        <f t="shared" si="5"/>
        <v>218</v>
      </c>
      <c r="U87" s="42"/>
      <c r="V87" s="42"/>
      <c r="X87" s="42"/>
    </row>
    <row r="88" spans="1:24" x14ac:dyDescent="0.25">
      <c r="A88" s="43">
        <v>11</v>
      </c>
      <c r="B88" s="25" t="s">
        <v>176</v>
      </c>
      <c r="C88" s="167">
        <v>4</v>
      </c>
      <c r="D88" s="228">
        <v>4.25</v>
      </c>
      <c r="E88" s="228">
        <v>3.85</v>
      </c>
      <c r="F88" s="168">
        <v>18</v>
      </c>
      <c r="G88" s="167">
        <v>1</v>
      </c>
      <c r="H88" s="228">
        <v>3</v>
      </c>
      <c r="I88" s="228">
        <v>3.63</v>
      </c>
      <c r="J88" s="168">
        <v>82</v>
      </c>
      <c r="K88" s="167">
        <v>3</v>
      </c>
      <c r="L88" s="228">
        <v>2.6666666666666665</v>
      </c>
      <c r="M88" s="228">
        <v>3.87</v>
      </c>
      <c r="N88" s="168">
        <v>80</v>
      </c>
      <c r="O88" s="167">
        <v>2</v>
      </c>
      <c r="P88" s="228">
        <v>2.5</v>
      </c>
      <c r="Q88" s="228">
        <v>3.71</v>
      </c>
      <c r="R88" s="168">
        <v>82</v>
      </c>
      <c r="S88" s="44">
        <f t="shared" si="5"/>
        <v>262</v>
      </c>
      <c r="U88" s="42"/>
      <c r="V88" s="42"/>
      <c r="X88" s="42"/>
    </row>
    <row r="89" spans="1:24" x14ac:dyDescent="0.25">
      <c r="A89" s="43">
        <v>12</v>
      </c>
      <c r="B89" s="91" t="s">
        <v>153</v>
      </c>
      <c r="C89" s="163">
        <v>4</v>
      </c>
      <c r="D89" s="226">
        <v>3.5</v>
      </c>
      <c r="E89" s="226">
        <v>3.85</v>
      </c>
      <c r="F89" s="164">
        <v>60</v>
      </c>
      <c r="G89" s="163">
        <v>8</v>
      </c>
      <c r="H89" s="226">
        <v>4</v>
      </c>
      <c r="I89" s="226">
        <v>3.63</v>
      </c>
      <c r="J89" s="164">
        <v>33</v>
      </c>
      <c r="K89" s="163">
        <v>6</v>
      </c>
      <c r="L89" s="226">
        <v>4</v>
      </c>
      <c r="M89" s="226">
        <v>3.87</v>
      </c>
      <c r="N89" s="164">
        <v>41</v>
      </c>
      <c r="O89" s="163">
        <v>7</v>
      </c>
      <c r="P89" s="226">
        <v>4</v>
      </c>
      <c r="Q89" s="226">
        <v>3.71</v>
      </c>
      <c r="R89" s="164">
        <v>30</v>
      </c>
      <c r="S89" s="44">
        <f t="shared" si="5"/>
        <v>164</v>
      </c>
      <c r="U89" s="42"/>
      <c r="V89" s="42"/>
      <c r="X89" s="42"/>
    </row>
    <row r="90" spans="1:24" x14ac:dyDescent="0.25">
      <c r="A90" s="43">
        <v>13</v>
      </c>
      <c r="B90" s="91" t="s">
        <v>154</v>
      </c>
      <c r="C90" s="163">
        <v>1</v>
      </c>
      <c r="D90" s="226">
        <v>3</v>
      </c>
      <c r="E90" s="226">
        <v>3.85</v>
      </c>
      <c r="F90" s="164">
        <v>78</v>
      </c>
      <c r="G90" s="163">
        <v>2</v>
      </c>
      <c r="H90" s="226">
        <v>3</v>
      </c>
      <c r="I90" s="226">
        <v>3.63</v>
      </c>
      <c r="J90" s="164">
        <v>83</v>
      </c>
      <c r="K90" s="163">
        <v>2</v>
      </c>
      <c r="L90" s="226">
        <v>4</v>
      </c>
      <c r="M90" s="226">
        <v>3.87</v>
      </c>
      <c r="N90" s="164">
        <v>42</v>
      </c>
      <c r="O90" s="163"/>
      <c r="P90" s="226"/>
      <c r="Q90" s="226">
        <v>3.71</v>
      </c>
      <c r="R90" s="164">
        <v>85</v>
      </c>
      <c r="S90" s="46">
        <f t="shared" si="5"/>
        <v>288</v>
      </c>
      <c r="U90" s="42"/>
      <c r="V90" s="42"/>
      <c r="X90" s="42"/>
    </row>
    <row r="91" spans="1:24" x14ac:dyDescent="0.25">
      <c r="A91" s="43">
        <v>14</v>
      </c>
      <c r="B91" s="91" t="s">
        <v>161</v>
      </c>
      <c r="C91" s="163">
        <v>1</v>
      </c>
      <c r="D91" s="226">
        <v>3</v>
      </c>
      <c r="E91" s="226">
        <v>3.85</v>
      </c>
      <c r="F91" s="164">
        <v>79</v>
      </c>
      <c r="G91" s="163">
        <v>4</v>
      </c>
      <c r="H91" s="226">
        <v>3.75</v>
      </c>
      <c r="I91" s="226">
        <v>3.63</v>
      </c>
      <c r="J91" s="164">
        <v>43</v>
      </c>
      <c r="K91" s="163"/>
      <c r="L91" s="226"/>
      <c r="M91" s="226">
        <v>3.87</v>
      </c>
      <c r="N91" s="164">
        <v>81</v>
      </c>
      <c r="O91" s="163">
        <v>4</v>
      </c>
      <c r="P91" s="226">
        <v>3</v>
      </c>
      <c r="Q91" s="226">
        <v>3.71</v>
      </c>
      <c r="R91" s="164">
        <v>79</v>
      </c>
      <c r="S91" s="44">
        <f t="shared" si="5"/>
        <v>282</v>
      </c>
      <c r="U91" s="42"/>
      <c r="V91" s="42"/>
      <c r="X91" s="42"/>
    </row>
    <row r="92" spans="1:24" x14ac:dyDescent="0.25">
      <c r="A92" s="43">
        <v>15</v>
      </c>
      <c r="B92" s="25" t="s">
        <v>177</v>
      </c>
      <c r="C92" s="167">
        <v>1</v>
      </c>
      <c r="D92" s="228">
        <v>3</v>
      </c>
      <c r="E92" s="228">
        <v>3.85</v>
      </c>
      <c r="F92" s="168">
        <v>80</v>
      </c>
      <c r="G92" s="167">
        <v>2</v>
      </c>
      <c r="H92" s="228">
        <v>4</v>
      </c>
      <c r="I92" s="228">
        <v>3.63</v>
      </c>
      <c r="J92" s="168">
        <v>34</v>
      </c>
      <c r="K92" s="167">
        <v>3</v>
      </c>
      <c r="L92" s="228">
        <v>4</v>
      </c>
      <c r="M92" s="228">
        <v>3.87</v>
      </c>
      <c r="N92" s="168">
        <v>43</v>
      </c>
      <c r="O92" s="167"/>
      <c r="P92" s="228"/>
      <c r="Q92" s="228">
        <v>3.71</v>
      </c>
      <c r="R92" s="168">
        <v>85</v>
      </c>
      <c r="S92" s="46">
        <f t="shared" si="5"/>
        <v>242</v>
      </c>
      <c r="U92" s="42"/>
      <c r="V92" s="42"/>
      <c r="X92" s="42"/>
    </row>
    <row r="93" spans="1:24" x14ac:dyDescent="0.25">
      <c r="A93" s="43">
        <v>16</v>
      </c>
      <c r="B93" s="25" t="s">
        <v>162</v>
      </c>
      <c r="C93" s="167"/>
      <c r="D93" s="228"/>
      <c r="E93" s="228">
        <v>3.85</v>
      </c>
      <c r="F93" s="168">
        <v>85</v>
      </c>
      <c r="G93" s="167">
        <v>2</v>
      </c>
      <c r="H93" s="228">
        <v>3</v>
      </c>
      <c r="I93" s="228">
        <v>3.63</v>
      </c>
      <c r="J93" s="168">
        <v>84</v>
      </c>
      <c r="K93" s="167">
        <v>2</v>
      </c>
      <c r="L93" s="228">
        <v>3.5</v>
      </c>
      <c r="M93" s="228">
        <v>3.87</v>
      </c>
      <c r="N93" s="168">
        <v>66</v>
      </c>
      <c r="O93" s="167">
        <v>4</v>
      </c>
      <c r="P93" s="228">
        <v>3.25</v>
      </c>
      <c r="Q93" s="228">
        <v>3.71</v>
      </c>
      <c r="R93" s="168">
        <v>63</v>
      </c>
      <c r="S93" s="44">
        <f t="shared" si="5"/>
        <v>298</v>
      </c>
      <c r="U93" s="42"/>
      <c r="V93" s="42"/>
      <c r="X93" s="42"/>
    </row>
    <row r="94" spans="1:24" x14ac:dyDescent="0.25">
      <c r="A94" s="43">
        <v>17</v>
      </c>
      <c r="B94" s="25" t="s">
        <v>163</v>
      </c>
      <c r="C94" s="167">
        <v>1</v>
      </c>
      <c r="D94" s="228">
        <v>5</v>
      </c>
      <c r="E94" s="228">
        <v>3.85</v>
      </c>
      <c r="F94" s="168">
        <v>3</v>
      </c>
      <c r="G94" s="167">
        <v>1</v>
      </c>
      <c r="H94" s="228">
        <v>3</v>
      </c>
      <c r="I94" s="228">
        <v>3.63</v>
      </c>
      <c r="J94" s="168">
        <v>85</v>
      </c>
      <c r="K94" s="167">
        <v>1</v>
      </c>
      <c r="L94" s="228">
        <v>4</v>
      </c>
      <c r="M94" s="228">
        <v>3.87</v>
      </c>
      <c r="N94" s="168">
        <v>44</v>
      </c>
      <c r="O94" s="167">
        <v>3</v>
      </c>
      <c r="P94" s="228">
        <v>4.333333333333333</v>
      </c>
      <c r="Q94" s="228">
        <v>3.71</v>
      </c>
      <c r="R94" s="168">
        <v>14</v>
      </c>
      <c r="S94" s="44">
        <f t="shared" si="5"/>
        <v>146</v>
      </c>
      <c r="U94" s="42"/>
      <c r="V94" s="42"/>
      <c r="X94" s="42"/>
    </row>
    <row r="95" spans="1:24" x14ac:dyDescent="0.25">
      <c r="A95" s="43">
        <v>18</v>
      </c>
      <c r="B95" s="25" t="s">
        <v>164</v>
      </c>
      <c r="C95" s="167">
        <v>7</v>
      </c>
      <c r="D95" s="228">
        <v>3.7142857142857144</v>
      </c>
      <c r="E95" s="228">
        <v>3.85</v>
      </c>
      <c r="F95" s="168">
        <v>48</v>
      </c>
      <c r="G95" s="167">
        <v>1</v>
      </c>
      <c r="H95" s="228">
        <v>4</v>
      </c>
      <c r="I95" s="228">
        <v>3.63</v>
      </c>
      <c r="J95" s="168">
        <v>35</v>
      </c>
      <c r="K95" s="167">
        <v>1</v>
      </c>
      <c r="L95" s="228">
        <v>5</v>
      </c>
      <c r="M95" s="228">
        <v>3.87</v>
      </c>
      <c r="N95" s="168">
        <v>7</v>
      </c>
      <c r="O95" s="167">
        <v>5</v>
      </c>
      <c r="P95" s="228">
        <v>3.6</v>
      </c>
      <c r="Q95" s="228">
        <v>3.71</v>
      </c>
      <c r="R95" s="168">
        <v>51</v>
      </c>
      <c r="S95" s="44">
        <f t="shared" si="5"/>
        <v>141</v>
      </c>
      <c r="U95" s="42"/>
      <c r="V95" s="42"/>
      <c r="X95" s="42"/>
    </row>
    <row r="96" spans="1:24" x14ac:dyDescent="0.25">
      <c r="A96" s="43">
        <v>19</v>
      </c>
      <c r="B96" s="91" t="s">
        <v>172</v>
      </c>
      <c r="C96" s="163">
        <v>3</v>
      </c>
      <c r="D96" s="226">
        <v>4</v>
      </c>
      <c r="E96" s="226">
        <v>3.85</v>
      </c>
      <c r="F96" s="164">
        <v>35</v>
      </c>
      <c r="G96" s="163">
        <v>8</v>
      </c>
      <c r="H96" s="226">
        <v>3.75</v>
      </c>
      <c r="I96" s="226">
        <v>3.63</v>
      </c>
      <c r="J96" s="164">
        <v>44</v>
      </c>
      <c r="K96" s="163">
        <v>10</v>
      </c>
      <c r="L96" s="226">
        <v>3.9</v>
      </c>
      <c r="M96" s="226">
        <v>3.87</v>
      </c>
      <c r="N96" s="164">
        <v>49</v>
      </c>
      <c r="O96" s="163">
        <v>21</v>
      </c>
      <c r="P96" s="226">
        <v>3.3333333333333335</v>
      </c>
      <c r="Q96" s="226">
        <v>3.71</v>
      </c>
      <c r="R96" s="164">
        <v>61</v>
      </c>
      <c r="S96" s="44">
        <f t="shared" si="5"/>
        <v>189</v>
      </c>
      <c r="U96" s="42"/>
      <c r="V96" s="42"/>
      <c r="X96" s="42"/>
    </row>
    <row r="97" spans="1:24" x14ac:dyDescent="0.25">
      <c r="A97" s="43">
        <v>20</v>
      </c>
      <c r="B97" s="91" t="s">
        <v>165</v>
      </c>
      <c r="C97" s="163">
        <v>4</v>
      </c>
      <c r="D97" s="226">
        <v>4</v>
      </c>
      <c r="E97" s="226">
        <v>3.85</v>
      </c>
      <c r="F97" s="164">
        <v>36</v>
      </c>
      <c r="G97" s="163">
        <v>2</v>
      </c>
      <c r="H97" s="226">
        <v>4.5</v>
      </c>
      <c r="I97" s="226">
        <v>3.63</v>
      </c>
      <c r="J97" s="164">
        <v>6</v>
      </c>
      <c r="K97" s="163"/>
      <c r="L97" s="226"/>
      <c r="M97" s="226">
        <v>3.87</v>
      </c>
      <c r="N97" s="164">
        <v>81</v>
      </c>
      <c r="O97" s="163">
        <v>5</v>
      </c>
      <c r="P97" s="226">
        <v>3.2</v>
      </c>
      <c r="Q97" s="226">
        <v>3.71</v>
      </c>
      <c r="R97" s="164">
        <v>65</v>
      </c>
      <c r="S97" s="44">
        <f t="shared" si="5"/>
        <v>188</v>
      </c>
      <c r="U97" s="42"/>
      <c r="V97" s="42"/>
      <c r="X97" s="42"/>
    </row>
    <row r="98" spans="1:24" x14ac:dyDescent="0.25">
      <c r="A98" s="43">
        <v>21</v>
      </c>
      <c r="B98" s="25" t="s">
        <v>166</v>
      </c>
      <c r="C98" s="167">
        <v>8</v>
      </c>
      <c r="D98" s="228">
        <v>4.25</v>
      </c>
      <c r="E98" s="228">
        <v>3.85</v>
      </c>
      <c r="F98" s="168">
        <v>19</v>
      </c>
      <c r="G98" s="167">
        <v>4</v>
      </c>
      <c r="H98" s="228">
        <v>4.5</v>
      </c>
      <c r="I98" s="228">
        <v>3.63</v>
      </c>
      <c r="J98" s="168">
        <v>7</v>
      </c>
      <c r="K98" s="167">
        <v>1</v>
      </c>
      <c r="L98" s="228">
        <v>4</v>
      </c>
      <c r="M98" s="228">
        <v>3.87</v>
      </c>
      <c r="N98" s="168">
        <v>45</v>
      </c>
      <c r="O98" s="167">
        <v>9</v>
      </c>
      <c r="P98" s="228">
        <v>3.1111111111111112</v>
      </c>
      <c r="Q98" s="228">
        <v>3.71</v>
      </c>
      <c r="R98" s="168">
        <v>66</v>
      </c>
      <c r="S98" s="46">
        <f t="shared" si="5"/>
        <v>137</v>
      </c>
      <c r="U98" s="42"/>
      <c r="V98" s="42"/>
      <c r="X98" s="42"/>
    </row>
    <row r="99" spans="1:24" x14ac:dyDescent="0.25">
      <c r="A99" s="43">
        <v>22</v>
      </c>
      <c r="B99" s="91" t="s">
        <v>178</v>
      </c>
      <c r="C99" s="163">
        <v>8</v>
      </c>
      <c r="D99" s="226">
        <v>3.375</v>
      </c>
      <c r="E99" s="226">
        <v>3.85</v>
      </c>
      <c r="F99" s="164">
        <v>65</v>
      </c>
      <c r="G99" s="163"/>
      <c r="H99" s="226"/>
      <c r="I99" s="226">
        <v>3.63</v>
      </c>
      <c r="J99" s="164">
        <v>93</v>
      </c>
      <c r="K99" s="163">
        <v>1</v>
      </c>
      <c r="L99" s="226">
        <v>3</v>
      </c>
      <c r="M99" s="226">
        <v>3.87</v>
      </c>
      <c r="N99" s="164">
        <v>79</v>
      </c>
      <c r="O99" s="163">
        <v>7</v>
      </c>
      <c r="P99" s="226">
        <v>3.7142857142857144</v>
      </c>
      <c r="Q99" s="226">
        <v>3.71</v>
      </c>
      <c r="R99" s="164">
        <v>42</v>
      </c>
      <c r="S99" s="44">
        <f t="shared" si="5"/>
        <v>279</v>
      </c>
      <c r="U99" s="42"/>
      <c r="V99" s="42"/>
      <c r="X99" s="42"/>
    </row>
    <row r="100" spans="1:24" x14ac:dyDescent="0.25">
      <c r="A100" s="43">
        <v>23</v>
      </c>
      <c r="B100" s="25" t="s">
        <v>167</v>
      </c>
      <c r="C100" s="167">
        <v>5</v>
      </c>
      <c r="D100" s="228">
        <v>3.8</v>
      </c>
      <c r="E100" s="228">
        <v>3.85</v>
      </c>
      <c r="F100" s="168">
        <v>45</v>
      </c>
      <c r="G100" s="167">
        <v>11</v>
      </c>
      <c r="H100" s="228">
        <v>3.8181818181818183</v>
      </c>
      <c r="I100" s="228">
        <v>3.63</v>
      </c>
      <c r="J100" s="168">
        <v>37</v>
      </c>
      <c r="K100" s="167">
        <v>11</v>
      </c>
      <c r="L100" s="228">
        <v>4</v>
      </c>
      <c r="M100" s="228">
        <v>3.87</v>
      </c>
      <c r="N100" s="168">
        <v>46</v>
      </c>
      <c r="O100" s="167">
        <v>13</v>
      </c>
      <c r="P100" s="228">
        <v>3.5384615384615383</v>
      </c>
      <c r="Q100" s="228">
        <v>3.71</v>
      </c>
      <c r="R100" s="168">
        <v>52</v>
      </c>
      <c r="S100" s="44">
        <f t="shared" si="5"/>
        <v>180</v>
      </c>
      <c r="U100" s="42"/>
      <c r="V100" s="42"/>
      <c r="X100" s="42"/>
    </row>
    <row r="101" spans="1:24" x14ac:dyDescent="0.25">
      <c r="A101" s="43">
        <v>24</v>
      </c>
      <c r="B101" s="25" t="s">
        <v>169</v>
      </c>
      <c r="C101" s="167">
        <v>9</v>
      </c>
      <c r="D101" s="228">
        <v>3.8888888888888888</v>
      </c>
      <c r="E101" s="228">
        <v>3.85</v>
      </c>
      <c r="F101" s="168">
        <v>39</v>
      </c>
      <c r="G101" s="167">
        <v>12</v>
      </c>
      <c r="H101" s="228">
        <v>4.083333333333333</v>
      </c>
      <c r="I101" s="228">
        <v>3.63</v>
      </c>
      <c r="J101" s="168">
        <v>10</v>
      </c>
      <c r="K101" s="167">
        <v>14</v>
      </c>
      <c r="L101" s="228">
        <v>3.7857142857142856</v>
      </c>
      <c r="M101" s="228">
        <v>3.87</v>
      </c>
      <c r="N101" s="168">
        <v>53</v>
      </c>
      <c r="O101" s="167">
        <v>8</v>
      </c>
      <c r="P101" s="228">
        <v>4.25</v>
      </c>
      <c r="Q101" s="228">
        <v>3.71</v>
      </c>
      <c r="R101" s="168">
        <v>16</v>
      </c>
      <c r="S101" s="44">
        <f t="shared" si="5"/>
        <v>118</v>
      </c>
      <c r="U101" s="42"/>
      <c r="V101" s="42"/>
      <c r="X101" s="42"/>
    </row>
    <row r="102" spans="1:24" x14ac:dyDescent="0.25">
      <c r="A102" s="43">
        <v>25</v>
      </c>
      <c r="B102" s="25" t="s">
        <v>37</v>
      </c>
      <c r="C102" s="167">
        <v>1</v>
      </c>
      <c r="D102" s="228">
        <v>4</v>
      </c>
      <c r="E102" s="228">
        <v>3.85</v>
      </c>
      <c r="F102" s="168">
        <v>37</v>
      </c>
      <c r="G102" s="167">
        <v>6</v>
      </c>
      <c r="H102" s="228">
        <v>4</v>
      </c>
      <c r="I102" s="228">
        <v>3.63</v>
      </c>
      <c r="J102" s="168">
        <v>36</v>
      </c>
      <c r="K102" s="167">
        <v>5</v>
      </c>
      <c r="L102" s="228">
        <v>4.4000000000000004</v>
      </c>
      <c r="M102" s="228">
        <v>3.87</v>
      </c>
      <c r="N102" s="168">
        <v>17</v>
      </c>
      <c r="O102" s="167">
        <v>9</v>
      </c>
      <c r="P102" s="228">
        <v>4.1111111111111107</v>
      </c>
      <c r="Q102" s="228">
        <v>3.71</v>
      </c>
      <c r="R102" s="168">
        <v>19</v>
      </c>
      <c r="S102" s="44">
        <f t="shared" si="5"/>
        <v>109</v>
      </c>
      <c r="U102" s="42"/>
      <c r="V102" s="42"/>
      <c r="X102" s="42"/>
    </row>
    <row r="103" spans="1:24" x14ac:dyDescent="0.25">
      <c r="A103" s="43">
        <v>26</v>
      </c>
      <c r="B103" s="25" t="s">
        <v>170</v>
      </c>
      <c r="C103" s="167">
        <v>12</v>
      </c>
      <c r="D103" s="228">
        <v>4.583333333333333</v>
      </c>
      <c r="E103" s="228">
        <v>3.85</v>
      </c>
      <c r="F103" s="168">
        <v>4</v>
      </c>
      <c r="G103" s="167">
        <v>1</v>
      </c>
      <c r="H103" s="228">
        <v>5</v>
      </c>
      <c r="I103" s="228">
        <v>3.63</v>
      </c>
      <c r="J103" s="168">
        <v>3</v>
      </c>
      <c r="K103" s="167"/>
      <c r="L103" s="228"/>
      <c r="M103" s="228">
        <v>3.87</v>
      </c>
      <c r="N103" s="168">
        <v>81</v>
      </c>
      <c r="O103" s="167">
        <v>5</v>
      </c>
      <c r="P103" s="228">
        <v>4.5999999999999996</v>
      </c>
      <c r="Q103" s="228">
        <v>3.71</v>
      </c>
      <c r="R103" s="168">
        <v>7</v>
      </c>
      <c r="S103" s="44">
        <f t="shared" si="5"/>
        <v>95</v>
      </c>
      <c r="U103" s="42"/>
      <c r="V103" s="42"/>
      <c r="X103" s="42"/>
    </row>
    <row r="104" spans="1:24" x14ac:dyDescent="0.25">
      <c r="A104" s="43">
        <v>27</v>
      </c>
      <c r="B104" s="25" t="s">
        <v>171</v>
      </c>
      <c r="C104" s="167">
        <v>10</v>
      </c>
      <c r="D104" s="228">
        <v>3.8</v>
      </c>
      <c r="E104" s="228">
        <v>3.85</v>
      </c>
      <c r="F104" s="168">
        <v>46</v>
      </c>
      <c r="G104" s="167">
        <v>5</v>
      </c>
      <c r="H104" s="228">
        <v>3.6</v>
      </c>
      <c r="I104" s="228">
        <v>3.63</v>
      </c>
      <c r="J104" s="168">
        <v>51</v>
      </c>
      <c r="K104" s="167">
        <v>2</v>
      </c>
      <c r="L104" s="228">
        <v>4.5</v>
      </c>
      <c r="M104" s="228">
        <v>3.87</v>
      </c>
      <c r="N104" s="168">
        <v>14</v>
      </c>
      <c r="O104" s="167">
        <v>2</v>
      </c>
      <c r="P104" s="228">
        <v>5</v>
      </c>
      <c r="Q104" s="228">
        <v>3.71</v>
      </c>
      <c r="R104" s="168">
        <v>5</v>
      </c>
      <c r="S104" s="44">
        <f t="shared" si="5"/>
        <v>116</v>
      </c>
      <c r="U104" s="42"/>
      <c r="V104" s="42"/>
      <c r="X104" s="42"/>
    </row>
    <row r="105" spans="1:24" x14ac:dyDescent="0.25">
      <c r="A105" s="43">
        <v>28</v>
      </c>
      <c r="B105" s="25" t="s">
        <v>168</v>
      </c>
      <c r="C105" s="167">
        <v>4</v>
      </c>
      <c r="D105" s="228">
        <v>3.25</v>
      </c>
      <c r="E105" s="228">
        <v>3.85</v>
      </c>
      <c r="F105" s="168">
        <v>71</v>
      </c>
      <c r="G105" s="167">
        <v>3</v>
      </c>
      <c r="H105" s="228">
        <v>3.3333333333333335</v>
      </c>
      <c r="I105" s="228">
        <v>3.63</v>
      </c>
      <c r="J105" s="168">
        <v>70</v>
      </c>
      <c r="K105" s="167">
        <v>5</v>
      </c>
      <c r="L105" s="228">
        <v>3.2</v>
      </c>
      <c r="M105" s="228">
        <v>3.87</v>
      </c>
      <c r="N105" s="168">
        <v>68</v>
      </c>
      <c r="O105" s="167">
        <v>10</v>
      </c>
      <c r="P105" s="228">
        <v>3.1</v>
      </c>
      <c r="Q105" s="228">
        <v>3.71</v>
      </c>
      <c r="R105" s="168">
        <v>67</v>
      </c>
      <c r="S105" s="44">
        <f t="shared" si="5"/>
        <v>276</v>
      </c>
      <c r="U105" s="42"/>
      <c r="V105" s="42"/>
      <c r="X105" s="42"/>
    </row>
    <row r="106" spans="1:24" x14ac:dyDescent="0.25">
      <c r="A106" s="43">
        <v>29</v>
      </c>
      <c r="B106" s="25" t="s">
        <v>105</v>
      </c>
      <c r="C106" s="167">
        <v>8</v>
      </c>
      <c r="D106" s="228">
        <v>4.375</v>
      </c>
      <c r="E106" s="228">
        <v>3.85</v>
      </c>
      <c r="F106" s="168">
        <v>11</v>
      </c>
      <c r="G106" s="167">
        <v>3</v>
      </c>
      <c r="H106" s="228">
        <v>2.6666666666666665</v>
      </c>
      <c r="I106" s="228">
        <v>3.63</v>
      </c>
      <c r="J106" s="168">
        <v>89</v>
      </c>
      <c r="K106" s="167">
        <v>6</v>
      </c>
      <c r="L106" s="228">
        <v>3.6666666666666665</v>
      </c>
      <c r="M106" s="228">
        <v>3.87</v>
      </c>
      <c r="N106" s="168">
        <v>58</v>
      </c>
      <c r="O106" s="167">
        <v>5</v>
      </c>
      <c r="P106" s="228">
        <v>3.8</v>
      </c>
      <c r="Q106" s="228">
        <v>3.71</v>
      </c>
      <c r="R106" s="168">
        <v>38</v>
      </c>
      <c r="S106" s="44">
        <f t="shared" si="5"/>
        <v>196</v>
      </c>
      <c r="U106" s="42"/>
      <c r="V106" s="42"/>
      <c r="X106" s="42"/>
    </row>
    <row r="107" spans="1:24" ht="15.75" thickBot="1" x14ac:dyDescent="0.3">
      <c r="A107" s="43">
        <v>30</v>
      </c>
      <c r="B107" s="25" t="s">
        <v>190</v>
      </c>
      <c r="C107" s="167">
        <v>1</v>
      </c>
      <c r="D107" s="228">
        <v>2</v>
      </c>
      <c r="E107" s="228">
        <v>3.85</v>
      </c>
      <c r="F107" s="168">
        <v>84</v>
      </c>
      <c r="G107" s="167"/>
      <c r="H107" s="228"/>
      <c r="I107" s="228">
        <v>3.63</v>
      </c>
      <c r="J107" s="168">
        <v>93</v>
      </c>
      <c r="K107" s="167"/>
      <c r="L107" s="228"/>
      <c r="M107" s="228">
        <v>3.87</v>
      </c>
      <c r="N107" s="168">
        <v>81</v>
      </c>
      <c r="O107" s="167"/>
      <c r="P107" s="228"/>
      <c r="Q107" s="228">
        <v>3.71</v>
      </c>
      <c r="R107" s="168">
        <v>85</v>
      </c>
      <c r="S107" s="44">
        <f t="shared" si="5"/>
        <v>343</v>
      </c>
      <c r="U107" s="42"/>
      <c r="V107" s="42"/>
      <c r="X107" s="42"/>
    </row>
    <row r="108" spans="1:24" ht="15.75" thickBot="1" x14ac:dyDescent="0.3">
      <c r="A108" s="119"/>
      <c r="B108" s="120" t="s">
        <v>92</v>
      </c>
      <c r="C108" s="121">
        <f>SUM(C109:C117)</f>
        <v>29</v>
      </c>
      <c r="D108" s="130">
        <f>AVERAGE(D109:D117)</f>
        <v>3.8619047619047615</v>
      </c>
      <c r="E108" s="130">
        <v>3.85</v>
      </c>
      <c r="F108" s="122"/>
      <c r="G108" s="121">
        <f>SUM(G109:G117)</f>
        <v>36</v>
      </c>
      <c r="H108" s="130">
        <f>AVERAGE(H109:H117)</f>
        <v>3.7159722222222222</v>
      </c>
      <c r="I108" s="130">
        <v>3.63</v>
      </c>
      <c r="J108" s="122"/>
      <c r="K108" s="121">
        <f>SUM(K109:K117)</f>
        <v>21</v>
      </c>
      <c r="L108" s="130">
        <f>AVERAGE(L109:L117)</f>
        <v>4.2749999999999995</v>
      </c>
      <c r="M108" s="130">
        <v>3.87</v>
      </c>
      <c r="N108" s="122"/>
      <c r="O108" s="121">
        <f>SUM(O109:O117)</f>
        <v>21</v>
      </c>
      <c r="P108" s="130">
        <f>AVERAGE(P109:P117)</f>
        <v>3.5486111111111112</v>
      </c>
      <c r="Q108" s="130">
        <v>3.71</v>
      </c>
      <c r="R108" s="122"/>
      <c r="S108" s="125"/>
      <c r="U108" s="42"/>
      <c r="V108" s="42"/>
      <c r="X108" s="42"/>
    </row>
    <row r="109" spans="1:24" x14ac:dyDescent="0.25">
      <c r="A109" s="137">
        <v>1</v>
      </c>
      <c r="B109" s="161" t="s">
        <v>102</v>
      </c>
      <c r="C109" s="170"/>
      <c r="D109" s="331"/>
      <c r="E109" s="331">
        <v>3.85</v>
      </c>
      <c r="F109" s="171">
        <v>85</v>
      </c>
      <c r="G109" s="170"/>
      <c r="H109" s="331"/>
      <c r="I109" s="331">
        <v>3.63</v>
      </c>
      <c r="J109" s="171">
        <v>93</v>
      </c>
      <c r="K109" s="170"/>
      <c r="L109" s="331"/>
      <c r="M109" s="331">
        <v>3.87</v>
      </c>
      <c r="N109" s="171">
        <v>81</v>
      </c>
      <c r="O109" s="170">
        <v>1</v>
      </c>
      <c r="P109" s="331">
        <v>2</v>
      </c>
      <c r="Q109" s="331">
        <v>3.71</v>
      </c>
      <c r="R109" s="171">
        <v>84</v>
      </c>
      <c r="S109" s="41">
        <f t="shared" si="5"/>
        <v>343</v>
      </c>
      <c r="U109" s="42"/>
      <c r="V109" s="42"/>
      <c r="X109" s="42"/>
    </row>
    <row r="110" spans="1:24" ht="15" customHeight="1" x14ac:dyDescent="0.25">
      <c r="A110" s="49">
        <v>2</v>
      </c>
      <c r="B110" s="105" t="s">
        <v>60</v>
      </c>
      <c r="C110" s="165"/>
      <c r="D110" s="227"/>
      <c r="E110" s="227">
        <v>3.85</v>
      </c>
      <c r="F110" s="166">
        <v>85</v>
      </c>
      <c r="G110" s="165">
        <v>5</v>
      </c>
      <c r="H110" s="227">
        <v>4.2</v>
      </c>
      <c r="I110" s="227">
        <v>3.63</v>
      </c>
      <c r="J110" s="166">
        <v>9</v>
      </c>
      <c r="K110" s="165">
        <v>2</v>
      </c>
      <c r="L110" s="227">
        <v>4</v>
      </c>
      <c r="M110" s="227">
        <v>3.87</v>
      </c>
      <c r="N110" s="166">
        <v>47</v>
      </c>
      <c r="O110" s="165">
        <v>3</v>
      </c>
      <c r="P110" s="227">
        <v>4</v>
      </c>
      <c r="Q110" s="227">
        <v>3.71</v>
      </c>
      <c r="R110" s="166">
        <v>31</v>
      </c>
      <c r="S110" s="44">
        <f t="shared" si="5"/>
        <v>172</v>
      </c>
      <c r="U110" s="42"/>
      <c r="V110" s="42"/>
      <c r="X110" s="42"/>
    </row>
    <row r="111" spans="1:24" ht="15" customHeight="1" x14ac:dyDescent="0.25">
      <c r="A111" s="49">
        <v>3</v>
      </c>
      <c r="B111" s="91" t="s">
        <v>59</v>
      </c>
      <c r="C111" s="163">
        <v>4</v>
      </c>
      <c r="D111" s="226">
        <v>3.5</v>
      </c>
      <c r="E111" s="226">
        <v>3.85</v>
      </c>
      <c r="F111" s="164">
        <v>61</v>
      </c>
      <c r="G111" s="163">
        <v>3</v>
      </c>
      <c r="H111" s="226">
        <v>4.333333333333333</v>
      </c>
      <c r="I111" s="226">
        <v>3.63</v>
      </c>
      <c r="J111" s="164">
        <v>8</v>
      </c>
      <c r="K111" s="163">
        <v>2</v>
      </c>
      <c r="L111" s="226">
        <v>4.5</v>
      </c>
      <c r="M111" s="226">
        <v>3.87</v>
      </c>
      <c r="N111" s="164">
        <v>15</v>
      </c>
      <c r="O111" s="163">
        <v>2</v>
      </c>
      <c r="P111" s="226">
        <v>4</v>
      </c>
      <c r="Q111" s="226">
        <v>3.71</v>
      </c>
      <c r="R111" s="164">
        <v>32</v>
      </c>
      <c r="S111" s="44">
        <f t="shared" si="5"/>
        <v>116</v>
      </c>
      <c r="U111" s="42"/>
      <c r="V111" s="42"/>
      <c r="X111" s="42"/>
    </row>
    <row r="112" spans="1:24" ht="15" customHeight="1" x14ac:dyDescent="0.25">
      <c r="A112" s="49">
        <v>4</v>
      </c>
      <c r="B112" s="91" t="s">
        <v>100</v>
      </c>
      <c r="C112" s="163">
        <v>1</v>
      </c>
      <c r="D112" s="226">
        <v>3</v>
      </c>
      <c r="E112" s="226">
        <v>3.85</v>
      </c>
      <c r="F112" s="164">
        <v>81</v>
      </c>
      <c r="G112" s="163">
        <v>6</v>
      </c>
      <c r="H112" s="226">
        <v>3.6666666666666665</v>
      </c>
      <c r="I112" s="226">
        <v>3.63</v>
      </c>
      <c r="J112" s="164">
        <v>48</v>
      </c>
      <c r="K112" s="163"/>
      <c r="L112" s="226"/>
      <c r="M112" s="226">
        <v>3.87</v>
      </c>
      <c r="N112" s="164">
        <v>81</v>
      </c>
      <c r="O112" s="163">
        <v>1</v>
      </c>
      <c r="P112" s="226">
        <v>4</v>
      </c>
      <c r="Q112" s="226">
        <v>3.71</v>
      </c>
      <c r="R112" s="164">
        <v>33</v>
      </c>
      <c r="S112" s="44">
        <f t="shared" si="5"/>
        <v>243</v>
      </c>
      <c r="U112" s="42"/>
      <c r="V112" s="42"/>
      <c r="X112" s="42"/>
    </row>
    <row r="113" spans="1:24" ht="15" customHeight="1" x14ac:dyDescent="0.25">
      <c r="A113" s="49">
        <v>5</v>
      </c>
      <c r="B113" s="91" t="s">
        <v>182</v>
      </c>
      <c r="C113" s="163">
        <v>5</v>
      </c>
      <c r="D113" s="226">
        <v>4.2</v>
      </c>
      <c r="E113" s="226">
        <v>3.85</v>
      </c>
      <c r="F113" s="164">
        <v>21</v>
      </c>
      <c r="G113" s="163">
        <v>1</v>
      </c>
      <c r="H113" s="226">
        <v>5</v>
      </c>
      <c r="I113" s="226">
        <v>3.63</v>
      </c>
      <c r="J113" s="164">
        <v>4</v>
      </c>
      <c r="K113" s="163">
        <v>2</v>
      </c>
      <c r="L113" s="226">
        <v>5</v>
      </c>
      <c r="M113" s="226">
        <v>3.87</v>
      </c>
      <c r="N113" s="164">
        <v>8</v>
      </c>
      <c r="O113" s="163">
        <v>2</v>
      </c>
      <c r="P113" s="226">
        <v>4</v>
      </c>
      <c r="Q113" s="226">
        <v>3.71</v>
      </c>
      <c r="R113" s="164">
        <v>34</v>
      </c>
      <c r="S113" s="44">
        <f t="shared" si="5"/>
        <v>67</v>
      </c>
      <c r="U113" s="42"/>
      <c r="V113" s="42"/>
      <c r="X113" s="42"/>
    </row>
    <row r="114" spans="1:24" ht="15" customHeight="1" x14ac:dyDescent="0.25">
      <c r="A114" s="49">
        <v>6</v>
      </c>
      <c r="B114" s="105" t="s">
        <v>61</v>
      </c>
      <c r="C114" s="165">
        <v>2</v>
      </c>
      <c r="D114" s="227">
        <v>4.5</v>
      </c>
      <c r="E114" s="227">
        <v>3.85</v>
      </c>
      <c r="F114" s="166">
        <v>10</v>
      </c>
      <c r="G114" s="165">
        <v>4</v>
      </c>
      <c r="H114" s="227">
        <v>2.75</v>
      </c>
      <c r="I114" s="227">
        <v>3.63</v>
      </c>
      <c r="J114" s="166">
        <v>87</v>
      </c>
      <c r="K114" s="165"/>
      <c r="L114" s="227"/>
      <c r="M114" s="227">
        <v>3.87</v>
      </c>
      <c r="N114" s="166">
        <v>81</v>
      </c>
      <c r="O114" s="165">
        <v>2</v>
      </c>
      <c r="P114" s="227">
        <v>3.5</v>
      </c>
      <c r="Q114" s="227">
        <v>3.71</v>
      </c>
      <c r="R114" s="166">
        <v>56</v>
      </c>
      <c r="S114" s="128">
        <f t="shared" si="5"/>
        <v>234</v>
      </c>
      <c r="U114" s="42"/>
      <c r="V114" s="42"/>
      <c r="X114" s="42"/>
    </row>
    <row r="115" spans="1:24" ht="15" customHeight="1" x14ac:dyDescent="0.25">
      <c r="A115" s="49">
        <v>7</v>
      </c>
      <c r="B115" s="105" t="s">
        <v>126</v>
      </c>
      <c r="C115" s="165">
        <v>2</v>
      </c>
      <c r="D115" s="227">
        <v>4</v>
      </c>
      <c r="E115" s="227">
        <v>3.85</v>
      </c>
      <c r="F115" s="166">
        <v>38</v>
      </c>
      <c r="G115" s="165">
        <v>2</v>
      </c>
      <c r="H115" s="227">
        <v>3</v>
      </c>
      <c r="I115" s="227">
        <v>3.63</v>
      </c>
      <c r="J115" s="166">
        <v>86</v>
      </c>
      <c r="K115" s="165">
        <v>1</v>
      </c>
      <c r="L115" s="227">
        <v>4</v>
      </c>
      <c r="M115" s="227">
        <v>3.87</v>
      </c>
      <c r="N115" s="166">
        <v>48</v>
      </c>
      <c r="O115" s="165"/>
      <c r="P115" s="227"/>
      <c r="Q115" s="227">
        <v>3.71</v>
      </c>
      <c r="R115" s="166">
        <v>85</v>
      </c>
      <c r="S115" s="128">
        <f t="shared" si="5"/>
        <v>257</v>
      </c>
      <c r="U115" s="42"/>
      <c r="V115" s="42"/>
      <c r="X115" s="42"/>
    </row>
    <row r="116" spans="1:24" ht="15" customHeight="1" x14ac:dyDescent="0.25">
      <c r="A116" s="43">
        <v>8</v>
      </c>
      <c r="B116" s="429" t="s">
        <v>191</v>
      </c>
      <c r="C116" s="425">
        <v>12</v>
      </c>
      <c r="D116" s="426">
        <v>3.5</v>
      </c>
      <c r="E116" s="426">
        <v>3.85</v>
      </c>
      <c r="F116" s="427">
        <v>62</v>
      </c>
      <c r="G116" s="425">
        <v>9</v>
      </c>
      <c r="H116" s="426">
        <v>3.4444444444444446</v>
      </c>
      <c r="I116" s="426">
        <v>3.63</v>
      </c>
      <c r="J116" s="427">
        <v>64</v>
      </c>
      <c r="K116" s="425">
        <v>10</v>
      </c>
      <c r="L116" s="426">
        <v>3.9</v>
      </c>
      <c r="M116" s="426">
        <v>3.87</v>
      </c>
      <c r="N116" s="427">
        <v>50</v>
      </c>
      <c r="O116" s="425">
        <v>9</v>
      </c>
      <c r="P116" s="426">
        <v>3.8888888888888888</v>
      </c>
      <c r="Q116" s="426">
        <v>3.71</v>
      </c>
      <c r="R116" s="427">
        <v>35</v>
      </c>
      <c r="S116" s="128">
        <f t="shared" si="5"/>
        <v>211</v>
      </c>
      <c r="U116" s="42"/>
      <c r="V116" s="42"/>
      <c r="X116" s="42"/>
    </row>
    <row r="117" spans="1:24" ht="15" customHeight="1" thickBot="1" x14ac:dyDescent="0.3">
      <c r="A117" s="48">
        <v>9</v>
      </c>
      <c r="B117" s="428" t="s">
        <v>103</v>
      </c>
      <c r="C117" s="336">
        <v>3</v>
      </c>
      <c r="D117" s="337">
        <v>4.333333333333333</v>
      </c>
      <c r="E117" s="337">
        <v>3.85</v>
      </c>
      <c r="F117" s="338">
        <v>16</v>
      </c>
      <c r="G117" s="336">
        <v>6</v>
      </c>
      <c r="H117" s="337">
        <v>3.3333333333333335</v>
      </c>
      <c r="I117" s="337">
        <v>3.63</v>
      </c>
      <c r="J117" s="338">
        <v>71</v>
      </c>
      <c r="K117" s="336">
        <v>4</v>
      </c>
      <c r="L117" s="337">
        <v>4.25</v>
      </c>
      <c r="M117" s="337">
        <v>3.87</v>
      </c>
      <c r="N117" s="338">
        <v>21</v>
      </c>
      <c r="O117" s="336">
        <v>1</v>
      </c>
      <c r="P117" s="337">
        <v>3</v>
      </c>
      <c r="Q117" s="337">
        <v>3.71</v>
      </c>
      <c r="R117" s="338">
        <v>80</v>
      </c>
      <c r="S117" s="47">
        <f t="shared" si="5"/>
        <v>188</v>
      </c>
      <c r="U117" s="42"/>
      <c r="V117" s="42"/>
      <c r="X117" s="42"/>
    </row>
    <row r="118" spans="1:24" x14ac:dyDescent="0.25">
      <c r="A118" s="133" t="s">
        <v>98</v>
      </c>
      <c r="B118" s="50"/>
      <c r="C118" s="50"/>
      <c r="D118" s="160">
        <f>$D$4</f>
        <v>3.7632339551982406</v>
      </c>
      <c r="E118" s="160"/>
      <c r="F118" s="50"/>
      <c r="G118" s="50"/>
      <c r="H118" s="160">
        <f>$H$4</f>
        <v>3.6434257167952824</v>
      </c>
      <c r="I118" s="160"/>
      <c r="J118" s="50"/>
      <c r="K118" s="50"/>
      <c r="L118" s="160">
        <f>$L$4</f>
        <v>3.929449404761904</v>
      </c>
      <c r="M118" s="160"/>
      <c r="N118" s="50"/>
      <c r="O118" s="50"/>
      <c r="P118" s="160">
        <f>$P$4</f>
        <v>3.7033868248153965</v>
      </c>
      <c r="Q118" s="160"/>
      <c r="R118" s="50"/>
    </row>
    <row r="119" spans="1:24" x14ac:dyDescent="0.25">
      <c r="A119" s="575" t="s">
        <v>99</v>
      </c>
      <c r="D119" s="321">
        <v>3.85</v>
      </c>
      <c r="E119" s="42"/>
      <c r="H119" s="321">
        <v>3.63</v>
      </c>
      <c r="I119" s="42"/>
      <c r="L119" s="321">
        <v>3.87</v>
      </c>
      <c r="M119" s="42"/>
      <c r="P119" s="321">
        <v>3.71</v>
      </c>
      <c r="Q119" s="42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19">
    <cfRule type="cellIs" dxfId="23" priority="994" operator="equal">
      <formula>$P$118</formula>
    </cfRule>
    <cfRule type="containsBlanks" dxfId="22" priority="995">
      <formula>LEN(TRIM(P4))=0</formula>
    </cfRule>
    <cfRule type="cellIs" dxfId="21" priority="996" operator="lessThan">
      <formula>3.5</formula>
    </cfRule>
    <cfRule type="cellIs" dxfId="20" priority="997" operator="between">
      <formula>$P$118</formula>
      <formula>3.5</formula>
    </cfRule>
    <cfRule type="cellIs" dxfId="19" priority="998" operator="between">
      <formula>4.499</formula>
      <formula>$P$118</formula>
    </cfRule>
    <cfRule type="cellIs" dxfId="18" priority="999" operator="greaterThanOrEqual">
      <formula>4.5</formula>
    </cfRule>
  </conditionalFormatting>
  <conditionalFormatting sqref="L4:L119">
    <cfRule type="cellIs" dxfId="17" priority="1006" operator="equal">
      <formula>$L$118</formula>
    </cfRule>
    <cfRule type="containsBlanks" dxfId="16" priority="1007">
      <formula>LEN(TRIM(L4))=0</formula>
    </cfRule>
    <cfRule type="cellIs" dxfId="15" priority="1008" operator="lessThan">
      <formula>3.5</formula>
    </cfRule>
    <cfRule type="cellIs" dxfId="14" priority="1009" operator="between">
      <formula>$L$118</formula>
      <formula>3.5</formula>
    </cfRule>
    <cfRule type="cellIs" dxfId="13" priority="1010" operator="between">
      <formula>4.499</formula>
      <formula>$L$118</formula>
    </cfRule>
    <cfRule type="cellIs" dxfId="12" priority="1011" operator="greaterThanOrEqual">
      <formula>4.5</formula>
    </cfRule>
  </conditionalFormatting>
  <conditionalFormatting sqref="H4:H119">
    <cfRule type="cellIs" dxfId="11" priority="7" operator="between">
      <formula>$H$118</formula>
      <formula>3.636</formula>
    </cfRule>
    <cfRule type="containsBlanks" dxfId="10" priority="8">
      <formula>LEN(TRIM(H4))=0</formula>
    </cfRule>
    <cfRule type="cellIs" dxfId="9" priority="9" operator="lessThan">
      <formula>3.5</formula>
    </cfRule>
    <cfRule type="cellIs" dxfId="8" priority="10" operator="between">
      <formula>$H$118</formula>
      <formula>3.5</formula>
    </cfRule>
    <cfRule type="cellIs" dxfId="7" priority="11" operator="between">
      <formula>4.499</formula>
      <formula>$H$118</formula>
    </cfRule>
    <cfRule type="cellIs" dxfId="6" priority="12" operator="greaterThanOrEqual">
      <formula>4.5</formula>
    </cfRule>
  </conditionalFormatting>
  <conditionalFormatting sqref="D4:D119">
    <cfRule type="cellIs" dxfId="0" priority="1" operator="equal">
      <formula>$D$118</formula>
    </cfRule>
    <cfRule type="containsBlanks" dxfId="5" priority="2">
      <formula>LEN(TRIM(D4))=0</formula>
    </cfRule>
    <cfRule type="cellIs" dxfId="4" priority="3" operator="lessThan">
      <formula>3.5</formula>
    </cfRule>
    <cfRule type="cellIs" dxfId="1" priority="4" operator="between">
      <formula>$D$118</formula>
      <formula>3.5</formula>
    </cfRule>
    <cfRule type="cellIs" dxfId="2" priority="5" operator="between">
      <formula>4.499</formula>
      <formula>$D$118</formula>
    </cfRule>
    <cfRule type="cellIs" dxfId="3" priority="6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9"/>
  <sheetViews>
    <sheetView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3.5703125" customWidth="1"/>
    <col min="3" max="18" width="7.7109375" customWidth="1"/>
    <col min="19" max="19" width="8.7109375" customWidth="1"/>
    <col min="20" max="20" width="9.140625" customWidth="1"/>
  </cols>
  <sheetData>
    <row r="1" spans="1:24" ht="409.5" customHeight="1" thickBot="1" x14ac:dyDescent="0.3"/>
    <row r="2" spans="1:24" ht="15" customHeight="1" x14ac:dyDescent="0.25">
      <c r="A2" s="597" t="s">
        <v>62</v>
      </c>
      <c r="B2" s="599" t="s">
        <v>83</v>
      </c>
      <c r="C2" s="601">
        <v>2025</v>
      </c>
      <c r="D2" s="602"/>
      <c r="E2" s="602"/>
      <c r="F2" s="603"/>
      <c r="G2" s="601">
        <v>2024</v>
      </c>
      <c r="H2" s="602"/>
      <c r="I2" s="602"/>
      <c r="J2" s="603"/>
      <c r="K2" s="601">
        <v>2023</v>
      </c>
      <c r="L2" s="602"/>
      <c r="M2" s="602"/>
      <c r="N2" s="603"/>
      <c r="O2" s="601">
        <v>2022</v>
      </c>
      <c r="P2" s="602"/>
      <c r="Q2" s="602"/>
      <c r="R2" s="603"/>
      <c r="S2" s="595" t="s">
        <v>67</v>
      </c>
    </row>
    <row r="3" spans="1:24" ht="45" customHeight="1" thickBot="1" x14ac:dyDescent="0.3">
      <c r="A3" s="598"/>
      <c r="B3" s="600"/>
      <c r="C3" s="129" t="s">
        <v>79</v>
      </c>
      <c r="D3" s="158" t="s">
        <v>80</v>
      </c>
      <c r="E3" s="158" t="s">
        <v>81</v>
      </c>
      <c r="F3" s="576" t="s">
        <v>66</v>
      </c>
      <c r="G3" s="129" t="s">
        <v>79</v>
      </c>
      <c r="H3" s="158" t="s">
        <v>80</v>
      </c>
      <c r="I3" s="158" t="s">
        <v>81</v>
      </c>
      <c r="J3" s="441" t="s">
        <v>66</v>
      </c>
      <c r="K3" s="129" t="s">
        <v>79</v>
      </c>
      <c r="L3" s="158" t="s">
        <v>80</v>
      </c>
      <c r="M3" s="158" t="s">
        <v>81</v>
      </c>
      <c r="N3" s="342" t="s">
        <v>66</v>
      </c>
      <c r="O3" s="129" t="s">
        <v>79</v>
      </c>
      <c r="P3" s="158" t="s">
        <v>80</v>
      </c>
      <c r="Q3" s="158" t="s">
        <v>81</v>
      </c>
      <c r="R3" s="162" t="s">
        <v>66</v>
      </c>
      <c r="S3" s="596"/>
    </row>
    <row r="4" spans="1:24" ht="15" customHeight="1" thickBot="1" x14ac:dyDescent="0.3">
      <c r="A4" s="114"/>
      <c r="B4" s="115" t="s">
        <v>85</v>
      </c>
      <c r="C4" s="116">
        <f>C5+C14+C26+C44+C63+C77+C108</f>
        <v>349</v>
      </c>
      <c r="D4" s="134">
        <f>AVERAGE(D6:D13,D15:D25,D27:D43,D45:D62,D64:D76,D78:D107,D109:D117)</f>
        <v>3.7632339551982401</v>
      </c>
      <c r="E4" s="134">
        <v>3.85</v>
      </c>
      <c r="F4" s="117"/>
      <c r="G4" s="116">
        <f>G5+G14+G26+G44+G63+G77+G108</f>
        <v>325</v>
      </c>
      <c r="H4" s="134">
        <f>AVERAGE(H6:H13,H15:H25,H27:H43,H45:H62,H64:H76,H78:H107,H109:H117)</f>
        <v>3.643425716795281</v>
      </c>
      <c r="I4" s="134">
        <v>3.63</v>
      </c>
      <c r="J4" s="117"/>
      <c r="K4" s="116">
        <f>K5+K14+K26+K44+K63+K77+K108</f>
        <v>304</v>
      </c>
      <c r="L4" s="134">
        <f>AVERAGE(L6:L13,L15:L25,L27:L43,L45:L62,L64:L76,L78:L107,L109:L117)</f>
        <v>3.929449404761904</v>
      </c>
      <c r="M4" s="134">
        <v>3.87</v>
      </c>
      <c r="N4" s="117"/>
      <c r="O4" s="116">
        <f>O5+O14+O26+O44+O63+O77+O108</f>
        <v>344</v>
      </c>
      <c r="P4" s="134">
        <f>AVERAGE(P6:P13,P15:P25,P27:P43,P45:P62,P64:P76,P78:P107,P109:P117)</f>
        <v>3.7033868248153974</v>
      </c>
      <c r="Q4" s="134">
        <v>3.71</v>
      </c>
      <c r="R4" s="117"/>
      <c r="S4" s="118"/>
      <c r="U4" s="57"/>
      <c r="V4" s="18" t="s">
        <v>74</v>
      </c>
    </row>
    <row r="5" spans="1:24" ht="15" customHeight="1" thickBot="1" x14ac:dyDescent="0.3">
      <c r="A5" s="119"/>
      <c r="B5" s="120" t="s">
        <v>86</v>
      </c>
      <c r="C5" s="121">
        <f>SUM(C6:C13)</f>
        <v>27</v>
      </c>
      <c r="D5" s="130">
        <f>AVERAGE(D6:D13)</f>
        <v>3.6698412698412701</v>
      </c>
      <c r="E5" s="130">
        <v>3.85</v>
      </c>
      <c r="F5" s="122"/>
      <c r="G5" s="121">
        <f>SUM(G6:G13)</f>
        <v>26</v>
      </c>
      <c r="H5" s="130">
        <f>AVERAGE(H6:H13)</f>
        <v>3.671875</v>
      </c>
      <c r="I5" s="130">
        <v>3.63</v>
      </c>
      <c r="J5" s="122"/>
      <c r="K5" s="121">
        <f>SUM(K6:K13)</f>
        <v>23</v>
      </c>
      <c r="L5" s="130">
        <f>AVERAGE(L6:L13)</f>
        <v>4.1983333333333333</v>
      </c>
      <c r="M5" s="130">
        <v>3.87</v>
      </c>
      <c r="N5" s="122"/>
      <c r="O5" s="121">
        <f>SUM(O6:O13)</f>
        <v>17</v>
      </c>
      <c r="P5" s="130">
        <f>AVERAGE(P6:P13)</f>
        <v>3.44</v>
      </c>
      <c r="Q5" s="130">
        <v>3.71</v>
      </c>
      <c r="R5" s="122"/>
      <c r="S5" s="123"/>
      <c r="U5" s="58"/>
      <c r="V5" s="18" t="s">
        <v>75</v>
      </c>
    </row>
    <row r="6" spans="1:24" x14ac:dyDescent="0.25">
      <c r="A6" s="40">
        <v>1</v>
      </c>
      <c r="B6" s="25" t="s">
        <v>50</v>
      </c>
      <c r="C6" s="186">
        <v>6</v>
      </c>
      <c r="D6" s="217">
        <v>4.333333333333333</v>
      </c>
      <c r="E6" s="217">
        <v>3.85</v>
      </c>
      <c r="F6" s="187">
        <v>12</v>
      </c>
      <c r="G6" s="186">
        <v>5</v>
      </c>
      <c r="H6" s="217">
        <v>3.2</v>
      </c>
      <c r="I6" s="217">
        <v>3.63</v>
      </c>
      <c r="J6" s="187">
        <v>74</v>
      </c>
      <c r="K6" s="186">
        <v>3</v>
      </c>
      <c r="L6" s="217">
        <v>4.666666666666667</v>
      </c>
      <c r="M6" s="217">
        <v>3.87</v>
      </c>
      <c r="N6" s="187">
        <v>9</v>
      </c>
      <c r="O6" s="186">
        <v>2</v>
      </c>
      <c r="P6" s="217">
        <v>3</v>
      </c>
      <c r="Q6" s="217">
        <v>3.71</v>
      </c>
      <c r="R6" s="187">
        <v>69</v>
      </c>
      <c r="S6" s="41">
        <f t="shared" ref="S6:S43" si="0">R6+N6+J6+F6</f>
        <v>164</v>
      </c>
      <c r="U6" s="384"/>
      <c r="V6" s="18" t="s">
        <v>76</v>
      </c>
      <c r="X6" s="42"/>
    </row>
    <row r="7" spans="1:24" x14ac:dyDescent="0.25">
      <c r="A7" s="43">
        <v>2</v>
      </c>
      <c r="B7" s="91" t="s">
        <v>125</v>
      </c>
      <c r="C7" s="188">
        <v>3</v>
      </c>
      <c r="D7" s="218">
        <v>4.333333333333333</v>
      </c>
      <c r="E7" s="218">
        <v>3.85</v>
      </c>
      <c r="F7" s="189">
        <v>13</v>
      </c>
      <c r="G7" s="188">
        <v>8</v>
      </c>
      <c r="H7" s="218">
        <v>3.625</v>
      </c>
      <c r="I7" s="218">
        <v>3.63</v>
      </c>
      <c r="J7" s="189">
        <v>49</v>
      </c>
      <c r="K7" s="188">
        <v>5</v>
      </c>
      <c r="L7" s="218">
        <v>4.2</v>
      </c>
      <c r="M7" s="218">
        <v>3.87</v>
      </c>
      <c r="N7" s="189">
        <v>22</v>
      </c>
      <c r="O7" s="188"/>
      <c r="P7" s="218"/>
      <c r="Q7" s="218">
        <v>3.71</v>
      </c>
      <c r="R7" s="189">
        <v>85</v>
      </c>
      <c r="S7" s="44">
        <f t="shared" si="0"/>
        <v>169</v>
      </c>
      <c r="U7" s="19"/>
      <c r="V7" s="18" t="s">
        <v>77</v>
      </c>
      <c r="X7" s="42"/>
    </row>
    <row r="8" spans="1:24" x14ac:dyDescent="0.25">
      <c r="A8" s="43">
        <v>3</v>
      </c>
      <c r="B8" s="91" t="s">
        <v>180</v>
      </c>
      <c r="C8" s="188">
        <v>9</v>
      </c>
      <c r="D8" s="218">
        <v>4.2222222222222223</v>
      </c>
      <c r="E8" s="218">
        <v>3.85</v>
      </c>
      <c r="F8" s="189">
        <v>20</v>
      </c>
      <c r="G8" s="188">
        <v>4</v>
      </c>
      <c r="H8" s="218">
        <v>3.75</v>
      </c>
      <c r="I8" s="218">
        <v>3.63</v>
      </c>
      <c r="J8" s="189">
        <v>40</v>
      </c>
      <c r="K8" s="188"/>
      <c r="L8" s="218"/>
      <c r="M8" s="218">
        <v>3.87</v>
      </c>
      <c r="N8" s="189">
        <v>81</v>
      </c>
      <c r="O8" s="188"/>
      <c r="P8" s="218"/>
      <c r="Q8" s="218">
        <v>3.71</v>
      </c>
      <c r="R8" s="189">
        <v>85</v>
      </c>
      <c r="S8" s="44">
        <f t="shared" si="0"/>
        <v>226</v>
      </c>
      <c r="X8" s="42"/>
    </row>
    <row r="9" spans="1:24" ht="15" customHeight="1" x14ac:dyDescent="0.25">
      <c r="A9" s="43">
        <v>4</v>
      </c>
      <c r="B9" s="105" t="s">
        <v>124</v>
      </c>
      <c r="C9" s="190">
        <v>1</v>
      </c>
      <c r="D9" s="219">
        <v>4</v>
      </c>
      <c r="E9" s="219">
        <v>3.85</v>
      </c>
      <c r="F9" s="191">
        <v>23</v>
      </c>
      <c r="G9" s="190">
        <v>1</v>
      </c>
      <c r="H9" s="219">
        <v>5</v>
      </c>
      <c r="I9" s="219">
        <v>3.63</v>
      </c>
      <c r="J9" s="191">
        <v>1</v>
      </c>
      <c r="K9" s="190">
        <v>3</v>
      </c>
      <c r="L9" s="219">
        <v>4</v>
      </c>
      <c r="M9" s="219">
        <v>3.87</v>
      </c>
      <c r="N9" s="191">
        <v>25</v>
      </c>
      <c r="O9" s="190">
        <v>2</v>
      </c>
      <c r="P9" s="219">
        <v>3</v>
      </c>
      <c r="Q9" s="219">
        <v>3.71</v>
      </c>
      <c r="R9" s="191">
        <v>68</v>
      </c>
      <c r="S9" s="44">
        <f t="shared" si="0"/>
        <v>117</v>
      </c>
      <c r="X9" s="42"/>
    </row>
    <row r="10" spans="1:24" ht="15" customHeight="1" x14ac:dyDescent="0.25">
      <c r="A10" s="43">
        <v>5</v>
      </c>
      <c r="B10" s="105" t="s">
        <v>107</v>
      </c>
      <c r="C10" s="190">
        <v>5</v>
      </c>
      <c r="D10" s="219">
        <v>3.8</v>
      </c>
      <c r="E10" s="219">
        <v>3.85</v>
      </c>
      <c r="F10" s="191">
        <v>43</v>
      </c>
      <c r="G10" s="190">
        <v>1</v>
      </c>
      <c r="H10" s="219">
        <v>4</v>
      </c>
      <c r="I10" s="219">
        <v>3.63</v>
      </c>
      <c r="J10" s="191">
        <v>11</v>
      </c>
      <c r="K10" s="190">
        <v>4</v>
      </c>
      <c r="L10" s="219">
        <v>4</v>
      </c>
      <c r="M10" s="219">
        <v>3.87</v>
      </c>
      <c r="N10" s="191">
        <v>26</v>
      </c>
      <c r="O10" s="190">
        <v>5</v>
      </c>
      <c r="P10" s="219">
        <v>4</v>
      </c>
      <c r="Q10" s="219">
        <v>3.71</v>
      </c>
      <c r="R10" s="191">
        <v>21</v>
      </c>
      <c r="S10" s="44">
        <f t="shared" si="0"/>
        <v>101</v>
      </c>
      <c r="X10" s="42"/>
    </row>
    <row r="11" spans="1:24" ht="15" customHeight="1" x14ac:dyDescent="0.25">
      <c r="A11" s="43">
        <v>6</v>
      </c>
      <c r="B11" s="105" t="s">
        <v>49</v>
      </c>
      <c r="C11" s="190">
        <v>2</v>
      </c>
      <c r="D11" s="219">
        <v>3</v>
      </c>
      <c r="E11" s="219">
        <v>3.85</v>
      </c>
      <c r="F11" s="191">
        <v>72</v>
      </c>
      <c r="G11" s="190">
        <v>5</v>
      </c>
      <c r="H11" s="219">
        <v>3.8</v>
      </c>
      <c r="I11" s="219">
        <v>3.63</v>
      </c>
      <c r="J11" s="191">
        <v>38</v>
      </c>
      <c r="K11" s="190">
        <v>8</v>
      </c>
      <c r="L11" s="219">
        <v>4.125</v>
      </c>
      <c r="M11" s="219">
        <v>3.87</v>
      </c>
      <c r="N11" s="191">
        <v>24</v>
      </c>
      <c r="O11" s="190">
        <v>3</v>
      </c>
      <c r="P11" s="219">
        <v>4</v>
      </c>
      <c r="Q11" s="219">
        <v>3.71</v>
      </c>
      <c r="R11" s="191">
        <v>20</v>
      </c>
      <c r="S11" s="44">
        <f t="shared" si="0"/>
        <v>154</v>
      </c>
      <c r="X11" s="42"/>
    </row>
    <row r="12" spans="1:24" ht="15" customHeight="1" x14ac:dyDescent="0.25">
      <c r="A12" s="43">
        <v>7</v>
      </c>
      <c r="B12" s="105" t="s">
        <v>97</v>
      </c>
      <c r="C12" s="190">
        <v>1</v>
      </c>
      <c r="D12" s="219">
        <v>2</v>
      </c>
      <c r="E12" s="219">
        <v>3.85</v>
      </c>
      <c r="F12" s="191">
        <v>83</v>
      </c>
      <c r="G12" s="190">
        <v>1</v>
      </c>
      <c r="H12" s="219">
        <v>4</v>
      </c>
      <c r="I12" s="219">
        <v>3.63</v>
      </c>
      <c r="J12" s="191">
        <v>12</v>
      </c>
      <c r="K12" s="190"/>
      <c r="L12" s="219"/>
      <c r="M12" s="219">
        <v>3.87</v>
      </c>
      <c r="N12" s="191">
        <v>81</v>
      </c>
      <c r="O12" s="190">
        <v>5</v>
      </c>
      <c r="P12" s="219">
        <v>3.2</v>
      </c>
      <c r="Q12" s="219">
        <v>3.71</v>
      </c>
      <c r="R12" s="191">
        <v>64</v>
      </c>
      <c r="S12" s="44">
        <f t="shared" si="0"/>
        <v>240</v>
      </c>
      <c r="X12" s="42"/>
    </row>
    <row r="13" spans="1:24" ht="15.75" thickBot="1" x14ac:dyDescent="0.3">
      <c r="A13" s="43">
        <v>8</v>
      </c>
      <c r="B13" s="91" t="s">
        <v>181</v>
      </c>
      <c r="C13" s="188"/>
      <c r="D13" s="218"/>
      <c r="E13" s="218">
        <v>3.85</v>
      </c>
      <c r="F13" s="189">
        <v>85</v>
      </c>
      <c r="G13" s="188">
        <v>1</v>
      </c>
      <c r="H13" s="218">
        <v>2</v>
      </c>
      <c r="I13" s="218">
        <v>3.63</v>
      </c>
      <c r="J13" s="189">
        <v>91</v>
      </c>
      <c r="K13" s="188"/>
      <c r="L13" s="218"/>
      <c r="M13" s="218">
        <v>3.87</v>
      </c>
      <c r="N13" s="189">
        <v>81</v>
      </c>
      <c r="O13" s="188"/>
      <c r="P13" s="218"/>
      <c r="Q13" s="218">
        <v>3.71</v>
      </c>
      <c r="R13" s="189">
        <v>85</v>
      </c>
      <c r="S13" s="44">
        <f t="shared" si="0"/>
        <v>342</v>
      </c>
      <c r="U13" s="45"/>
      <c r="V13" s="42"/>
      <c r="X13" s="42"/>
    </row>
    <row r="14" spans="1:24" ht="15.75" thickBot="1" x14ac:dyDescent="0.3">
      <c r="A14" s="119"/>
      <c r="B14" s="120" t="s">
        <v>87</v>
      </c>
      <c r="C14" s="121">
        <f>SUM(C15:C25)</f>
        <v>35</v>
      </c>
      <c r="D14" s="130">
        <f>AVERAGE(D15:D25)</f>
        <v>3.676190476190476</v>
      </c>
      <c r="E14" s="130">
        <v>3.85</v>
      </c>
      <c r="F14" s="122"/>
      <c r="G14" s="121">
        <f>SUM(G15:G25)</f>
        <v>26</v>
      </c>
      <c r="H14" s="130">
        <f>AVERAGE(H15:H25)</f>
        <v>3.541666666666667</v>
      </c>
      <c r="I14" s="130">
        <v>3.63</v>
      </c>
      <c r="J14" s="122"/>
      <c r="K14" s="121">
        <f>SUM(K15:K25)</f>
        <v>27</v>
      </c>
      <c r="L14" s="130">
        <f>AVERAGE(L15:L25)</f>
        <v>3.9508928571428572</v>
      </c>
      <c r="M14" s="130">
        <v>3.87</v>
      </c>
      <c r="N14" s="122"/>
      <c r="O14" s="121">
        <f>SUM(O15:O25)</f>
        <v>25</v>
      </c>
      <c r="P14" s="130">
        <f>AVERAGE(P15:P25)</f>
        <v>3.78125</v>
      </c>
      <c r="Q14" s="130">
        <v>3.71</v>
      </c>
      <c r="R14" s="122"/>
      <c r="S14" s="125"/>
      <c r="U14" s="45"/>
      <c r="V14" s="42"/>
      <c r="X14" s="42"/>
    </row>
    <row r="15" spans="1:24" x14ac:dyDescent="0.25">
      <c r="A15" s="49">
        <v>1</v>
      </c>
      <c r="B15" s="105" t="s">
        <v>3</v>
      </c>
      <c r="C15" s="190">
        <v>6</v>
      </c>
      <c r="D15" s="219">
        <v>4.333333333333333</v>
      </c>
      <c r="E15" s="219">
        <v>3.85</v>
      </c>
      <c r="F15" s="191">
        <v>14</v>
      </c>
      <c r="G15" s="190">
        <v>2</v>
      </c>
      <c r="H15" s="219">
        <v>3.5</v>
      </c>
      <c r="I15" s="219">
        <v>3.63</v>
      </c>
      <c r="J15" s="191">
        <v>55</v>
      </c>
      <c r="K15" s="190"/>
      <c r="L15" s="219"/>
      <c r="M15" s="219">
        <v>3.87</v>
      </c>
      <c r="N15" s="191">
        <v>81</v>
      </c>
      <c r="O15" s="190">
        <v>3</v>
      </c>
      <c r="P15" s="219">
        <v>4</v>
      </c>
      <c r="Q15" s="219">
        <v>3.71</v>
      </c>
      <c r="R15" s="191">
        <v>22</v>
      </c>
      <c r="S15" s="46">
        <f t="shared" si="0"/>
        <v>172</v>
      </c>
      <c r="U15" s="42"/>
      <c r="V15" s="42"/>
      <c r="X15" s="42"/>
    </row>
    <row r="16" spans="1:24" x14ac:dyDescent="0.25">
      <c r="A16" s="43">
        <v>2</v>
      </c>
      <c r="B16" s="91" t="s">
        <v>156</v>
      </c>
      <c r="C16" s="188">
        <v>6</v>
      </c>
      <c r="D16" s="218">
        <v>4</v>
      </c>
      <c r="E16" s="218">
        <v>3.85</v>
      </c>
      <c r="F16" s="189">
        <v>24</v>
      </c>
      <c r="G16" s="188">
        <v>1</v>
      </c>
      <c r="H16" s="218">
        <v>4</v>
      </c>
      <c r="I16" s="218">
        <v>3.63</v>
      </c>
      <c r="J16" s="189">
        <v>15</v>
      </c>
      <c r="K16" s="188"/>
      <c r="L16" s="218"/>
      <c r="M16" s="218">
        <v>3.87</v>
      </c>
      <c r="N16" s="189">
        <v>81</v>
      </c>
      <c r="O16" s="188">
        <v>2</v>
      </c>
      <c r="P16" s="218">
        <v>3</v>
      </c>
      <c r="Q16" s="218">
        <v>3.71</v>
      </c>
      <c r="R16" s="189">
        <v>70</v>
      </c>
      <c r="S16" s="44">
        <f t="shared" si="0"/>
        <v>190</v>
      </c>
      <c r="U16" s="42"/>
      <c r="V16" s="42"/>
      <c r="X16" s="42"/>
    </row>
    <row r="17" spans="1:24" x14ac:dyDescent="0.25">
      <c r="A17" s="43">
        <v>3</v>
      </c>
      <c r="B17" s="91" t="s">
        <v>129</v>
      </c>
      <c r="C17" s="188">
        <v>3</v>
      </c>
      <c r="D17" s="218">
        <v>3.6666666666666665</v>
      </c>
      <c r="E17" s="218">
        <v>3.85</v>
      </c>
      <c r="F17" s="189">
        <v>49</v>
      </c>
      <c r="G17" s="188">
        <v>2</v>
      </c>
      <c r="H17" s="218">
        <v>4</v>
      </c>
      <c r="I17" s="218">
        <v>3.63</v>
      </c>
      <c r="J17" s="189">
        <v>16</v>
      </c>
      <c r="K17" s="188">
        <v>4</v>
      </c>
      <c r="L17" s="218">
        <v>4.25</v>
      </c>
      <c r="M17" s="218">
        <v>3.87</v>
      </c>
      <c r="N17" s="189">
        <v>19</v>
      </c>
      <c r="O17" s="188">
        <v>3</v>
      </c>
      <c r="P17" s="218">
        <v>4.333333333333333</v>
      </c>
      <c r="Q17" s="218">
        <v>3.71</v>
      </c>
      <c r="R17" s="189">
        <v>13</v>
      </c>
      <c r="S17" s="44">
        <f t="shared" si="0"/>
        <v>97</v>
      </c>
      <c r="U17" s="42"/>
      <c r="V17" s="42"/>
      <c r="X17" s="42"/>
    </row>
    <row r="18" spans="1:24" x14ac:dyDescent="0.25">
      <c r="A18" s="43">
        <v>4</v>
      </c>
      <c r="B18" s="91" t="s">
        <v>1</v>
      </c>
      <c r="C18" s="188">
        <v>8</v>
      </c>
      <c r="D18" s="218">
        <v>3.5</v>
      </c>
      <c r="E18" s="218">
        <v>3.85</v>
      </c>
      <c r="F18" s="189">
        <v>54</v>
      </c>
      <c r="G18" s="188">
        <v>4</v>
      </c>
      <c r="H18" s="218">
        <v>3.5</v>
      </c>
      <c r="I18" s="218">
        <v>3.63</v>
      </c>
      <c r="J18" s="189">
        <v>54</v>
      </c>
      <c r="K18" s="188">
        <v>7</v>
      </c>
      <c r="L18" s="218">
        <v>3.8571428571428572</v>
      </c>
      <c r="M18" s="218">
        <v>3.87</v>
      </c>
      <c r="N18" s="189">
        <v>51</v>
      </c>
      <c r="O18" s="188">
        <v>6</v>
      </c>
      <c r="P18" s="218">
        <v>4.166666666666667</v>
      </c>
      <c r="Q18" s="218">
        <v>3.71</v>
      </c>
      <c r="R18" s="189">
        <v>18</v>
      </c>
      <c r="S18" s="44">
        <f t="shared" si="0"/>
        <v>177</v>
      </c>
      <c r="U18" s="42"/>
      <c r="V18" s="42"/>
      <c r="X18" s="42"/>
    </row>
    <row r="19" spans="1:24" x14ac:dyDescent="0.25">
      <c r="A19" s="43">
        <v>5</v>
      </c>
      <c r="B19" s="91" t="s">
        <v>2</v>
      </c>
      <c r="C19" s="188">
        <v>4</v>
      </c>
      <c r="D19" s="218">
        <v>3.5</v>
      </c>
      <c r="E19" s="218">
        <v>3.85</v>
      </c>
      <c r="F19" s="189">
        <v>55</v>
      </c>
      <c r="G19" s="188">
        <v>2</v>
      </c>
      <c r="H19" s="218">
        <v>4</v>
      </c>
      <c r="I19" s="218">
        <v>3.63</v>
      </c>
      <c r="J19" s="189">
        <v>13</v>
      </c>
      <c r="K19" s="188">
        <v>2</v>
      </c>
      <c r="L19" s="218">
        <v>4</v>
      </c>
      <c r="M19" s="218">
        <v>3.87</v>
      </c>
      <c r="N19" s="189">
        <v>28</v>
      </c>
      <c r="O19" s="188">
        <v>4</v>
      </c>
      <c r="P19" s="218">
        <v>3.75</v>
      </c>
      <c r="Q19" s="218">
        <v>3.71</v>
      </c>
      <c r="R19" s="189">
        <v>40</v>
      </c>
      <c r="S19" s="44">
        <f t="shared" si="0"/>
        <v>136</v>
      </c>
      <c r="U19" s="42"/>
      <c r="V19" s="42"/>
      <c r="X19" s="42"/>
    </row>
    <row r="20" spans="1:24" x14ac:dyDescent="0.25">
      <c r="A20" s="43">
        <v>6</v>
      </c>
      <c r="B20" s="91" t="s">
        <v>4</v>
      </c>
      <c r="C20" s="188">
        <v>5</v>
      </c>
      <c r="D20" s="218">
        <v>3.4</v>
      </c>
      <c r="E20" s="218">
        <v>3.85</v>
      </c>
      <c r="F20" s="189">
        <v>63</v>
      </c>
      <c r="G20" s="188">
        <v>3</v>
      </c>
      <c r="H20" s="218">
        <v>2.6666666666666665</v>
      </c>
      <c r="I20" s="218">
        <v>3.63</v>
      </c>
      <c r="J20" s="189">
        <v>88</v>
      </c>
      <c r="K20" s="188">
        <v>1</v>
      </c>
      <c r="L20" s="218">
        <v>3</v>
      </c>
      <c r="M20" s="218">
        <v>3.87</v>
      </c>
      <c r="N20" s="189">
        <v>69</v>
      </c>
      <c r="O20" s="188">
        <v>3</v>
      </c>
      <c r="P20" s="218">
        <v>3.6666666666666665</v>
      </c>
      <c r="Q20" s="218">
        <v>3.71</v>
      </c>
      <c r="R20" s="189">
        <v>43</v>
      </c>
      <c r="S20" s="44">
        <f t="shared" si="0"/>
        <v>263</v>
      </c>
      <c r="U20" s="42"/>
      <c r="V20" s="42"/>
      <c r="X20" s="42"/>
    </row>
    <row r="21" spans="1:24" x14ac:dyDescent="0.25">
      <c r="A21" s="43">
        <v>7</v>
      </c>
      <c r="B21" s="91" t="s">
        <v>7</v>
      </c>
      <c r="C21" s="188">
        <v>3</v>
      </c>
      <c r="D21" s="218">
        <v>3.3333333333333335</v>
      </c>
      <c r="E21" s="218">
        <v>3.85</v>
      </c>
      <c r="F21" s="189">
        <v>66</v>
      </c>
      <c r="G21" s="188">
        <v>4</v>
      </c>
      <c r="H21" s="218">
        <v>3.75</v>
      </c>
      <c r="I21" s="218">
        <v>3.63</v>
      </c>
      <c r="J21" s="189">
        <v>41</v>
      </c>
      <c r="K21" s="188">
        <v>8</v>
      </c>
      <c r="L21" s="218">
        <v>4</v>
      </c>
      <c r="M21" s="218">
        <v>3.87</v>
      </c>
      <c r="N21" s="189">
        <v>27</v>
      </c>
      <c r="O21" s="188">
        <v>3</v>
      </c>
      <c r="P21" s="218">
        <v>4.333333333333333</v>
      </c>
      <c r="Q21" s="218">
        <v>3.71</v>
      </c>
      <c r="R21" s="189">
        <v>12</v>
      </c>
      <c r="S21" s="44">
        <f t="shared" si="0"/>
        <v>146</v>
      </c>
      <c r="U21" s="42"/>
      <c r="V21" s="42"/>
      <c r="X21" s="42"/>
    </row>
    <row r="22" spans="1:24" x14ac:dyDescent="0.25">
      <c r="A22" s="43">
        <v>8</v>
      </c>
      <c r="B22" s="91" t="s">
        <v>130</v>
      </c>
      <c r="C22" s="188"/>
      <c r="D22" s="218"/>
      <c r="E22" s="218">
        <v>3.85</v>
      </c>
      <c r="F22" s="189">
        <v>85</v>
      </c>
      <c r="G22" s="188">
        <v>1</v>
      </c>
      <c r="H22" s="218">
        <v>4</v>
      </c>
      <c r="I22" s="218">
        <v>3.63</v>
      </c>
      <c r="J22" s="189">
        <v>17</v>
      </c>
      <c r="K22" s="188">
        <v>1</v>
      </c>
      <c r="L22" s="218">
        <v>5</v>
      </c>
      <c r="M22" s="218">
        <v>3.87</v>
      </c>
      <c r="N22" s="189">
        <v>1</v>
      </c>
      <c r="O22" s="188"/>
      <c r="P22" s="218"/>
      <c r="Q22" s="218">
        <v>3.71</v>
      </c>
      <c r="R22" s="189">
        <v>85</v>
      </c>
      <c r="S22" s="44">
        <f t="shared" si="0"/>
        <v>188</v>
      </c>
      <c r="U22" s="42"/>
      <c r="V22" s="42"/>
      <c r="X22" s="42"/>
    </row>
    <row r="23" spans="1:24" x14ac:dyDescent="0.25">
      <c r="A23" s="43">
        <v>9</v>
      </c>
      <c r="B23" s="91" t="s">
        <v>173</v>
      </c>
      <c r="C23" s="188"/>
      <c r="D23" s="218"/>
      <c r="E23" s="218">
        <v>3.85</v>
      </c>
      <c r="F23" s="189">
        <v>85</v>
      </c>
      <c r="G23" s="188"/>
      <c r="H23" s="218"/>
      <c r="I23" s="218">
        <v>3.63</v>
      </c>
      <c r="J23" s="189">
        <v>93</v>
      </c>
      <c r="K23" s="188">
        <v>2</v>
      </c>
      <c r="L23" s="218">
        <v>3</v>
      </c>
      <c r="M23" s="218">
        <v>3.87</v>
      </c>
      <c r="N23" s="189">
        <v>70</v>
      </c>
      <c r="O23" s="188"/>
      <c r="P23" s="218"/>
      <c r="Q23" s="218">
        <v>3.71</v>
      </c>
      <c r="R23" s="189">
        <v>85</v>
      </c>
      <c r="S23" s="44">
        <f t="shared" si="0"/>
        <v>333</v>
      </c>
      <c r="U23" s="42"/>
      <c r="V23" s="42"/>
      <c r="X23" s="42"/>
    </row>
    <row r="24" spans="1:24" x14ac:dyDescent="0.25">
      <c r="A24" s="43">
        <v>10</v>
      </c>
      <c r="B24" s="91" t="s">
        <v>127</v>
      </c>
      <c r="C24" s="188"/>
      <c r="D24" s="218"/>
      <c r="E24" s="218">
        <v>3.85</v>
      </c>
      <c r="F24" s="189">
        <v>85</v>
      </c>
      <c r="G24" s="188">
        <v>6</v>
      </c>
      <c r="H24" s="218">
        <v>4</v>
      </c>
      <c r="I24" s="218">
        <v>3.63</v>
      </c>
      <c r="J24" s="189">
        <v>14</v>
      </c>
      <c r="K24" s="188">
        <v>2</v>
      </c>
      <c r="L24" s="218">
        <v>4.5</v>
      </c>
      <c r="M24" s="218">
        <v>3.87</v>
      </c>
      <c r="N24" s="189">
        <v>11</v>
      </c>
      <c r="O24" s="188"/>
      <c r="P24" s="218"/>
      <c r="Q24" s="218">
        <v>3.71</v>
      </c>
      <c r="R24" s="189">
        <v>85</v>
      </c>
      <c r="S24" s="44">
        <f t="shared" si="0"/>
        <v>195</v>
      </c>
      <c r="U24" s="42"/>
      <c r="V24" s="42"/>
      <c r="X24" s="42"/>
    </row>
    <row r="25" spans="1:24" ht="15.75" thickBot="1" x14ac:dyDescent="0.3">
      <c r="A25" s="43">
        <v>11</v>
      </c>
      <c r="B25" s="39" t="s">
        <v>157</v>
      </c>
      <c r="C25" s="186"/>
      <c r="D25" s="217"/>
      <c r="E25" s="217">
        <v>3.85</v>
      </c>
      <c r="F25" s="187">
        <v>85</v>
      </c>
      <c r="G25" s="186">
        <v>1</v>
      </c>
      <c r="H25" s="217">
        <v>2</v>
      </c>
      <c r="I25" s="217">
        <v>3.63</v>
      </c>
      <c r="J25" s="187">
        <v>92</v>
      </c>
      <c r="K25" s="186"/>
      <c r="L25" s="217"/>
      <c r="M25" s="217">
        <v>3.87</v>
      </c>
      <c r="N25" s="187">
        <v>81</v>
      </c>
      <c r="O25" s="186">
        <v>1</v>
      </c>
      <c r="P25" s="217">
        <v>3</v>
      </c>
      <c r="Q25" s="217">
        <v>3.71</v>
      </c>
      <c r="R25" s="187">
        <v>71</v>
      </c>
      <c r="S25" s="44">
        <f t="shared" si="0"/>
        <v>329</v>
      </c>
      <c r="U25" s="42"/>
      <c r="V25" s="42"/>
      <c r="X25" s="42"/>
    </row>
    <row r="26" spans="1:24" ht="15.75" thickBot="1" x14ac:dyDescent="0.3">
      <c r="A26" s="119"/>
      <c r="B26" s="120" t="s">
        <v>88</v>
      </c>
      <c r="C26" s="121">
        <f>SUM(C27:C43)</f>
        <v>33</v>
      </c>
      <c r="D26" s="130">
        <f>AVERAGE(D27:D43)</f>
        <v>3.7807692307692307</v>
      </c>
      <c r="E26" s="130">
        <v>3.85</v>
      </c>
      <c r="F26" s="122"/>
      <c r="G26" s="121">
        <f>SUM(G27:G43)</f>
        <v>24</v>
      </c>
      <c r="H26" s="130">
        <f>AVERAGE(H27:H43)</f>
        <v>3.7307692307692308</v>
      </c>
      <c r="I26" s="130">
        <v>3.63</v>
      </c>
      <c r="J26" s="122"/>
      <c r="K26" s="121">
        <f>SUM(K27:K43)</f>
        <v>39</v>
      </c>
      <c r="L26" s="130">
        <f>AVERAGE(L27:L43)</f>
        <v>3.6527777777777772</v>
      </c>
      <c r="M26" s="130">
        <v>3.87</v>
      </c>
      <c r="N26" s="122"/>
      <c r="O26" s="121">
        <f>SUM(O27:O43)</f>
        <v>46</v>
      </c>
      <c r="P26" s="130">
        <f>AVERAGE(P27:P43)</f>
        <v>3.5552154195011343</v>
      </c>
      <c r="Q26" s="130">
        <v>3.71</v>
      </c>
      <c r="R26" s="122"/>
      <c r="S26" s="125"/>
      <c r="U26" s="42"/>
      <c r="V26" s="42"/>
      <c r="X26" s="42"/>
    </row>
    <row r="27" spans="1:24" x14ac:dyDescent="0.25">
      <c r="A27" s="40">
        <v>1</v>
      </c>
      <c r="B27" s="27" t="s">
        <v>183</v>
      </c>
      <c r="C27" s="194">
        <v>2</v>
      </c>
      <c r="D27" s="220">
        <v>4.5</v>
      </c>
      <c r="E27" s="220">
        <v>3.85</v>
      </c>
      <c r="F27" s="195">
        <v>5</v>
      </c>
      <c r="G27" s="194">
        <v>4</v>
      </c>
      <c r="H27" s="220">
        <v>3.5</v>
      </c>
      <c r="I27" s="220">
        <v>3.63</v>
      </c>
      <c r="J27" s="195">
        <v>56</v>
      </c>
      <c r="K27" s="194"/>
      <c r="L27" s="220"/>
      <c r="M27" s="220">
        <v>3.87</v>
      </c>
      <c r="N27" s="195">
        <v>81</v>
      </c>
      <c r="O27" s="194"/>
      <c r="P27" s="220"/>
      <c r="Q27" s="220">
        <v>3.71</v>
      </c>
      <c r="R27" s="195">
        <v>85</v>
      </c>
      <c r="S27" s="41">
        <f t="shared" si="0"/>
        <v>227</v>
      </c>
      <c r="U27" s="42"/>
      <c r="V27" s="42"/>
      <c r="X27" s="42"/>
    </row>
    <row r="28" spans="1:24" x14ac:dyDescent="0.25">
      <c r="A28" s="43">
        <v>2</v>
      </c>
      <c r="B28" s="27" t="s">
        <v>53</v>
      </c>
      <c r="C28" s="194">
        <v>4</v>
      </c>
      <c r="D28" s="220">
        <v>4.5</v>
      </c>
      <c r="E28" s="220">
        <v>3.85</v>
      </c>
      <c r="F28" s="195">
        <v>6</v>
      </c>
      <c r="G28" s="194">
        <v>1</v>
      </c>
      <c r="H28" s="220">
        <v>3</v>
      </c>
      <c r="I28" s="220">
        <v>3.63</v>
      </c>
      <c r="J28" s="195">
        <v>75</v>
      </c>
      <c r="K28" s="194">
        <v>4</v>
      </c>
      <c r="L28" s="220">
        <v>3.75</v>
      </c>
      <c r="M28" s="220">
        <v>3.87</v>
      </c>
      <c r="N28" s="195">
        <v>54</v>
      </c>
      <c r="O28" s="194">
        <v>9</v>
      </c>
      <c r="P28" s="220">
        <v>3.7777777777777777</v>
      </c>
      <c r="Q28" s="220">
        <v>3.71</v>
      </c>
      <c r="R28" s="195">
        <v>39</v>
      </c>
      <c r="S28" s="44">
        <f t="shared" si="0"/>
        <v>174</v>
      </c>
      <c r="U28" s="42"/>
      <c r="V28" s="42"/>
      <c r="X28" s="42"/>
    </row>
    <row r="29" spans="1:24" x14ac:dyDescent="0.25">
      <c r="A29" s="43">
        <v>3</v>
      </c>
      <c r="B29" s="27" t="s">
        <v>158</v>
      </c>
      <c r="C29" s="194">
        <v>1</v>
      </c>
      <c r="D29" s="220">
        <v>4</v>
      </c>
      <c r="E29" s="220">
        <v>3.85</v>
      </c>
      <c r="F29" s="195">
        <v>25</v>
      </c>
      <c r="G29" s="194">
        <v>1</v>
      </c>
      <c r="H29" s="220">
        <v>5</v>
      </c>
      <c r="I29" s="220">
        <v>3.63</v>
      </c>
      <c r="J29" s="195">
        <v>2</v>
      </c>
      <c r="K29" s="194"/>
      <c r="L29" s="220"/>
      <c r="M29" s="220">
        <v>3.87</v>
      </c>
      <c r="N29" s="195">
        <v>81</v>
      </c>
      <c r="O29" s="194">
        <v>4</v>
      </c>
      <c r="P29" s="220">
        <v>4.5</v>
      </c>
      <c r="Q29" s="220">
        <v>3.71</v>
      </c>
      <c r="R29" s="195">
        <v>8</v>
      </c>
      <c r="S29" s="44">
        <f t="shared" si="0"/>
        <v>116</v>
      </c>
      <c r="U29" s="42"/>
      <c r="V29" s="42"/>
      <c r="X29" s="42"/>
    </row>
    <row r="30" spans="1:24" x14ac:dyDescent="0.25">
      <c r="A30" s="43">
        <v>4</v>
      </c>
      <c r="B30" s="27" t="s">
        <v>133</v>
      </c>
      <c r="C30" s="194">
        <v>2</v>
      </c>
      <c r="D30" s="220">
        <v>4</v>
      </c>
      <c r="E30" s="220">
        <v>3.85</v>
      </c>
      <c r="F30" s="195">
        <v>28</v>
      </c>
      <c r="G30" s="194">
        <v>1</v>
      </c>
      <c r="H30" s="220">
        <v>4</v>
      </c>
      <c r="I30" s="220">
        <v>3.63</v>
      </c>
      <c r="J30" s="195">
        <v>21</v>
      </c>
      <c r="K30" s="194">
        <v>1</v>
      </c>
      <c r="L30" s="220">
        <v>3</v>
      </c>
      <c r="M30" s="220">
        <v>3.87</v>
      </c>
      <c r="N30" s="195">
        <v>74</v>
      </c>
      <c r="O30" s="194">
        <v>6</v>
      </c>
      <c r="P30" s="220">
        <v>3.3333333333333335</v>
      </c>
      <c r="Q30" s="220">
        <v>3.71</v>
      </c>
      <c r="R30" s="195">
        <v>59</v>
      </c>
      <c r="S30" s="44">
        <f t="shared" si="0"/>
        <v>182</v>
      </c>
      <c r="U30" s="42"/>
      <c r="V30" s="42"/>
      <c r="X30" s="42"/>
    </row>
    <row r="31" spans="1:24" x14ac:dyDescent="0.25">
      <c r="A31" s="43">
        <v>5</v>
      </c>
      <c r="B31" s="27" t="s">
        <v>159</v>
      </c>
      <c r="C31" s="194">
        <v>3</v>
      </c>
      <c r="D31" s="220">
        <v>4</v>
      </c>
      <c r="E31" s="220">
        <v>3.85</v>
      </c>
      <c r="F31" s="195">
        <v>29</v>
      </c>
      <c r="G31" s="194">
        <v>2</v>
      </c>
      <c r="H31" s="220">
        <v>3.5</v>
      </c>
      <c r="I31" s="220">
        <v>3.63</v>
      </c>
      <c r="J31" s="195">
        <v>58</v>
      </c>
      <c r="K31" s="194"/>
      <c r="L31" s="220"/>
      <c r="M31" s="220">
        <v>3.87</v>
      </c>
      <c r="N31" s="195">
        <v>81</v>
      </c>
      <c r="O31" s="194">
        <v>1</v>
      </c>
      <c r="P31" s="220">
        <v>3</v>
      </c>
      <c r="Q31" s="220">
        <v>3.71</v>
      </c>
      <c r="R31" s="195">
        <v>74</v>
      </c>
      <c r="S31" s="44">
        <f t="shared" si="0"/>
        <v>242</v>
      </c>
      <c r="U31" s="42"/>
      <c r="V31" s="42"/>
      <c r="X31" s="42"/>
    </row>
    <row r="32" spans="1:24" x14ac:dyDescent="0.25">
      <c r="A32" s="43">
        <v>6</v>
      </c>
      <c r="B32" s="27" t="s">
        <v>45</v>
      </c>
      <c r="C32" s="194">
        <v>2</v>
      </c>
      <c r="D32" s="220">
        <v>4</v>
      </c>
      <c r="E32" s="220">
        <v>3.85</v>
      </c>
      <c r="F32" s="195">
        <v>26</v>
      </c>
      <c r="G32" s="194">
        <v>1</v>
      </c>
      <c r="H32" s="220">
        <v>4</v>
      </c>
      <c r="I32" s="220">
        <v>3.63</v>
      </c>
      <c r="J32" s="195">
        <v>19</v>
      </c>
      <c r="K32" s="194">
        <v>2</v>
      </c>
      <c r="L32" s="220">
        <v>4</v>
      </c>
      <c r="M32" s="220">
        <v>3.87</v>
      </c>
      <c r="N32" s="195">
        <v>31</v>
      </c>
      <c r="O32" s="194">
        <v>1</v>
      </c>
      <c r="P32" s="220">
        <v>5</v>
      </c>
      <c r="Q32" s="220">
        <v>3.71</v>
      </c>
      <c r="R32" s="195">
        <v>1</v>
      </c>
      <c r="S32" s="44">
        <f t="shared" si="0"/>
        <v>77</v>
      </c>
      <c r="U32" s="42"/>
      <c r="V32" s="42"/>
      <c r="X32" s="42"/>
    </row>
    <row r="33" spans="1:24" x14ac:dyDescent="0.25">
      <c r="A33" s="43">
        <v>7</v>
      </c>
      <c r="B33" s="27" t="s">
        <v>109</v>
      </c>
      <c r="C33" s="194">
        <v>1</v>
      </c>
      <c r="D33" s="220">
        <v>4</v>
      </c>
      <c r="E33" s="220">
        <v>3.85</v>
      </c>
      <c r="F33" s="195">
        <v>27</v>
      </c>
      <c r="G33" s="194">
        <v>2</v>
      </c>
      <c r="H33" s="220">
        <v>4</v>
      </c>
      <c r="I33" s="220">
        <v>3.63</v>
      </c>
      <c r="J33" s="195">
        <v>20</v>
      </c>
      <c r="K33" s="194">
        <v>1</v>
      </c>
      <c r="L33" s="220">
        <v>3</v>
      </c>
      <c r="M33" s="220">
        <v>3.87</v>
      </c>
      <c r="N33" s="195">
        <v>72</v>
      </c>
      <c r="O33" s="194">
        <v>1</v>
      </c>
      <c r="P33" s="220">
        <v>2</v>
      </c>
      <c r="Q33" s="220">
        <v>3.71</v>
      </c>
      <c r="R33" s="195">
        <v>83</v>
      </c>
      <c r="S33" s="44">
        <f t="shared" si="0"/>
        <v>202</v>
      </c>
      <c r="U33" s="42"/>
      <c r="V33" s="42"/>
      <c r="X33" s="42"/>
    </row>
    <row r="34" spans="1:24" x14ac:dyDescent="0.25">
      <c r="A34" s="43">
        <v>8</v>
      </c>
      <c r="B34" s="27" t="s">
        <v>52</v>
      </c>
      <c r="C34" s="194">
        <v>5</v>
      </c>
      <c r="D34" s="220">
        <v>3.8</v>
      </c>
      <c r="E34" s="220">
        <v>3.85</v>
      </c>
      <c r="F34" s="195">
        <v>44</v>
      </c>
      <c r="G34" s="194">
        <v>1</v>
      </c>
      <c r="H34" s="220">
        <v>4</v>
      </c>
      <c r="I34" s="220">
        <v>3.63</v>
      </c>
      <c r="J34" s="195">
        <v>18</v>
      </c>
      <c r="K34" s="194">
        <v>7</v>
      </c>
      <c r="L34" s="220">
        <v>4</v>
      </c>
      <c r="M34" s="220">
        <v>3.87</v>
      </c>
      <c r="N34" s="195">
        <v>29</v>
      </c>
      <c r="O34" s="194">
        <v>5</v>
      </c>
      <c r="P34" s="220">
        <v>3.4</v>
      </c>
      <c r="Q34" s="220">
        <v>3.71</v>
      </c>
      <c r="R34" s="195">
        <v>58</v>
      </c>
      <c r="S34" s="44">
        <f t="shared" si="0"/>
        <v>149</v>
      </c>
      <c r="U34" s="42"/>
      <c r="V34" s="42"/>
      <c r="X34" s="42"/>
    </row>
    <row r="35" spans="1:24" x14ac:dyDescent="0.25">
      <c r="A35" s="43">
        <v>9</v>
      </c>
      <c r="B35" s="27" t="s">
        <v>131</v>
      </c>
      <c r="C35" s="194">
        <v>5</v>
      </c>
      <c r="D35" s="220">
        <v>3.6</v>
      </c>
      <c r="E35" s="220">
        <v>3.85</v>
      </c>
      <c r="F35" s="195">
        <v>51</v>
      </c>
      <c r="G35" s="194">
        <v>3</v>
      </c>
      <c r="H35" s="220">
        <v>3</v>
      </c>
      <c r="I35" s="220">
        <v>3.63</v>
      </c>
      <c r="J35" s="195">
        <v>76</v>
      </c>
      <c r="K35" s="194">
        <v>4</v>
      </c>
      <c r="L35" s="220">
        <v>4.25</v>
      </c>
      <c r="M35" s="220">
        <v>3.87</v>
      </c>
      <c r="N35" s="195">
        <v>20</v>
      </c>
      <c r="O35" s="194">
        <v>3</v>
      </c>
      <c r="P35" s="220">
        <v>3</v>
      </c>
      <c r="Q35" s="220">
        <v>3.71</v>
      </c>
      <c r="R35" s="195">
        <v>72</v>
      </c>
      <c r="S35" s="44">
        <f t="shared" si="0"/>
        <v>219</v>
      </c>
      <c r="U35" s="42"/>
      <c r="V35" s="42"/>
      <c r="X35" s="42"/>
    </row>
    <row r="36" spans="1:24" ht="15" customHeight="1" x14ac:dyDescent="0.25">
      <c r="A36" s="43">
        <v>10</v>
      </c>
      <c r="B36" s="27" t="s">
        <v>11</v>
      </c>
      <c r="C36" s="194">
        <v>2</v>
      </c>
      <c r="D36" s="220">
        <v>3.5</v>
      </c>
      <c r="E36" s="220">
        <v>3.85</v>
      </c>
      <c r="F36" s="195">
        <v>56</v>
      </c>
      <c r="G36" s="194">
        <v>2</v>
      </c>
      <c r="H36" s="220">
        <v>3.5</v>
      </c>
      <c r="I36" s="220">
        <v>3.63</v>
      </c>
      <c r="J36" s="195">
        <v>57</v>
      </c>
      <c r="K36" s="194">
        <v>1</v>
      </c>
      <c r="L36" s="220">
        <v>5</v>
      </c>
      <c r="M36" s="220">
        <v>3.87</v>
      </c>
      <c r="N36" s="195">
        <v>2</v>
      </c>
      <c r="O36" s="194">
        <v>2</v>
      </c>
      <c r="P36" s="220">
        <v>5</v>
      </c>
      <c r="Q36" s="220">
        <v>3.71</v>
      </c>
      <c r="R36" s="195">
        <v>2</v>
      </c>
      <c r="S36" s="44">
        <f t="shared" si="0"/>
        <v>117</v>
      </c>
      <c r="U36" s="42"/>
      <c r="V36" s="42"/>
      <c r="X36" s="42"/>
    </row>
    <row r="37" spans="1:24" x14ac:dyDescent="0.25">
      <c r="A37" s="43">
        <v>11</v>
      </c>
      <c r="B37" s="27" t="s">
        <v>13</v>
      </c>
      <c r="C37" s="194">
        <v>4</v>
      </c>
      <c r="D37" s="220">
        <v>3.25</v>
      </c>
      <c r="E37" s="220">
        <v>3.85</v>
      </c>
      <c r="F37" s="195">
        <v>70</v>
      </c>
      <c r="G37" s="194">
        <v>2</v>
      </c>
      <c r="H37" s="220">
        <v>4</v>
      </c>
      <c r="I37" s="220">
        <v>3.63</v>
      </c>
      <c r="J37" s="195">
        <v>22</v>
      </c>
      <c r="K37" s="194">
        <v>6</v>
      </c>
      <c r="L37" s="220">
        <v>3.8333333333333335</v>
      </c>
      <c r="M37" s="220">
        <v>3.87</v>
      </c>
      <c r="N37" s="195">
        <v>52</v>
      </c>
      <c r="O37" s="194">
        <v>3</v>
      </c>
      <c r="P37" s="220">
        <v>3.3333333333333335</v>
      </c>
      <c r="Q37" s="220">
        <v>3.71</v>
      </c>
      <c r="R37" s="195">
        <v>60</v>
      </c>
      <c r="S37" s="44">
        <f t="shared" si="0"/>
        <v>204</v>
      </c>
      <c r="U37" s="42"/>
      <c r="V37" s="42"/>
      <c r="X37" s="42"/>
    </row>
    <row r="38" spans="1:24" x14ac:dyDescent="0.25">
      <c r="A38" s="43">
        <v>12</v>
      </c>
      <c r="B38" s="106" t="s">
        <v>135</v>
      </c>
      <c r="C38" s="196">
        <v>1</v>
      </c>
      <c r="D38" s="316">
        <v>3</v>
      </c>
      <c r="E38" s="316">
        <v>3.85</v>
      </c>
      <c r="F38" s="197">
        <v>73</v>
      </c>
      <c r="G38" s="196">
        <v>3</v>
      </c>
      <c r="H38" s="316">
        <v>3</v>
      </c>
      <c r="I38" s="316">
        <v>3.63</v>
      </c>
      <c r="J38" s="197">
        <v>77</v>
      </c>
      <c r="K38" s="196">
        <v>1</v>
      </c>
      <c r="L38" s="316">
        <v>4</v>
      </c>
      <c r="M38" s="316">
        <v>3.87</v>
      </c>
      <c r="N38" s="197">
        <v>30</v>
      </c>
      <c r="O38" s="196"/>
      <c r="P38" s="316"/>
      <c r="Q38" s="316">
        <v>3.71</v>
      </c>
      <c r="R38" s="197">
        <v>85</v>
      </c>
      <c r="S38" s="44">
        <f t="shared" si="0"/>
        <v>265</v>
      </c>
      <c r="U38" s="42"/>
      <c r="V38" s="42"/>
      <c r="X38" s="42"/>
    </row>
    <row r="39" spans="1:24" x14ac:dyDescent="0.25">
      <c r="A39" s="43">
        <v>13</v>
      </c>
      <c r="B39" s="27" t="s">
        <v>184</v>
      </c>
      <c r="C39" s="194">
        <v>1</v>
      </c>
      <c r="D39" s="220">
        <v>3</v>
      </c>
      <c r="E39" s="220">
        <v>3.85</v>
      </c>
      <c r="F39" s="195">
        <v>74</v>
      </c>
      <c r="G39" s="194">
        <v>1</v>
      </c>
      <c r="H39" s="220">
        <v>4</v>
      </c>
      <c r="I39" s="220">
        <v>3.63</v>
      </c>
      <c r="J39" s="195">
        <v>23</v>
      </c>
      <c r="K39" s="194"/>
      <c r="L39" s="220"/>
      <c r="M39" s="220">
        <v>3.87</v>
      </c>
      <c r="N39" s="195">
        <v>81</v>
      </c>
      <c r="O39" s="194"/>
      <c r="P39" s="220"/>
      <c r="Q39" s="220">
        <v>3.71</v>
      </c>
      <c r="R39" s="195">
        <v>85</v>
      </c>
      <c r="S39" s="44">
        <f t="shared" si="0"/>
        <v>263</v>
      </c>
      <c r="U39" s="42"/>
      <c r="V39" s="42"/>
      <c r="X39" s="42"/>
    </row>
    <row r="40" spans="1:24" x14ac:dyDescent="0.25">
      <c r="A40" s="43">
        <v>14</v>
      </c>
      <c r="B40" s="27" t="s">
        <v>132</v>
      </c>
      <c r="C40" s="194"/>
      <c r="D40" s="220"/>
      <c r="E40" s="220">
        <v>3.85</v>
      </c>
      <c r="F40" s="195">
        <v>85</v>
      </c>
      <c r="G40" s="194"/>
      <c r="H40" s="220"/>
      <c r="I40" s="220">
        <v>3.63</v>
      </c>
      <c r="J40" s="195">
        <v>93</v>
      </c>
      <c r="K40" s="194">
        <v>1</v>
      </c>
      <c r="L40" s="220">
        <v>3</v>
      </c>
      <c r="M40" s="220">
        <v>3.87</v>
      </c>
      <c r="N40" s="195">
        <v>73</v>
      </c>
      <c r="O40" s="194">
        <v>2</v>
      </c>
      <c r="P40" s="220">
        <v>3</v>
      </c>
      <c r="Q40" s="220">
        <v>3.71</v>
      </c>
      <c r="R40" s="195">
        <v>73</v>
      </c>
      <c r="S40" s="44">
        <f t="shared" si="0"/>
        <v>324</v>
      </c>
      <c r="U40" s="42"/>
      <c r="V40" s="42"/>
      <c r="X40" s="42"/>
    </row>
    <row r="41" spans="1:24" x14ac:dyDescent="0.25">
      <c r="A41" s="43">
        <v>15</v>
      </c>
      <c r="B41" s="27" t="s">
        <v>134</v>
      </c>
      <c r="C41" s="194"/>
      <c r="D41" s="220"/>
      <c r="E41" s="220">
        <v>3.85</v>
      </c>
      <c r="F41" s="195">
        <v>85</v>
      </c>
      <c r="G41" s="194"/>
      <c r="H41" s="220"/>
      <c r="I41" s="220">
        <v>3.63</v>
      </c>
      <c r="J41" s="195">
        <v>93</v>
      </c>
      <c r="K41" s="194">
        <v>10</v>
      </c>
      <c r="L41" s="220">
        <v>3</v>
      </c>
      <c r="M41" s="220">
        <v>3.87</v>
      </c>
      <c r="N41" s="195">
        <v>75</v>
      </c>
      <c r="O41" s="194">
        <v>1</v>
      </c>
      <c r="P41" s="220">
        <v>3</v>
      </c>
      <c r="Q41" s="220">
        <v>3.71</v>
      </c>
      <c r="R41" s="195">
        <v>75</v>
      </c>
      <c r="S41" s="44">
        <f t="shared" si="0"/>
        <v>328</v>
      </c>
      <c r="U41" s="42"/>
      <c r="V41" s="42"/>
      <c r="X41" s="42"/>
    </row>
    <row r="42" spans="1:24" x14ac:dyDescent="0.25">
      <c r="A42" s="43">
        <v>16</v>
      </c>
      <c r="B42" s="27" t="s">
        <v>8</v>
      </c>
      <c r="C42" s="194"/>
      <c r="D42" s="220"/>
      <c r="E42" s="220">
        <v>3.85</v>
      </c>
      <c r="F42" s="195">
        <v>85</v>
      </c>
      <c r="G42" s="194"/>
      <c r="H42" s="220"/>
      <c r="I42" s="220">
        <v>3.63</v>
      </c>
      <c r="J42" s="195">
        <v>93</v>
      </c>
      <c r="K42" s="194">
        <v>1</v>
      </c>
      <c r="L42" s="220">
        <v>3</v>
      </c>
      <c r="M42" s="220">
        <v>3.87</v>
      </c>
      <c r="N42" s="195">
        <v>71</v>
      </c>
      <c r="O42" s="194">
        <v>7</v>
      </c>
      <c r="P42" s="220">
        <v>3.4285714285714284</v>
      </c>
      <c r="Q42" s="220">
        <v>3.71</v>
      </c>
      <c r="R42" s="195">
        <v>57</v>
      </c>
      <c r="S42" s="44">
        <f t="shared" si="0"/>
        <v>306</v>
      </c>
      <c r="U42" s="42"/>
      <c r="V42" s="42"/>
      <c r="X42" s="42"/>
    </row>
    <row r="43" spans="1:24" ht="15.75" thickBot="1" x14ac:dyDescent="0.3">
      <c r="A43" s="43">
        <v>17</v>
      </c>
      <c r="B43" s="27" t="s">
        <v>54</v>
      </c>
      <c r="C43" s="194"/>
      <c r="D43" s="220"/>
      <c r="E43" s="220">
        <v>3.85</v>
      </c>
      <c r="F43" s="195">
        <v>85</v>
      </c>
      <c r="G43" s="194"/>
      <c r="H43" s="220"/>
      <c r="I43" s="220">
        <v>3.63</v>
      </c>
      <c r="J43" s="195">
        <v>93</v>
      </c>
      <c r="K43" s="194"/>
      <c r="L43" s="220"/>
      <c r="M43" s="220">
        <v>3.87</v>
      </c>
      <c r="N43" s="195">
        <v>81</v>
      </c>
      <c r="O43" s="194">
        <v>1</v>
      </c>
      <c r="P43" s="220">
        <v>4</v>
      </c>
      <c r="Q43" s="220">
        <v>3.71</v>
      </c>
      <c r="R43" s="195">
        <v>23</v>
      </c>
      <c r="S43" s="44">
        <f t="shared" si="0"/>
        <v>282</v>
      </c>
      <c r="U43" s="42"/>
      <c r="V43" s="42"/>
      <c r="X43" s="42"/>
    </row>
    <row r="44" spans="1:24" ht="15.75" thickBot="1" x14ac:dyDescent="0.3">
      <c r="A44" s="119"/>
      <c r="B44" s="124" t="s">
        <v>89</v>
      </c>
      <c r="C44" s="126">
        <f>SUM(C45:C62)</f>
        <v>47</v>
      </c>
      <c r="D44" s="131">
        <f>AVERAGE(D45:D62)</f>
        <v>3.8410173160173158</v>
      </c>
      <c r="E44" s="131">
        <v>3.85</v>
      </c>
      <c r="F44" s="123"/>
      <c r="G44" s="126">
        <f>SUM(G45:G62)</f>
        <v>55</v>
      </c>
      <c r="H44" s="131">
        <f>AVERAGE(H45:H62)</f>
        <v>3.465401785714286</v>
      </c>
      <c r="I44" s="131">
        <v>3.63</v>
      </c>
      <c r="J44" s="123"/>
      <c r="K44" s="126">
        <f>SUM(K45:K62)</f>
        <v>47</v>
      </c>
      <c r="L44" s="131">
        <f>AVERAGE(L45:L62)</f>
        <v>4.0036630036630036</v>
      </c>
      <c r="M44" s="131">
        <v>3.87</v>
      </c>
      <c r="N44" s="123"/>
      <c r="O44" s="126">
        <f>SUM(O45:O62)</f>
        <v>46</v>
      </c>
      <c r="P44" s="131">
        <f>AVERAGE(P45:P62)</f>
        <v>3.8555555555555547</v>
      </c>
      <c r="Q44" s="131">
        <v>3.71</v>
      </c>
      <c r="R44" s="123"/>
      <c r="S44" s="125"/>
      <c r="U44" s="42"/>
      <c r="V44" s="42"/>
      <c r="X44" s="42"/>
    </row>
    <row r="45" spans="1:24" x14ac:dyDescent="0.25">
      <c r="A45" s="40">
        <v>1</v>
      </c>
      <c r="B45" s="105" t="s">
        <v>104</v>
      </c>
      <c r="C45" s="190">
        <v>1</v>
      </c>
      <c r="D45" s="219">
        <v>5</v>
      </c>
      <c r="E45" s="219">
        <v>3.85</v>
      </c>
      <c r="F45" s="191">
        <v>1</v>
      </c>
      <c r="G45" s="190">
        <v>2</v>
      </c>
      <c r="H45" s="219">
        <v>4</v>
      </c>
      <c r="I45" s="219">
        <v>3.63</v>
      </c>
      <c r="J45" s="191">
        <v>25</v>
      </c>
      <c r="K45" s="190">
        <v>2</v>
      </c>
      <c r="L45" s="219">
        <v>4.5</v>
      </c>
      <c r="M45" s="219">
        <v>3.87</v>
      </c>
      <c r="N45" s="191">
        <v>12</v>
      </c>
      <c r="O45" s="190">
        <v>1</v>
      </c>
      <c r="P45" s="219">
        <v>5</v>
      </c>
      <c r="Q45" s="219">
        <v>3.71</v>
      </c>
      <c r="R45" s="191">
        <v>3</v>
      </c>
      <c r="S45" s="41">
        <f t="shared" ref="S45:S62" si="1">R45+N45+J45+F45</f>
        <v>41</v>
      </c>
      <c r="U45" s="42"/>
      <c r="V45" s="42"/>
      <c r="X45" s="42"/>
    </row>
    <row r="46" spans="1:24" x14ac:dyDescent="0.25">
      <c r="A46" s="43">
        <v>2</v>
      </c>
      <c r="B46" s="25" t="s">
        <v>101</v>
      </c>
      <c r="C46" s="186">
        <v>2</v>
      </c>
      <c r="D46" s="217">
        <v>4.5</v>
      </c>
      <c r="E46" s="217">
        <v>3.85</v>
      </c>
      <c r="F46" s="187">
        <v>7</v>
      </c>
      <c r="G46" s="186">
        <v>2</v>
      </c>
      <c r="H46" s="217">
        <v>3.5</v>
      </c>
      <c r="I46" s="217">
        <v>3.63</v>
      </c>
      <c r="J46" s="187">
        <v>59</v>
      </c>
      <c r="K46" s="186">
        <v>6</v>
      </c>
      <c r="L46" s="217">
        <v>4.166666666666667</v>
      </c>
      <c r="M46" s="217">
        <v>3.87</v>
      </c>
      <c r="N46" s="187">
        <v>23</v>
      </c>
      <c r="O46" s="186">
        <v>5</v>
      </c>
      <c r="P46" s="217">
        <v>4.2</v>
      </c>
      <c r="Q46" s="217">
        <v>3.71</v>
      </c>
      <c r="R46" s="187">
        <v>17</v>
      </c>
      <c r="S46" s="44">
        <f t="shared" si="1"/>
        <v>106</v>
      </c>
      <c r="U46" s="42"/>
      <c r="V46" s="42"/>
      <c r="X46" s="42"/>
    </row>
    <row r="47" spans="1:24" x14ac:dyDescent="0.25">
      <c r="A47" s="43">
        <v>3</v>
      </c>
      <c r="B47" s="91" t="s">
        <v>111</v>
      </c>
      <c r="C47" s="188">
        <v>3</v>
      </c>
      <c r="D47" s="218">
        <v>4.333333333333333</v>
      </c>
      <c r="E47" s="218">
        <v>3.85</v>
      </c>
      <c r="F47" s="189">
        <v>15</v>
      </c>
      <c r="G47" s="188">
        <v>5</v>
      </c>
      <c r="H47" s="218">
        <v>3.4</v>
      </c>
      <c r="I47" s="218">
        <v>3.63</v>
      </c>
      <c r="J47" s="189">
        <v>65</v>
      </c>
      <c r="K47" s="188">
        <v>3</v>
      </c>
      <c r="L47" s="218">
        <v>4.666666666666667</v>
      </c>
      <c r="M47" s="218">
        <v>3.87</v>
      </c>
      <c r="N47" s="189">
        <v>10</v>
      </c>
      <c r="O47" s="188">
        <v>5</v>
      </c>
      <c r="P47" s="218">
        <v>3.6</v>
      </c>
      <c r="Q47" s="218">
        <v>3.71</v>
      </c>
      <c r="R47" s="189">
        <v>50</v>
      </c>
      <c r="S47" s="44">
        <f t="shared" si="1"/>
        <v>140</v>
      </c>
      <c r="U47" s="42"/>
      <c r="V47" s="42"/>
      <c r="X47" s="42"/>
    </row>
    <row r="48" spans="1:24" x14ac:dyDescent="0.25">
      <c r="A48" s="43">
        <v>4</v>
      </c>
      <c r="B48" s="25" t="s">
        <v>110</v>
      </c>
      <c r="C48" s="186">
        <v>8</v>
      </c>
      <c r="D48" s="217">
        <v>4.25</v>
      </c>
      <c r="E48" s="217">
        <v>3.85</v>
      </c>
      <c r="F48" s="187">
        <v>17</v>
      </c>
      <c r="G48" s="186">
        <v>8</v>
      </c>
      <c r="H48" s="217">
        <v>3.375</v>
      </c>
      <c r="I48" s="217">
        <v>3.63</v>
      </c>
      <c r="J48" s="187">
        <v>67</v>
      </c>
      <c r="K48" s="186">
        <v>6</v>
      </c>
      <c r="L48" s="217">
        <v>4</v>
      </c>
      <c r="M48" s="217">
        <v>3.87</v>
      </c>
      <c r="N48" s="187">
        <v>32</v>
      </c>
      <c r="O48" s="186">
        <v>6</v>
      </c>
      <c r="P48" s="217">
        <v>4.5</v>
      </c>
      <c r="Q48" s="217">
        <v>3.71</v>
      </c>
      <c r="R48" s="187">
        <v>9</v>
      </c>
      <c r="S48" s="44">
        <f t="shared" si="1"/>
        <v>125</v>
      </c>
      <c r="U48" s="42"/>
      <c r="V48" s="42"/>
      <c r="X48" s="42"/>
    </row>
    <row r="49" spans="1:24" ht="15" customHeight="1" x14ac:dyDescent="0.25">
      <c r="A49" s="43">
        <v>5</v>
      </c>
      <c r="B49" s="36" t="s">
        <v>55</v>
      </c>
      <c r="C49" s="202">
        <v>11</v>
      </c>
      <c r="D49" s="230">
        <v>4.0909090909090908</v>
      </c>
      <c r="E49" s="230">
        <v>3.85</v>
      </c>
      <c r="F49" s="203">
        <v>22</v>
      </c>
      <c r="G49" s="202">
        <v>7</v>
      </c>
      <c r="H49" s="230">
        <v>3.5714285714285716</v>
      </c>
      <c r="I49" s="230">
        <v>3.63</v>
      </c>
      <c r="J49" s="203">
        <v>53</v>
      </c>
      <c r="K49" s="202">
        <v>5</v>
      </c>
      <c r="L49" s="230">
        <v>4.4000000000000004</v>
      </c>
      <c r="M49" s="230">
        <v>3.87</v>
      </c>
      <c r="N49" s="203">
        <v>16</v>
      </c>
      <c r="O49" s="202">
        <v>6</v>
      </c>
      <c r="P49" s="230">
        <v>3.6666666666666665</v>
      </c>
      <c r="Q49" s="230">
        <v>3.71</v>
      </c>
      <c r="R49" s="203">
        <v>44</v>
      </c>
      <c r="S49" s="44">
        <f t="shared" si="1"/>
        <v>135</v>
      </c>
      <c r="U49" s="42"/>
      <c r="V49" s="42"/>
      <c r="X49" s="42"/>
    </row>
    <row r="50" spans="1:24" ht="15" customHeight="1" x14ac:dyDescent="0.25">
      <c r="A50" s="43">
        <v>6</v>
      </c>
      <c r="B50" s="91" t="s">
        <v>174</v>
      </c>
      <c r="C50" s="188">
        <v>3</v>
      </c>
      <c r="D50" s="218">
        <v>4</v>
      </c>
      <c r="E50" s="218">
        <v>3.85</v>
      </c>
      <c r="F50" s="189">
        <v>31</v>
      </c>
      <c r="G50" s="188">
        <v>4</v>
      </c>
      <c r="H50" s="218">
        <v>3.5</v>
      </c>
      <c r="I50" s="218">
        <v>3.63</v>
      </c>
      <c r="J50" s="189">
        <v>60</v>
      </c>
      <c r="K50" s="188">
        <v>1</v>
      </c>
      <c r="L50" s="218">
        <v>5</v>
      </c>
      <c r="M50" s="218">
        <v>3.87</v>
      </c>
      <c r="N50" s="189">
        <v>3</v>
      </c>
      <c r="O50" s="188">
        <v>2</v>
      </c>
      <c r="P50" s="218">
        <v>3.5</v>
      </c>
      <c r="Q50" s="218">
        <v>3.71</v>
      </c>
      <c r="R50" s="189">
        <v>53</v>
      </c>
      <c r="S50" s="44">
        <f t="shared" si="1"/>
        <v>147</v>
      </c>
      <c r="U50" s="42"/>
      <c r="V50" s="42"/>
      <c r="X50" s="42"/>
    </row>
    <row r="51" spans="1:24" x14ac:dyDescent="0.25">
      <c r="A51" s="43">
        <v>7</v>
      </c>
      <c r="B51" s="91" t="s">
        <v>187</v>
      </c>
      <c r="C51" s="188">
        <v>1</v>
      </c>
      <c r="D51" s="218">
        <v>4</v>
      </c>
      <c r="E51" s="218">
        <v>3.85</v>
      </c>
      <c r="F51" s="189">
        <v>32</v>
      </c>
      <c r="G51" s="188">
        <v>4</v>
      </c>
      <c r="H51" s="218">
        <v>3.5</v>
      </c>
      <c r="I51" s="218">
        <v>3.63</v>
      </c>
      <c r="J51" s="189">
        <v>62</v>
      </c>
      <c r="K51" s="188"/>
      <c r="L51" s="218"/>
      <c r="M51" s="218">
        <v>3.87</v>
      </c>
      <c r="N51" s="189">
        <v>81</v>
      </c>
      <c r="O51" s="188"/>
      <c r="P51" s="218"/>
      <c r="Q51" s="218">
        <v>3.71</v>
      </c>
      <c r="R51" s="189">
        <v>85</v>
      </c>
      <c r="S51" s="44">
        <f t="shared" si="1"/>
        <v>260</v>
      </c>
      <c r="U51" s="42"/>
      <c r="V51" s="42"/>
      <c r="X51" s="42"/>
    </row>
    <row r="52" spans="1:24" x14ac:dyDescent="0.25">
      <c r="A52" s="43">
        <v>8</v>
      </c>
      <c r="B52" s="91" t="s">
        <v>106</v>
      </c>
      <c r="C52" s="188">
        <v>4</v>
      </c>
      <c r="D52" s="218">
        <v>4</v>
      </c>
      <c r="E52" s="218">
        <v>3.85</v>
      </c>
      <c r="F52" s="189">
        <v>30</v>
      </c>
      <c r="G52" s="188">
        <v>3</v>
      </c>
      <c r="H52" s="218">
        <v>3.6666666666666665</v>
      </c>
      <c r="I52" s="218">
        <v>3.63</v>
      </c>
      <c r="J52" s="189">
        <v>46</v>
      </c>
      <c r="K52" s="188">
        <v>5</v>
      </c>
      <c r="L52" s="218">
        <v>4</v>
      </c>
      <c r="M52" s="218">
        <v>3.87</v>
      </c>
      <c r="N52" s="189">
        <v>33</v>
      </c>
      <c r="O52" s="188">
        <v>4</v>
      </c>
      <c r="P52" s="218">
        <v>4</v>
      </c>
      <c r="Q52" s="218">
        <v>3.71</v>
      </c>
      <c r="R52" s="189">
        <v>24</v>
      </c>
      <c r="S52" s="44">
        <f t="shared" si="1"/>
        <v>133</v>
      </c>
      <c r="U52" s="42"/>
      <c r="V52" s="42"/>
      <c r="X52" s="42"/>
    </row>
    <row r="53" spans="1:24" x14ac:dyDescent="0.25">
      <c r="A53" s="43">
        <v>9</v>
      </c>
      <c r="B53" s="91" t="s">
        <v>175</v>
      </c>
      <c r="C53" s="188">
        <v>5</v>
      </c>
      <c r="D53" s="218">
        <v>3.6</v>
      </c>
      <c r="E53" s="218">
        <v>3.85</v>
      </c>
      <c r="F53" s="189">
        <v>52</v>
      </c>
      <c r="G53" s="188">
        <v>4</v>
      </c>
      <c r="H53" s="218">
        <v>3</v>
      </c>
      <c r="I53" s="218">
        <v>3.63</v>
      </c>
      <c r="J53" s="189">
        <v>78</v>
      </c>
      <c r="K53" s="188">
        <v>7</v>
      </c>
      <c r="L53" s="218">
        <v>3.7142857142857144</v>
      </c>
      <c r="M53" s="218">
        <v>3.87</v>
      </c>
      <c r="N53" s="189">
        <v>55</v>
      </c>
      <c r="O53" s="188">
        <v>3</v>
      </c>
      <c r="P53" s="218">
        <v>3.6666666666666665</v>
      </c>
      <c r="Q53" s="218">
        <v>3.71</v>
      </c>
      <c r="R53" s="189">
        <v>45</v>
      </c>
      <c r="S53" s="44">
        <f t="shared" si="1"/>
        <v>230</v>
      </c>
      <c r="U53" s="42"/>
      <c r="V53" s="42"/>
      <c r="X53" s="42"/>
    </row>
    <row r="54" spans="1:24" x14ac:dyDescent="0.25">
      <c r="A54" s="43">
        <v>10</v>
      </c>
      <c r="B54" s="91" t="s">
        <v>15</v>
      </c>
      <c r="C54" s="188">
        <v>2</v>
      </c>
      <c r="D54" s="218">
        <v>3.5</v>
      </c>
      <c r="E54" s="218">
        <v>3.85</v>
      </c>
      <c r="F54" s="189">
        <v>57</v>
      </c>
      <c r="G54" s="188">
        <v>2</v>
      </c>
      <c r="H54" s="218">
        <v>4</v>
      </c>
      <c r="I54" s="218">
        <v>3.63</v>
      </c>
      <c r="J54" s="189">
        <v>24</v>
      </c>
      <c r="K54" s="188"/>
      <c r="L54" s="218"/>
      <c r="M54" s="218">
        <v>3.87</v>
      </c>
      <c r="N54" s="189">
        <v>81</v>
      </c>
      <c r="O54" s="188">
        <v>5</v>
      </c>
      <c r="P54" s="218">
        <v>3.8</v>
      </c>
      <c r="Q54" s="218">
        <v>3.71</v>
      </c>
      <c r="R54" s="189">
        <v>36</v>
      </c>
      <c r="S54" s="44">
        <f t="shared" si="1"/>
        <v>198</v>
      </c>
      <c r="U54" s="42"/>
      <c r="V54" s="42"/>
      <c r="X54" s="42"/>
    </row>
    <row r="55" spans="1:24" x14ac:dyDescent="0.25">
      <c r="A55" s="43">
        <v>11</v>
      </c>
      <c r="B55" s="91" t="s">
        <v>185</v>
      </c>
      <c r="C55" s="188">
        <v>2</v>
      </c>
      <c r="D55" s="218">
        <v>3.5</v>
      </c>
      <c r="E55" s="218">
        <v>3.85</v>
      </c>
      <c r="F55" s="189">
        <v>59</v>
      </c>
      <c r="G55" s="188">
        <v>1</v>
      </c>
      <c r="H55" s="218">
        <v>3</v>
      </c>
      <c r="I55" s="218">
        <v>3.63</v>
      </c>
      <c r="J55" s="189">
        <v>79</v>
      </c>
      <c r="K55" s="188"/>
      <c r="L55" s="218"/>
      <c r="M55" s="218">
        <v>3.87</v>
      </c>
      <c r="N55" s="189">
        <v>81</v>
      </c>
      <c r="O55" s="188"/>
      <c r="P55" s="218"/>
      <c r="Q55" s="218">
        <v>3.71</v>
      </c>
      <c r="R55" s="189">
        <v>85</v>
      </c>
      <c r="S55" s="44">
        <f t="shared" si="1"/>
        <v>304</v>
      </c>
      <c r="U55" s="42"/>
      <c r="V55" s="42"/>
      <c r="X55" s="42"/>
    </row>
    <row r="56" spans="1:24" x14ac:dyDescent="0.25">
      <c r="A56" s="43">
        <v>12</v>
      </c>
      <c r="B56" s="91" t="s">
        <v>138</v>
      </c>
      <c r="C56" s="188">
        <v>2</v>
      </c>
      <c r="D56" s="218">
        <v>3.5</v>
      </c>
      <c r="E56" s="218">
        <v>3.85</v>
      </c>
      <c r="F56" s="189">
        <v>58</v>
      </c>
      <c r="G56" s="188">
        <v>5</v>
      </c>
      <c r="H56" s="218">
        <v>3.6</v>
      </c>
      <c r="I56" s="218">
        <v>3.63</v>
      </c>
      <c r="J56" s="189">
        <v>50</v>
      </c>
      <c r="K56" s="188">
        <v>2</v>
      </c>
      <c r="L56" s="218">
        <v>3.5</v>
      </c>
      <c r="M56" s="218">
        <v>3.87</v>
      </c>
      <c r="N56" s="189">
        <v>61</v>
      </c>
      <c r="O56" s="188"/>
      <c r="P56" s="218"/>
      <c r="Q56" s="218">
        <v>3.71</v>
      </c>
      <c r="R56" s="189">
        <v>85</v>
      </c>
      <c r="S56" s="44">
        <f t="shared" si="1"/>
        <v>254</v>
      </c>
      <c r="U56" s="42"/>
      <c r="V56" s="42"/>
      <c r="X56" s="42"/>
    </row>
    <row r="57" spans="1:24" x14ac:dyDescent="0.25">
      <c r="A57" s="43">
        <v>13</v>
      </c>
      <c r="B57" s="105" t="s">
        <v>16</v>
      </c>
      <c r="C57" s="190">
        <v>1</v>
      </c>
      <c r="D57" s="219">
        <v>3</v>
      </c>
      <c r="E57" s="219">
        <v>3.85</v>
      </c>
      <c r="F57" s="191">
        <v>75</v>
      </c>
      <c r="G57" s="190">
        <v>3</v>
      </c>
      <c r="H57" s="219">
        <v>3.3333333333333335</v>
      </c>
      <c r="I57" s="219">
        <v>3.63</v>
      </c>
      <c r="J57" s="191">
        <v>68</v>
      </c>
      <c r="K57" s="190">
        <v>2</v>
      </c>
      <c r="L57" s="219">
        <v>3.5</v>
      </c>
      <c r="M57" s="219">
        <v>3.87</v>
      </c>
      <c r="N57" s="191">
        <v>62</v>
      </c>
      <c r="O57" s="190">
        <v>3</v>
      </c>
      <c r="P57" s="219">
        <v>3.6666666666666665</v>
      </c>
      <c r="Q57" s="219">
        <v>3.71</v>
      </c>
      <c r="R57" s="191">
        <v>46</v>
      </c>
      <c r="S57" s="44">
        <f t="shared" si="1"/>
        <v>251</v>
      </c>
      <c r="U57" s="42"/>
      <c r="V57" s="42"/>
      <c r="X57" s="42"/>
    </row>
    <row r="58" spans="1:24" x14ac:dyDescent="0.25">
      <c r="A58" s="43">
        <v>14</v>
      </c>
      <c r="B58" s="105" t="s">
        <v>136</v>
      </c>
      <c r="C58" s="190">
        <v>2</v>
      </c>
      <c r="D58" s="219">
        <v>2.5</v>
      </c>
      <c r="E58" s="219">
        <v>3.85</v>
      </c>
      <c r="F58" s="191">
        <v>82</v>
      </c>
      <c r="G58" s="190"/>
      <c r="H58" s="219"/>
      <c r="I58" s="219">
        <v>3.63</v>
      </c>
      <c r="J58" s="191">
        <v>93</v>
      </c>
      <c r="K58" s="190">
        <v>2</v>
      </c>
      <c r="L58" s="219">
        <v>4</v>
      </c>
      <c r="M58" s="219">
        <v>3.87</v>
      </c>
      <c r="N58" s="191">
        <v>34</v>
      </c>
      <c r="O58" s="190"/>
      <c r="P58" s="219"/>
      <c r="Q58" s="219">
        <v>3.71</v>
      </c>
      <c r="R58" s="191">
        <v>85</v>
      </c>
      <c r="S58" s="44">
        <f t="shared" si="1"/>
        <v>294</v>
      </c>
      <c r="U58" s="42"/>
      <c r="V58" s="42"/>
      <c r="X58" s="42"/>
    </row>
    <row r="59" spans="1:24" x14ac:dyDescent="0.25">
      <c r="A59" s="43">
        <v>15</v>
      </c>
      <c r="B59" s="105" t="s">
        <v>94</v>
      </c>
      <c r="C59" s="190"/>
      <c r="D59" s="219"/>
      <c r="E59" s="219">
        <v>3.85</v>
      </c>
      <c r="F59" s="191">
        <v>85</v>
      </c>
      <c r="G59" s="190">
        <v>2</v>
      </c>
      <c r="H59" s="219">
        <v>2.5</v>
      </c>
      <c r="I59" s="219">
        <v>3.63</v>
      </c>
      <c r="J59" s="191">
        <v>90</v>
      </c>
      <c r="K59" s="190"/>
      <c r="L59" s="219"/>
      <c r="M59" s="219">
        <v>3.87</v>
      </c>
      <c r="N59" s="191">
        <v>81</v>
      </c>
      <c r="O59" s="190">
        <v>3</v>
      </c>
      <c r="P59" s="219">
        <v>3.6666666666666665</v>
      </c>
      <c r="Q59" s="219">
        <v>3.71</v>
      </c>
      <c r="R59" s="191">
        <v>47</v>
      </c>
      <c r="S59" s="44">
        <f t="shared" si="1"/>
        <v>303</v>
      </c>
      <c r="U59" s="42"/>
      <c r="V59" s="42"/>
      <c r="X59" s="42"/>
    </row>
    <row r="60" spans="1:24" x14ac:dyDescent="0.25">
      <c r="A60" s="43">
        <v>16</v>
      </c>
      <c r="B60" s="105" t="s">
        <v>137</v>
      </c>
      <c r="C60" s="190"/>
      <c r="D60" s="219"/>
      <c r="E60" s="219">
        <v>3.85</v>
      </c>
      <c r="F60" s="191">
        <v>85</v>
      </c>
      <c r="G60" s="190">
        <v>2</v>
      </c>
      <c r="H60" s="219">
        <v>3.5</v>
      </c>
      <c r="I60" s="219">
        <v>3.63</v>
      </c>
      <c r="J60" s="191">
        <v>61</v>
      </c>
      <c r="K60" s="190">
        <v>1</v>
      </c>
      <c r="L60" s="219">
        <v>3</v>
      </c>
      <c r="M60" s="219">
        <v>3.87</v>
      </c>
      <c r="N60" s="191">
        <v>76</v>
      </c>
      <c r="O60" s="190"/>
      <c r="P60" s="219"/>
      <c r="Q60" s="219">
        <v>3.71</v>
      </c>
      <c r="R60" s="191">
        <v>85</v>
      </c>
      <c r="S60" s="44">
        <f t="shared" si="1"/>
        <v>307</v>
      </c>
      <c r="U60" s="42"/>
      <c r="V60" s="42"/>
      <c r="X60" s="42"/>
    </row>
    <row r="61" spans="1:24" x14ac:dyDescent="0.25">
      <c r="A61" s="43">
        <v>17</v>
      </c>
      <c r="B61" s="25" t="s">
        <v>186</v>
      </c>
      <c r="C61" s="186"/>
      <c r="D61" s="217"/>
      <c r="E61" s="217">
        <v>3.85</v>
      </c>
      <c r="F61" s="187">
        <v>85</v>
      </c>
      <c r="G61" s="186">
        <v>1</v>
      </c>
      <c r="H61" s="217">
        <v>4</v>
      </c>
      <c r="I61" s="217">
        <v>3.63</v>
      </c>
      <c r="J61" s="187">
        <v>26</v>
      </c>
      <c r="K61" s="186"/>
      <c r="L61" s="217"/>
      <c r="M61" s="217">
        <v>3.87</v>
      </c>
      <c r="N61" s="187">
        <v>81</v>
      </c>
      <c r="O61" s="186"/>
      <c r="P61" s="217"/>
      <c r="Q61" s="217">
        <v>3.71</v>
      </c>
      <c r="R61" s="187">
        <v>85</v>
      </c>
      <c r="S61" s="44">
        <f t="shared" si="1"/>
        <v>277</v>
      </c>
      <c r="U61" s="42"/>
      <c r="V61" s="42"/>
      <c r="X61" s="42"/>
    </row>
    <row r="62" spans="1:24" ht="15.75" thickBot="1" x14ac:dyDescent="0.3">
      <c r="A62" s="43">
        <v>18</v>
      </c>
      <c r="B62" s="25" t="s">
        <v>56</v>
      </c>
      <c r="C62" s="186"/>
      <c r="D62" s="217"/>
      <c r="E62" s="217">
        <v>3.85</v>
      </c>
      <c r="F62" s="187">
        <v>85</v>
      </c>
      <c r="G62" s="186"/>
      <c r="H62" s="217"/>
      <c r="I62" s="217">
        <v>3.63</v>
      </c>
      <c r="J62" s="187">
        <v>93</v>
      </c>
      <c r="K62" s="186">
        <v>5</v>
      </c>
      <c r="L62" s="217">
        <v>3.6</v>
      </c>
      <c r="M62" s="217">
        <v>3.87</v>
      </c>
      <c r="N62" s="187">
        <v>59</v>
      </c>
      <c r="O62" s="186">
        <v>3</v>
      </c>
      <c r="P62" s="217">
        <v>3</v>
      </c>
      <c r="Q62" s="217">
        <v>3.71</v>
      </c>
      <c r="R62" s="187">
        <v>76</v>
      </c>
      <c r="S62" s="44">
        <f t="shared" si="1"/>
        <v>313</v>
      </c>
      <c r="U62" s="42"/>
      <c r="V62" s="42"/>
      <c r="X62" s="42"/>
    </row>
    <row r="63" spans="1:24" ht="15.75" thickBot="1" x14ac:dyDescent="0.3">
      <c r="A63" s="119"/>
      <c r="B63" s="120" t="s">
        <v>90</v>
      </c>
      <c r="C63" s="121">
        <f>SUM(C64:C76)</f>
        <v>50</v>
      </c>
      <c r="D63" s="130">
        <f>AVERAGE(D64:D76)</f>
        <v>3.9099206349206352</v>
      </c>
      <c r="E63" s="130">
        <v>3.85</v>
      </c>
      <c r="F63" s="122"/>
      <c r="G63" s="121">
        <f>SUM(G64:G76)</f>
        <v>45</v>
      </c>
      <c r="H63" s="130">
        <f>AVERAGE(H64:H76)</f>
        <v>3.641111111111111</v>
      </c>
      <c r="I63" s="130">
        <v>3.63</v>
      </c>
      <c r="J63" s="122"/>
      <c r="K63" s="121">
        <f>SUM(K64:K76)</f>
        <v>31</v>
      </c>
      <c r="L63" s="130">
        <f>AVERAGE(L64:L76)</f>
        <v>4.0376984126984121</v>
      </c>
      <c r="M63" s="130">
        <v>3.87</v>
      </c>
      <c r="N63" s="122"/>
      <c r="O63" s="121">
        <f>SUM(O64:O76)</f>
        <v>35</v>
      </c>
      <c r="P63" s="130">
        <f>AVERAGE(P64:P76)</f>
        <v>3.8216666666666668</v>
      </c>
      <c r="Q63" s="130">
        <v>3.71</v>
      </c>
      <c r="R63" s="122"/>
      <c r="S63" s="125"/>
      <c r="U63" s="42"/>
      <c r="V63" s="42"/>
      <c r="X63" s="42"/>
    </row>
    <row r="64" spans="1:24" x14ac:dyDescent="0.25">
      <c r="A64" s="127">
        <v>1</v>
      </c>
      <c r="B64" s="91" t="s">
        <v>188</v>
      </c>
      <c r="C64" s="188">
        <v>4</v>
      </c>
      <c r="D64" s="218">
        <v>4.5</v>
      </c>
      <c r="E64" s="218">
        <v>3.85</v>
      </c>
      <c r="F64" s="189">
        <v>8</v>
      </c>
      <c r="G64" s="188">
        <v>2</v>
      </c>
      <c r="H64" s="218">
        <v>4.5</v>
      </c>
      <c r="I64" s="218">
        <v>3.63</v>
      </c>
      <c r="J64" s="189">
        <v>5</v>
      </c>
      <c r="K64" s="188">
        <v>2</v>
      </c>
      <c r="L64" s="218">
        <v>4</v>
      </c>
      <c r="M64" s="218">
        <v>3.87</v>
      </c>
      <c r="N64" s="189">
        <v>35</v>
      </c>
      <c r="O64" s="188">
        <v>3</v>
      </c>
      <c r="P64" s="218">
        <v>4</v>
      </c>
      <c r="Q64" s="218">
        <v>3.71</v>
      </c>
      <c r="R64" s="189">
        <v>25</v>
      </c>
      <c r="S64" s="135">
        <f t="shared" ref="S64:S76" si="2">R64+N64+J64+F64</f>
        <v>73</v>
      </c>
      <c r="U64" s="42"/>
      <c r="V64" s="42"/>
      <c r="X64" s="42"/>
    </row>
    <row r="65" spans="1:24" x14ac:dyDescent="0.25">
      <c r="A65" s="43">
        <v>2</v>
      </c>
      <c r="B65" s="108" t="s">
        <v>57</v>
      </c>
      <c r="C65" s="206">
        <v>6</v>
      </c>
      <c r="D65" s="221">
        <v>4.5</v>
      </c>
      <c r="E65" s="221">
        <v>3.85</v>
      </c>
      <c r="F65" s="207">
        <v>9</v>
      </c>
      <c r="G65" s="206">
        <v>7</v>
      </c>
      <c r="H65" s="221">
        <v>3.2857142857142856</v>
      </c>
      <c r="I65" s="221">
        <v>3.63</v>
      </c>
      <c r="J65" s="207">
        <v>72</v>
      </c>
      <c r="K65" s="206">
        <v>7</v>
      </c>
      <c r="L65" s="221">
        <v>4.2857142857142856</v>
      </c>
      <c r="M65" s="221">
        <v>3.87</v>
      </c>
      <c r="N65" s="207">
        <v>18</v>
      </c>
      <c r="O65" s="206">
        <v>5</v>
      </c>
      <c r="P65" s="221">
        <v>3.8</v>
      </c>
      <c r="Q65" s="221">
        <v>3.71</v>
      </c>
      <c r="R65" s="207">
        <v>37</v>
      </c>
      <c r="S65" s="44">
        <f t="shared" si="2"/>
        <v>136</v>
      </c>
      <c r="U65" s="42"/>
      <c r="V65" s="42"/>
      <c r="X65" s="42"/>
    </row>
    <row r="66" spans="1:24" x14ac:dyDescent="0.25">
      <c r="A66" s="43">
        <v>3</v>
      </c>
      <c r="B66" s="91" t="s">
        <v>63</v>
      </c>
      <c r="C66" s="188">
        <v>5</v>
      </c>
      <c r="D66" s="218">
        <v>4</v>
      </c>
      <c r="E66" s="218">
        <v>3.85</v>
      </c>
      <c r="F66" s="189">
        <v>33</v>
      </c>
      <c r="G66" s="188"/>
      <c r="H66" s="218"/>
      <c r="I66" s="218">
        <v>3.63</v>
      </c>
      <c r="J66" s="189">
        <v>93</v>
      </c>
      <c r="K66" s="188">
        <v>2</v>
      </c>
      <c r="L66" s="218">
        <v>4</v>
      </c>
      <c r="M66" s="218">
        <v>3.87</v>
      </c>
      <c r="N66" s="189">
        <v>36</v>
      </c>
      <c r="O66" s="188">
        <v>3</v>
      </c>
      <c r="P66" s="218">
        <v>3.6666666666666665</v>
      </c>
      <c r="Q66" s="218">
        <v>3.71</v>
      </c>
      <c r="R66" s="189">
        <v>48</v>
      </c>
      <c r="S66" s="44">
        <f t="shared" si="2"/>
        <v>210</v>
      </c>
      <c r="U66" s="42"/>
      <c r="V66" s="42"/>
      <c r="X66" s="42"/>
    </row>
    <row r="67" spans="1:24" x14ac:dyDescent="0.25">
      <c r="A67" s="43">
        <v>4</v>
      </c>
      <c r="B67" s="91" t="s">
        <v>142</v>
      </c>
      <c r="C67" s="188">
        <v>6</v>
      </c>
      <c r="D67" s="218">
        <v>4</v>
      </c>
      <c r="E67" s="218">
        <v>3.85</v>
      </c>
      <c r="F67" s="189">
        <v>34</v>
      </c>
      <c r="G67" s="188">
        <v>3</v>
      </c>
      <c r="H67" s="218">
        <v>3.6666666666666665</v>
      </c>
      <c r="I67" s="218">
        <v>3.63</v>
      </c>
      <c r="J67" s="189">
        <v>47</v>
      </c>
      <c r="K67" s="188">
        <v>2</v>
      </c>
      <c r="L67" s="218">
        <v>3</v>
      </c>
      <c r="M67" s="218">
        <v>3.87</v>
      </c>
      <c r="N67" s="189">
        <v>77</v>
      </c>
      <c r="O67" s="188"/>
      <c r="P67" s="218"/>
      <c r="Q67" s="218">
        <v>3.71</v>
      </c>
      <c r="R67" s="189">
        <v>85</v>
      </c>
      <c r="S67" s="44">
        <f t="shared" si="2"/>
        <v>243</v>
      </c>
      <c r="U67" s="42"/>
      <c r="V67" s="42"/>
      <c r="X67" s="42"/>
    </row>
    <row r="68" spans="1:24" x14ac:dyDescent="0.25">
      <c r="A68" s="43">
        <v>5</v>
      </c>
      <c r="B68" s="91" t="s">
        <v>113</v>
      </c>
      <c r="C68" s="188">
        <v>8</v>
      </c>
      <c r="D68" s="218">
        <v>3.875</v>
      </c>
      <c r="E68" s="218">
        <v>3.85</v>
      </c>
      <c r="F68" s="189">
        <v>40</v>
      </c>
      <c r="G68" s="188">
        <v>7</v>
      </c>
      <c r="H68" s="218">
        <v>3.7142857142857144</v>
      </c>
      <c r="I68" s="218">
        <v>3.63</v>
      </c>
      <c r="J68" s="189">
        <v>45</v>
      </c>
      <c r="K68" s="188">
        <v>3</v>
      </c>
      <c r="L68" s="218">
        <v>3.6666666666666665</v>
      </c>
      <c r="M68" s="218">
        <v>3.87</v>
      </c>
      <c r="N68" s="189">
        <v>56</v>
      </c>
      <c r="O68" s="188">
        <v>6</v>
      </c>
      <c r="P68" s="218">
        <v>3.5</v>
      </c>
      <c r="Q68" s="218">
        <v>3.71</v>
      </c>
      <c r="R68" s="189">
        <v>54</v>
      </c>
      <c r="S68" s="44">
        <f t="shared" si="2"/>
        <v>195</v>
      </c>
      <c r="U68" s="42"/>
      <c r="V68" s="42"/>
      <c r="X68" s="42"/>
    </row>
    <row r="69" spans="1:24" x14ac:dyDescent="0.25">
      <c r="A69" s="43">
        <v>6</v>
      </c>
      <c r="B69" s="107" t="s">
        <v>64</v>
      </c>
      <c r="C69" s="204">
        <v>7</v>
      </c>
      <c r="D69" s="229">
        <v>3.8571428571428572</v>
      </c>
      <c r="E69" s="229">
        <v>3.85</v>
      </c>
      <c r="F69" s="205">
        <v>42</v>
      </c>
      <c r="G69" s="204">
        <v>3</v>
      </c>
      <c r="H69" s="229">
        <v>4</v>
      </c>
      <c r="I69" s="229">
        <v>3.63</v>
      </c>
      <c r="J69" s="205">
        <v>28</v>
      </c>
      <c r="K69" s="204">
        <v>2</v>
      </c>
      <c r="L69" s="229">
        <v>4.5</v>
      </c>
      <c r="M69" s="229">
        <v>3.87</v>
      </c>
      <c r="N69" s="205">
        <v>13</v>
      </c>
      <c r="O69" s="204">
        <v>4</v>
      </c>
      <c r="P69" s="229">
        <v>3.25</v>
      </c>
      <c r="Q69" s="229">
        <v>3.71</v>
      </c>
      <c r="R69" s="205">
        <v>62</v>
      </c>
      <c r="S69" s="44">
        <f t="shared" si="2"/>
        <v>145</v>
      </c>
      <c r="U69" s="42"/>
      <c r="V69" s="42"/>
      <c r="X69" s="42"/>
    </row>
    <row r="70" spans="1:24" x14ac:dyDescent="0.25">
      <c r="A70" s="43">
        <v>7</v>
      </c>
      <c r="B70" s="107" t="s">
        <v>139</v>
      </c>
      <c r="C70" s="204">
        <v>7</v>
      </c>
      <c r="D70" s="229">
        <v>3.8571428571428572</v>
      </c>
      <c r="E70" s="229">
        <v>3.85</v>
      </c>
      <c r="F70" s="205">
        <v>41</v>
      </c>
      <c r="G70" s="204">
        <v>2</v>
      </c>
      <c r="H70" s="229">
        <v>3</v>
      </c>
      <c r="I70" s="229">
        <v>3.63</v>
      </c>
      <c r="J70" s="205">
        <v>80</v>
      </c>
      <c r="K70" s="204">
        <v>1</v>
      </c>
      <c r="L70" s="229">
        <v>5</v>
      </c>
      <c r="M70" s="229">
        <v>3.87</v>
      </c>
      <c r="N70" s="205">
        <v>4</v>
      </c>
      <c r="O70" s="204">
        <v>1</v>
      </c>
      <c r="P70" s="229">
        <v>3</v>
      </c>
      <c r="Q70" s="229">
        <v>3.71</v>
      </c>
      <c r="R70" s="205">
        <v>77</v>
      </c>
      <c r="S70" s="44">
        <f t="shared" si="2"/>
        <v>202</v>
      </c>
      <c r="U70" s="42"/>
      <c r="V70" s="42"/>
      <c r="X70" s="42"/>
    </row>
    <row r="71" spans="1:24" x14ac:dyDescent="0.25">
      <c r="A71" s="43">
        <v>8</v>
      </c>
      <c r="B71" s="107" t="s">
        <v>143</v>
      </c>
      <c r="C71" s="204">
        <v>5</v>
      </c>
      <c r="D71" s="229">
        <v>3.6</v>
      </c>
      <c r="E71" s="229">
        <v>3.85</v>
      </c>
      <c r="F71" s="205">
        <v>53</v>
      </c>
      <c r="G71" s="204">
        <v>9</v>
      </c>
      <c r="H71" s="229">
        <v>3.4444444444444446</v>
      </c>
      <c r="I71" s="229">
        <v>3.63</v>
      </c>
      <c r="J71" s="205">
        <v>63</v>
      </c>
      <c r="K71" s="204">
        <v>6</v>
      </c>
      <c r="L71" s="229">
        <v>3.5</v>
      </c>
      <c r="M71" s="229">
        <v>3.87</v>
      </c>
      <c r="N71" s="205">
        <v>64</v>
      </c>
      <c r="O71" s="204">
        <v>4</v>
      </c>
      <c r="P71" s="229">
        <v>4.5</v>
      </c>
      <c r="Q71" s="229">
        <v>3.71</v>
      </c>
      <c r="R71" s="205">
        <v>11</v>
      </c>
      <c r="S71" s="44">
        <f t="shared" si="2"/>
        <v>191</v>
      </c>
      <c r="U71" s="42"/>
      <c r="V71" s="42"/>
      <c r="X71" s="42"/>
    </row>
    <row r="72" spans="1:24" x14ac:dyDescent="0.25">
      <c r="A72" s="43">
        <v>9</v>
      </c>
      <c r="B72" s="107" t="s">
        <v>140</v>
      </c>
      <c r="C72" s="204">
        <v>2</v>
      </c>
      <c r="D72" s="229">
        <v>3</v>
      </c>
      <c r="E72" s="229">
        <v>3.85</v>
      </c>
      <c r="F72" s="205">
        <v>76</v>
      </c>
      <c r="G72" s="204">
        <v>10</v>
      </c>
      <c r="H72" s="229">
        <v>3.8</v>
      </c>
      <c r="I72" s="229">
        <v>3.63</v>
      </c>
      <c r="J72" s="205">
        <v>39</v>
      </c>
      <c r="K72" s="204">
        <v>2</v>
      </c>
      <c r="L72" s="229">
        <v>4</v>
      </c>
      <c r="M72" s="229">
        <v>3.87</v>
      </c>
      <c r="N72" s="205">
        <v>37</v>
      </c>
      <c r="O72" s="204">
        <v>2</v>
      </c>
      <c r="P72" s="229">
        <v>4.5</v>
      </c>
      <c r="Q72" s="229">
        <v>3.71</v>
      </c>
      <c r="R72" s="205">
        <v>10</v>
      </c>
      <c r="S72" s="44">
        <f t="shared" si="2"/>
        <v>162</v>
      </c>
      <c r="U72" s="42"/>
      <c r="V72" s="42"/>
      <c r="X72" s="42"/>
    </row>
    <row r="73" spans="1:24" x14ac:dyDescent="0.25">
      <c r="A73" s="43">
        <v>10</v>
      </c>
      <c r="B73" s="107" t="s">
        <v>160</v>
      </c>
      <c r="C73" s="204"/>
      <c r="D73" s="229"/>
      <c r="E73" s="229">
        <v>3.85</v>
      </c>
      <c r="F73" s="205">
        <v>85</v>
      </c>
      <c r="G73" s="204">
        <v>1</v>
      </c>
      <c r="H73" s="229">
        <v>4</v>
      </c>
      <c r="I73" s="229">
        <v>3.63</v>
      </c>
      <c r="J73" s="205">
        <v>27</v>
      </c>
      <c r="K73" s="204"/>
      <c r="L73" s="229"/>
      <c r="M73" s="229">
        <v>3.87</v>
      </c>
      <c r="N73" s="205">
        <v>81</v>
      </c>
      <c r="O73" s="204">
        <v>2</v>
      </c>
      <c r="P73" s="229">
        <v>4</v>
      </c>
      <c r="Q73" s="229">
        <v>3.71</v>
      </c>
      <c r="R73" s="205">
        <v>26</v>
      </c>
      <c r="S73" s="44">
        <f t="shared" si="2"/>
        <v>219</v>
      </c>
      <c r="U73" s="42"/>
      <c r="V73" s="42"/>
      <c r="X73" s="42"/>
    </row>
    <row r="74" spans="1:24" x14ac:dyDescent="0.25">
      <c r="A74" s="43">
        <v>11</v>
      </c>
      <c r="B74" s="106" t="s">
        <v>141</v>
      </c>
      <c r="C74" s="196"/>
      <c r="D74" s="316"/>
      <c r="E74" s="316">
        <v>3.85</v>
      </c>
      <c r="F74" s="197">
        <v>85</v>
      </c>
      <c r="G74" s="196"/>
      <c r="H74" s="316"/>
      <c r="I74" s="316">
        <v>3.63</v>
      </c>
      <c r="J74" s="197">
        <v>93</v>
      </c>
      <c r="K74" s="196">
        <v>1</v>
      </c>
      <c r="L74" s="316">
        <v>4</v>
      </c>
      <c r="M74" s="316">
        <v>3.87</v>
      </c>
      <c r="N74" s="197">
        <v>38</v>
      </c>
      <c r="O74" s="196"/>
      <c r="P74" s="316"/>
      <c r="Q74" s="316">
        <v>3.71</v>
      </c>
      <c r="R74" s="197">
        <v>85</v>
      </c>
      <c r="S74" s="44">
        <f t="shared" si="2"/>
        <v>301</v>
      </c>
      <c r="U74" s="42"/>
      <c r="V74" s="42"/>
      <c r="X74" s="42"/>
    </row>
    <row r="75" spans="1:24" x14ac:dyDescent="0.25">
      <c r="A75" s="43">
        <v>12</v>
      </c>
      <c r="B75" s="106" t="s">
        <v>144</v>
      </c>
      <c r="C75" s="196"/>
      <c r="D75" s="316"/>
      <c r="E75" s="316">
        <v>3.85</v>
      </c>
      <c r="F75" s="197">
        <v>85</v>
      </c>
      <c r="G75" s="196"/>
      <c r="H75" s="316"/>
      <c r="I75" s="316">
        <v>3.63</v>
      </c>
      <c r="J75" s="197">
        <v>93</v>
      </c>
      <c r="K75" s="196">
        <v>2</v>
      </c>
      <c r="L75" s="316">
        <v>3.5</v>
      </c>
      <c r="M75" s="316">
        <v>3.87</v>
      </c>
      <c r="N75" s="197">
        <v>63</v>
      </c>
      <c r="O75" s="196"/>
      <c r="P75" s="316"/>
      <c r="Q75" s="316">
        <v>3.71</v>
      </c>
      <c r="R75" s="197">
        <v>85</v>
      </c>
      <c r="S75" s="44">
        <f t="shared" si="2"/>
        <v>326</v>
      </c>
      <c r="U75" s="42"/>
      <c r="V75" s="42"/>
      <c r="X75" s="42"/>
    </row>
    <row r="76" spans="1:24" ht="15.75" thickBot="1" x14ac:dyDescent="0.3">
      <c r="A76" s="132">
        <v>13</v>
      </c>
      <c r="B76" s="322" t="s">
        <v>18</v>
      </c>
      <c r="C76" s="323"/>
      <c r="D76" s="324"/>
      <c r="E76" s="324">
        <v>3.85</v>
      </c>
      <c r="F76" s="325">
        <v>85</v>
      </c>
      <c r="G76" s="323">
        <v>1</v>
      </c>
      <c r="H76" s="324">
        <v>3</v>
      </c>
      <c r="I76" s="324">
        <v>3.63</v>
      </c>
      <c r="J76" s="325">
        <v>81</v>
      </c>
      <c r="K76" s="323">
        <v>1</v>
      </c>
      <c r="L76" s="324">
        <v>5</v>
      </c>
      <c r="M76" s="324">
        <v>3.87</v>
      </c>
      <c r="N76" s="325">
        <v>5</v>
      </c>
      <c r="O76" s="323">
        <v>5</v>
      </c>
      <c r="P76" s="324">
        <v>4</v>
      </c>
      <c r="Q76" s="324">
        <v>3.71</v>
      </c>
      <c r="R76" s="325">
        <v>27</v>
      </c>
      <c r="S76" s="128">
        <f t="shared" si="2"/>
        <v>198</v>
      </c>
      <c r="U76" s="42"/>
      <c r="V76" s="42"/>
      <c r="X76" s="42"/>
    </row>
    <row r="77" spans="1:24" ht="15.75" thickBot="1" x14ac:dyDescent="0.3">
      <c r="A77" s="119"/>
      <c r="B77" s="120" t="s">
        <v>91</v>
      </c>
      <c r="C77" s="121">
        <f>SUM(C78:C107)</f>
        <v>128</v>
      </c>
      <c r="D77" s="130">
        <f>AVERAGE(D78:D107)</f>
        <v>3.6867617978729079</v>
      </c>
      <c r="E77" s="130">
        <v>3.85</v>
      </c>
      <c r="F77" s="122"/>
      <c r="G77" s="121">
        <f>SUM(G78:G107)</f>
        <v>113</v>
      </c>
      <c r="H77" s="130">
        <f>AVERAGE(H78:H107)</f>
        <v>3.7154882154882154</v>
      </c>
      <c r="I77" s="130">
        <v>3.63</v>
      </c>
      <c r="J77" s="122"/>
      <c r="K77" s="121">
        <f>SUM(K78:K107)</f>
        <v>116</v>
      </c>
      <c r="L77" s="130">
        <f>AVERAGE(L78:L107)</f>
        <v>3.8239087301587298</v>
      </c>
      <c r="M77" s="130">
        <v>3.87</v>
      </c>
      <c r="N77" s="122"/>
      <c r="O77" s="121">
        <f>SUM(O78:O107)</f>
        <v>154</v>
      </c>
      <c r="P77" s="130">
        <f>AVERAGE(P78:P107)</f>
        <v>3.7403427847872286</v>
      </c>
      <c r="Q77" s="130">
        <v>3.71</v>
      </c>
      <c r="R77" s="122"/>
      <c r="S77" s="125"/>
      <c r="U77" s="42"/>
      <c r="V77" s="42"/>
      <c r="X77" s="42"/>
    </row>
    <row r="78" spans="1:24" x14ac:dyDescent="0.25">
      <c r="A78" s="40">
        <v>1</v>
      </c>
      <c r="B78" s="25" t="s">
        <v>163</v>
      </c>
      <c r="C78" s="186">
        <v>1</v>
      </c>
      <c r="D78" s="217">
        <v>5</v>
      </c>
      <c r="E78" s="217">
        <v>3.85</v>
      </c>
      <c r="F78" s="187">
        <v>3</v>
      </c>
      <c r="G78" s="186">
        <v>1</v>
      </c>
      <c r="H78" s="217">
        <v>3</v>
      </c>
      <c r="I78" s="217">
        <v>3.63</v>
      </c>
      <c r="J78" s="187">
        <v>85</v>
      </c>
      <c r="K78" s="186">
        <v>1</v>
      </c>
      <c r="L78" s="217">
        <v>4</v>
      </c>
      <c r="M78" s="217">
        <v>3.87</v>
      </c>
      <c r="N78" s="187">
        <v>44</v>
      </c>
      <c r="O78" s="186">
        <v>3</v>
      </c>
      <c r="P78" s="217">
        <v>4.333333333333333</v>
      </c>
      <c r="Q78" s="217">
        <v>3.71</v>
      </c>
      <c r="R78" s="187">
        <v>14</v>
      </c>
      <c r="S78" s="41">
        <f t="shared" ref="S78:S107" si="3">R78+N78+J78+F78</f>
        <v>146</v>
      </c>
      <c r="U78" s="42"/>
      <c r="V78" s="42"/>
      <c r="X78" s="42"/>
    </row>
    <row r="79" spans="1:24" x14ac:dyDescent="0.25">
      <c r="A79" s="43">
        <v>2</v>
      </c>
      <c r="B79" s="91" t="s">
        <v>25</v>
      </c>
      <c r="C79" s="188">
        <v>1</v>
      </c>
      <c r="D79" s="218">
        <v>5</v>
      </c>
      <c r="E79" s="218">
        <v>3.85</v>
      </c>
      <c r="F79" s="189">
        <v>2</v>
      </c>
      <c r="G79" s="188"/>
      <c r="H79" s="218"/>
      <c r="I79" s="218">
        <v>3.63</v>
      </c>
      <c r="J79" s="189">
        <v>93</v>
      </c>
      <c r="K79" s="188"/>
      <c r="L79" s="218"/>
      <c r="M79" s="218">
        <v>3.87</v>
      </c>
      <c r="N79" s="189">
        <v>81</v>
      </c>
      <c r="O79" s="188">
        <v>1</v>
      </c>
      <c r="P79" s="218">
        <v>3</v>
      </c>
      <c r="Q79" s="218">
        <v>3.71</v>
      </c>
      <c r="R79" s="189">
        <v>78</v>
      </c>
      <c r="S79" s="44">
        <f t="shared" si="3"/>
        <v>254</v>
      </c>
      <c r="U79" s="42"/>
      <c r="V79" s="42"/>
      <c r="X79" s="42"/>
    </row>
    <row r="80" spans="1:24" x14ac:dyDescent="0.25">
      <c r="A80" s="43">
        <v>3</v>
      </c>
      <c r="B80" s="25" t="s">
        <v>170</v>
      </c>
      <c r="C80" s="186">
        <v>12</v>
      </c>
      <c r="D80" s="217">
        <v>4.583333333333333</v>
      </c>
      <c r="E80" s="217">
        <v>3.85</v>
      </c>
      <c r="F80" s="187">
        <v>4</v>
      </c>
      <c r="G80" s="186">
        <v>1</v>
      </c>
      <c r="H80" s="217">
        <v>5</v>
      </c>
      <c r="I80" s="217">
        <v>3.63</v>
      </c>
      <c r="J80" s="187">
        <v>3</v>
      </c>
      <c r="K80" s="186"/>
      <c r="L80" s="217"/>
      <c r="M80" s="217">
        <v>3.87</v>
      </c>
      <c r="N80" s="187">
        <v>81</v>
      </c>
      <c r="O80" s="186">
        <v>5</v>
      </c>
      <c r="P80" s="217">
        <v>4.5999999999999996</v>
      </c>
      <c r="Q80" s="217">
        <v>3.71</v>
      </c>
      <c r="R80" s="187">
        <v>7</v>
      </c>
      <c r="S80" s="44">
        <f t="shared" si="3"/>
        <v>95</v>
      </c>
      <c r="U80" s="42"/>
      <c r="V80" s="42"/>
      <c r="X80" s="42"/>
    </row>
    <row r="81" spans="1:24" x14ac:dyDescent="0.25">
      <c r="A81" s="43">
        <v>4</v>
      </c>
      <c r="B81" s="91" t="s">
        <v>105</v>
      </c>
      <c r="C81" s="188">
        <v>8</v>
      </c>
      <c r="D81" s="218">
        <v>4.375</v>
      </c>
      <c r="E81" s="218">
        <v>3.85</v>
      </c>
      <c r="F81" s="189">
        <v>11</v>
      </c>
      <c r="G81" s="188">
        <v>3</v>
      </c>
      <c r="H81" s="218">
        <v>2.6666666666666665</v>
      </c>
      <c r="I81" s="218">
        <v>3.63</v>
      </c>
      <c r="J81" s="189">
        <v>89</v>
      </c>
      <c r="K81" s="188">
        <v>6</v>
      </c>
      <c r="L81" s="218">
        <v>3.6666666666666665</v>
      </c>
      <c r="M81" s="218">
        <v>3.87</v>
      </c>
      <c r="N81" s="189">
        <v>58</v>
      </c>
      <c r="O81" s="188">
        <v>5</v>
      </c>
      <c r="P81" s="218">
        <v>3.8</v>
      </c>
      <c r="Q81" s="218">
        <v>3.71</v>
      </c>
      <c r="R81" s="189">
        <v>38</v>
      </c>
      <c r="S81" s="44">
        <f t="shared" si="3"/>
        <v>196</v>
      </c>
      <c r="U81" s="42"/>
      <c r="V81" s="42"/>
      <c r="X81" s="42"/>
    </row>
    <row r="82" spans="1:24" x14ac:dyDescent="0.25">
      <c r="A82" s="43">
        <v>5</v>
      </c>
      <c r="B82" s="25" t="s">
        <v>166</v>
      </c>
      <c r="C82" s="186">
        <v>8</v>
      </c>
      <c r="D82" s="217">
        <v>4.25</v>
      </c>
      <c r="E82" s="217">
        <v>3.85</v>
      </c>
      <c r="F82" s="187">
        <v>19</v>
      </c>
      <c r="G82" s="186">
        <v>4</v>
      </c>
      <c r="H82" s="217">
        <v>4.5</v>
      </c>
      <c r="I82" s="217">
        <v>3.63</v>
      </c>
      <c r="J82" s="187">
        <v>7</v>
      </c>
      <c r="K82" s="186">
        <v>1</v>
      </c>
      <c r="L82" s="217">
        <v>4</v>
      </c>
      <c r="M82" s="217">
        <v>3.87</v>
      </c>
      <c r="N82" s="187">
        <v>45</v>
      </c>
      <c r="O82" s="186">
        <v>9</v>
      </c>
      <c r="P82" s="217">
        <v>3.1111111111111112</v>
      </c>
      <c r="Q82" s="217">
        <v>3.71</v>
      </c>
      <c r="R82" s="187">
        <v>66</v>
      </c>
      <c r="S82" s="44">
        <f t="shared" si="3"/>
        <v>137</v>
      </c>
      <c r="U82" s="42"/>
      <c r="V82" s="42"/>
      <c r="X82" s="42"/>
    </row>
    <row r="83" spans="1:24" x14ac:dyDescent="0.25">
      <c r="A83" s="43">
        <v>6</v>
      </c>
      <c r="B83" s="91" t="s">
        <v>176</v>
      </c>
      <c r="C83" s="188">
        <v>4</v>
      </c>
      <c r="D83" s="218">
        <v>4.25</v>
      </c>
      <c r="E83" s="218">
        <v>3.85</v>
      </c>
      <c r="F83" s="189">
        <v>18</v>
      </c>
      <c r="G83" s="188">
        <v>1</v>
      </c>
      <c r="H83" s="218">
        <v>3</v>
      </c>
      <c r="I83" s="218">
        <v>3.63</v>
      </c>
      <c r="J83" s="189">
        <v>82</v>
      </c>
      <c r="K83" s="188">
        <v>3</v>
      </c>
      <c r="L83" s="218">
        <v>2.6666666666666665</v>
      </c>
      <c r="M83" s="218">
        <v>3.87</v>
      </c>
      <c r="N83" s="189">
        <v>80</v>
      </c>
      <c r="O83" s="188">
        <v>2</v>
      </c>
      <c r="P83" s="218">
        <v>2.5</v>
      </c>
      <c r="Q83" s="218">
        <v>3.71</v>
      </c>
      <c r="R83" s="189">
        <v>82</v>
      </c>
      <c r="S83" s="44">
        <f t="shared" si="3"/>
        <v>262</v>
      </c>
      <c r="U83" s="42"/>
      <c r="V83" s="42"/>
      <c r="X83" s="42"/>
    </row>
    <row r="84" spans="1:24" x14ac:dyDescent="0.25">
      <c r="A84" s="43">
        <v>7</v>
      </c>
      <c r="B84" s="105" t="s">
        <v>172</v>
      </c>
      <c r="C84" s="190">
        <v>3</v>
      </c>
      <c r="D84" s="219">
        <v>4</v>
      </c>
      <c r="E84" s="219">
        <v>3.85</v>
      </c>
      <c r="F84" s="191">
        <v>35</v>
      </c>
      <c r="G84" s="190">
        <v>8</v>
      </c>
      <c r="H84" s="219">
        <v>3.75</v>
      </c>
      <c r="I84" s="219">
        <v>3.63</v>
      </c>
      <c r="J84" s="191">
        <v>44</v>
      </c>
      <c r="K84" s="190">
        <v>10</v>
      </c>
      <c r="L84" s="219">
        <v>3.9</v>
      </c>
      <c r="M84" s="219">
        <v>3.87</v>
      </c>
      <c r="N84" s="191">
        <v>49</v>
      </c>
      <c r="O84" s="190">
        <v>21</v>
      </c>
      <c r="P84" s="219">
        <v>3.3333333333333335</v>
      </c>
      <c r="Q84" s="219">
        <v>3.71</v>
      </c>
      <c r="R84" s="191">
        <v>61</v>
      </c>
      <c r="S84" s="44">
        <f t="shared" si="3"/>
        <v>189</v>
      </c>
      <c r="U84" s="42"/>
      <c r="V84" s="42"/>
      <c r="X84" s="42"/>
    </row>
    <row r="85" spans="1:24" x14ac:dyDescent="0.25">
      <c r="A85" s="43">
        <v>8</v>
      </c>
      <c r="B85" s="25" t="s">
        <v>165</v>
      </c>
      <c r="C85" s="186">
        <v>4</v>
      </c>
      <c r="D85" s="217">
        <v>4</v>
      </c>
      <c r="E85" s="217">
        <v>3.85</v>
      </c>
      <c r="F85" s="187">
        <v>36</v>
      </c>
      <c r="G85" s="186">
        <v>2</v>
      </c>
      <c r="H85" s="217">
        <v>4.5</v>
      </c>
      <c r="I85" s="217">
        <v>3.63</v>
      </c>
      <c r="J85" s="187">
        <v>6</v>
      </c>
      <c r="K85" s="186"/>
      <c r="L85" s="217"/>
      <c r="M85" s="217">
        <v>3.87</v>
      </c>
      <c r="N85" s="187">
        <v>81</v>
      </c>
      <c r="O85" s="186">
        <v>5</v>
      </c>
      <c r="P85" s="217">
        <v>3.2</v>
      </c>
      <c r="Q85" s="217">
        <v>3.71</v>
      </c>
      <c r="R85" s="187">
        <v>65</v>
      </c>
      <c r="S85" s="44">
        <f t="shared" si="3"/>
        <v>188</v>
      </c>
      <c r="U85" s="42"/>
      <c r="V85" s="42"/>
      <c r="X85" s="42"/>
    </row>
    <row r="86" spans="1:24" x14ac:dyDescent="0.25">
      <c r="A86" s="43">
        <v>9</v>
      </c>
      <c r="B86" s="91" t="s">
        <v>37</v>
      </c>
      <c r="C86" s="188">
        <v>1</v>
      </c>
      <c r="D86" s="218">
        <v>4</v>
      </c>
      <c r="E86" s="218">
        <v>3.85</v>
      </c>
      <c r="F86" s="189">
        <v>37</v>
      </c>
      <c r="G86" s="188">
        <v>6</v>
      </c>
      <c r="H86" s="218">
        <v>4</v>
      </c>
      <c r="I86" s="218">
        <v>3.63</v>
      </c>
      <c r="J86" s="189">
        <v>36</v>
      </c>
      <c r="K86" s="188">
        <v>5</v>
      </c>
      <c r="L86" s="218">
        <v>4.4000000000000004</v>
      </c>
      <c r="M86" s="218">
        <v>3.87</v>
      </c>
      <c r="N86" s="189">
        <v>17</v>
      </c>
      <c r="O86" s="188">
        <v>9</v>
      </c>
      <c r="P86" s="218">
        <v>4.1111111111111107</v>
      </c>
      <c r="Q86" s="218">
        <v>3.71</v>
      </c>
      <c r="R86" s="189">
        <v>19</v>
      </c>
      <c r="S86" s="44">
        <f t="shared" si="3"/>
        <v>109</v>
      </c>
      <c r="U86" s="42"/>
      <c r="V86" s="42"/>
      <c r="X86" s="42"/>
    </row>
    <row r="87" spans="1:24" x14ac:dyDescent="0.25">
      <c r="A87" s="43">
        <v>10</v>
      </c>
      <c r="B87" s="25" t="s">
        <v>169</v>
      </c>
      <c r="C87" s="186">
        <v>9</v>
      </c>
      <c r="D87" s="217">
        <v>3.8888888888888888</v>
      </c>
      <c r="E87" s="217">
        <v>3.85</v>
      </c>
      <c r="F87" s="187">
        <v>39</v>
      </c>
      <c r="G87" s="186">
        <v>12</v>
      </c>
      <c r="H87" s="217">
        <v>4.083333333333333</v>
      </c>
      <c r="I87" s="217">
        <v>3.63</v>
      </c>
      <c r="J87" s="187">
        <v>10</v>
      </c>
      <c r="K87" s="186">
        <v>14</v>
      </c>
      <c r="L87" s="217">
        <v>3.7857142857142856</v>
      </c>
      <c r="M87" s="217">
        <v>3.87</v>
      </c>
      <c r="N87" s="187">
        <v>53</v>
      </c>
      <c r="O87" s="186">
        <v>8</v>
      </c>
      <c r="P87" s="217">
        <v>4.25</v>
      </c>
      <c r="Q87" s="217">
        <v>3.71</v>
      </c>
      <c r="R87" s="187">
        <v>16</v>
      </c>
      <c r="S87" s="44">
        <f t="shared" si="3"/>
        <v>118</v>
      </c>
      <c r="U87" s="42"/>
      <c r="V87" s="42"/>
      <c r="X87" s="42"/>
    </row>
    <row r="88" spans="1:24" x14ac:dyDescent="0.25">
      <c r="A88" s="43">
        <v>11</v>
      </c>
      <c r="B88" s="25" t="s">
        <v>167</v>
      </c>
      <c r="C88" s="186">
        <v>5</v>
      </c>
      <c r="D88" s="217">
        <v>3.8</v>
      </c>
      <c r="E88" s="217">
        <v>3.85</v>
      </c>
      <c r="F88" s="187">
        <v>45</v>
      </c>
      <c r="G88" s="186">
        <v>11</v>
      </c>
      <c r="H88" s="217">
        <v>3.8181818181818183</v>
      </c>
      <c r="I88" s="217">
        <v>3.63</v>
      </c>
      <c r="J88" s="187">
        <v>37</v>
      </c>
      <c r="K88" s="186">
        <v>11</v>
      </c>
      <c r="L88" s="217">
        <v>4</v>
      </c>
      <c r="M88" s="217">
        <v>3.87</v>
      </c>
      <c r="N88" s="187">
        <v>46</v>
      </c>
      <c r="O88" s="186">
        <v>13</v>
      </c>
      <c r="P88" s="217">
        <v>3.5384615384615383</v>
      </c>
      <c r="Q88" s="217">
        <v>3.71</v>
      </c>
      <c r="R88" s="187">
        <v>52</v>
      </c>
      <c r="S88" s="44">
        <f t="shared" si="3"/>
        <v>180</v>
      </c>
      <c r="U88" s="42"/>
      <c r="V88" s="42"/>
      <c r="X88" s="42"/>
    </row>
    <row r="89" spans="1:24" x14ac:dyDescent="0.25">
      <c r="A89" s="43">
        <v>12</v>
      </c>
      <c r="B89" s="25" t="s">
        <v>171</v>
      </c>
      <c r="C89" s="186">
        <v>10</v>
      </c>
      <c r="D89" s="217">
        <v>3.8</v>
      </c>
      <c r="E89" s="217">
        <v>3.85</v>
      </c>
      <c r="F89" s="187">
        <v>46</v>
      </c>
      <c r="G89" s="186">
        <v>5</v>
      </c>
      <c r="H89" s="217">
        <v>3.6</v>
      </c>
      <c r="I89" s="217">
        <v>3.63</v>
      </c>
      <c r="J89" s="187">
        <v>51</v>
      </c>
      <c r="K89" s="186">
        <v>2</v>
      </c>
      <c r="L89" s="217">
        <v>4.5</v>
      </c>
      <c r="M89" s="217">
        <v>3.87</v>
      </c>
      <c r="N89" s="187">
        <v>14</v>
      </c>
      <c r="O89" s="186">
        <v>2</v>
      </c>
      <c r="P89" s="217">
        <v>5</v>
      </c>
      <c r="Q89" s="217">
        <v>3.71</v>
      </c>
      <c r="R89" s="187">
        <v>5</v>
      </c>
      <c r="S89" s="44">
        <f t="shared" si="3"/>
        <v>116</v>
      </c>
      <c r="U89" s="42"/>
      <c r="V89" s="42"/>
      <c r="X89" s="42"/>
    </row>
    <row r="90" spans="1:24" x14ac:dyDescent="0.25">
      <c r="A90" s="43">
        <v>13</v>
      </c>
      <c r="B90" s="91" t="s">
        <v>146</v>
      </c>
      <c r="C90" s="188">
        <v>8</v>
      </c>
      <c r="D90" s="218">
        <v>3.75</v>
      </c>
      <c r="E90" s="218">
        <v>3.85</v>
      </c>
      <c r="F90" s="189">
        <v>47</v>
      </c>
      <c r="G90" s="188">
        <v>2</v>
      </c>
      <c r="H90" s="218">
        <v>4</v>
      </c>
      <c r="I90" s="218">
        <v>3.63</v>
      </c>
      <c r="J90" s="189">
        <v>30</v>
      </c>
      <c r="K90" s="188">
        <v>4</v>
      </c>
      <c r="L90" s="218">
        <v>4</v>
      </c>
      <c r="M90" s="218">
        <v>3.87</v>
      </c>
      <c r="N90" s="189">
        <v>39</v>
      </c>
      <c r="O90" s="188">
        <v>5</v>
      </c>
      <c r="P90" s="218">
        <v>4</v>
      </c>
      <c r="Q90" s="218">
        <v>3.71</v>
      </c>
      <c r="R90" s="189">
        <v>28</v>
      </c>
      <c r="S90" s="44">
        <f t="shared" si="3"/>
        <v>144</v>
      </c>
      <c r="U90" s="42"/>
      <c r="V90" s="42"/>
      <c r="X90" s="42"/>
    </row>
    <row r="91" spans="1:24" x14ac:dyDescent="0.25">
      <c r="A91" s="43">
        <v>14</v>
      </c>
      <c r="B91" s="91" t="s">
        <v>164</v>
      </c>
      <c r="C91" s="188">
        <v>7</v>
      </c>
      <c r="D91" s="218">
        <v>3.7142857142857144</v>
      </c>
      <c r="E91" s="218">
        <v>3.85</v>
      </c>
      <c r="F91" s="189">
        <v>48</v>
      </c>
      <c r="G91" s="188">
        <v>1</v>
      </c>
      <c r="H91" s="218">
        <v>4</v>
      </c>
      <c r="I91" s="218">
        <v>3.63</v>
      </c>
      <c r="J91" s="189">
        <v>35</v>
      </c>
      <c r="K91" s="188">
        <v>1</v>
      </c>
      <c r="L91" s="218">
        <v>5</v>
      </c>
      <c r="M91" s="218">
        <v>3.87</v>
      </c>
      <c r="N91" s="189">
        <v>7</v>
      </c>
      <c r="O91" s="188">
        <v>5</v>
      </c>
      <c r="P91" s="218">
        <v>3.6</v>
      </c>
      <c r="Q91" s="218">
        <v>3.71</v>
      </c>
      <c r="R91" s="189">
        <v>51</v>
      </c>
      <c r="S91" s="44">
        <f t="shared" si="3"/>
        <v>141</v>
      </c>
      <c r="U91" s="42"/>
      <c r="V91" s="42"/>
      <c r="X91" s="42"/>
    </row>
    <row r="92" spans="1:24" x14ac:dyDescent="0.25">
      <c r="A92" s="43">
        <v>15</v>
      </c>
      <c r="B92" s="91" t="s">
        <v>179</v>
      </c>
      <c r="C92" s="188">
        <v>3</v>
      </c>
      <c r="D92" s="218">
        <v>3.6666666666666665</v>
      </c>
      <c r="E92" s="218">
        <v>3.85</v>
      </c>
      <c r="F92" s="189">
        <v>50</v>
      </c>
      <c r="G92" s="188">
        <v>1</v>
      </c>
      <c r="H92" s="218">
        <v>4</v>
      </c>
      <c r="I92" s="218">
        <v>3.63</v>
      </c>
      <c r="J92" s="189">
        <v>32</v>
      </c>
      <c r="K92" s="188"/>
      <c r="L92" s="218"/>
      <c r="M92" s="218">
        <v>3.87</v>
      </c>
      <c r="N92" s="189">
        <v>81</v>
      </c>
      <c r="O92" s="188">
        <v>2</v>
      </c>
      <c r="P92" s="218">
        <v>3.5</v>
      </c>
      <c r="Q92" s="218">
        <v>3.71</v>
      </c>
      <c r="R92" s="189">
        <v>55</v>
      </c>
      <c r="S92" s="44">
        <f t="shared" si="3"/>
        <v>218</v>
      </c>
      <c r="U92" s="42"/>
      <c r="V92" s="42"/>
      <c r="X92" s="42"/>
    </row>
    <row r="93" spans="1:24" x14ac:dyDescent="0.25">
      <c r="A93" s="43">
        <v>16</v>
      </c>
      <c r="B93" s="25" t="s">
        <v>153</v>
      </c>
      <c r="C93" s="186">
        <v>4</v>
      </c>
      <c r="D93" s="217">
        <v>3.5</v>
      </c>
      <c r="E93" s="217">
        <v>3.85</v>
      </c>
      <c r="F93" s="187">
        <v>60</v>
      </c>
      <c r="G93" s="186">
        <v>8</v>
      </c>
      <c r="H93" s="217">
        <v>4</v>
      </c>
      <c r="I93" s="217">
        <v>3.63</v>
      </c>
      <c r="J93" s="187">
        <v>33</v>
      </c>
      <c r="K93" s="186">
        <v>6</v>
      </c>
      <c r="L93" s="217">
        <v>4</v>
      </c>
      <c r="M93" s="217">
        <v>3.87</v>
      </c>
      <c r="N93" s="187">
        <v>41</v>
      </c>
      <c r="O93" s="186">
        <v>7</v>
      </c>
      <c r="P93" s="217">
        <v>4</v>
      </c>
      <c r="Q93" s="217">
        <v>3.71</v>
      </c>
      <c r="R93" s="187">
        <v>30</v>
      </c>
      <c r="S93" s="44">
        <f t="shared" si="3"/>
        <v>164</v>
      </c>
      <c r="U93" s="42"/>
      <c r="V93" s="42"/>
      <c r="X93" s="42"/>
    </row>
    <row r="94" spans="1:24" x14ac:dyDescent="0.25">
      <c r="A94" s="43">
        <v>17</v>
      </c>
      <c r="B94" s="91" t="s">
        <v>149</v>
      </c>
      <c r="C94" s="188">
        <v>5</v>
      </c>
      <c r="D94" s="218">
        <v>3.4</v>
      </c>
      <c r="E94" s="218">
        <v>3.85</v>
      </c>
      <c r="F94" s="189">
        <v>64</v>
      </c>
      <c r="G94" s="188">
        <v>12</v>
      </c>
      <c r="H94" s="218">
        <v>3.5833333333333335</v>
      </c>
      <c r="I94" s="218">
        <v>3.63</v>
      </c>
      <c r="J94" s="189">
        <v>52</v>
      </c>
      <c r="K94" s="188">
        <v>6</v>
      </c>
      <c r="L94" s="218">
        <v>3.6666666666666665</v>
      </c>
      <c r="M94" s="218">
        <v>3.87</v>
      </c>
      <c r="N94" s="189">
        <v>57</v>
      </c>
      <c r="O94" s="188">
        <v>3</v>
      </c>
      <c r="P94" s="218">
        <v>3.6666666666666665</v>
      </c>
      <c r="Q94" s="218">
        <v>3.71</v>
      </c>
      <c r="R94" s="189">
        <v>49</v>
      </c>
      <c r="S94" s="44">
        <f t="shared" si="3"/>
        <v>222</v>
      </c>
      <c r="U94" s="42"/>
      <c r="V94" s="42"/>
      <c r="X94" s="42"/>
    </row>
    <row r="95" spans="1:24" x14ac:dyDescent="0.25">
      <c r="A95" s="43">
        <v>18</v>
      </c>
      <c r="B95" s="91" t="s">
        <v>178</v>
      </c>
      <c r="C95" s="188">
        <v>8</v>
      </c>
      <c r="D95" s="218">
        <v>3.375</v>
      </c>
      <c r="E95" s="218">
        <v>3.85</v>
      </c>
      <c r="F95" s="189">
        <v>65</v>
      </c>
      <c r="G95" s="188"/>
      <c r="H95" s="218"/>
      <c r="I95" s="218">
        <v>3.63</v>
      </c>
      <c r="J95" s="189">
        <v>93</v>
      </c>
      <c r="K95" s="188">
        <v>1</v>
      </c>
      <c r="L95" s="218">
        <v>3</v>
      </c>
      <c r="M95" s="218">
        <v>3.87</v>
      </c>
      <c r="N95" s="189">
        <v>79</v>
      </c>
      <c r="O95" s="188">
        <v>7</v>
      </c>
      <c r="P95" s="218">
        <v>3.7142857142857144</v>
      </c>
      <c r="Q95" s="218">
        <v>3.71</v>
      </c>
      <c r="R95" s="189">
        <v>42</v>
      </c>
      <c r="S95" s="44">
        <f t="shared" si="3"/>
        <v>279</v>
      </c>
      <c r="U95" s="42"/>
      <c r="V95" s="42"/>
      <c r="X95" s="42"/>
    </row>
    <row r="96" spans="1:24" x14ac:dyDescent="0.25">
      <c r="A96" s="43">
        <v>19</v>
      </c>
      <c r="B96" s="25" t="s">
        <v>151</v>
      </c>
      <c r="C96" s="186">
        <v>3</v>
      </c>
      <c r="D96" s="217">
        <v>3.3333333333333335</v>
      </c>
      <c r="E96" s="217">
        <v>3.85</v>
      </c>
      <c r="F96" s="187">
        <v>68</v>
      </c>
      <c r="G96" s="186">
        <v>5</v>
      </c>
      <c r="H96" s="217">
        <v>3.4</v>
      </c>
      <c r="I96" s="217">
        <v>3.63</v>
      </c>
      <c r="J96" s="187">
        <v>66</v>
      </c>
      <c r="K96" s="186">
        <v>6</v>
      </c>
      <c r="L96" s="217">
        <v>3.5</v>
      </c>
      <c r="M96" s="217">
        <v>3.87</v>
      </c>
      <c r="N96" s="187">
        <v>65</v>
      </c>
      <c r="O96" s="186">
        <v>3</v>
      </c>
      <c r="P96" s="217">
        <v>4.666666666666667</v>
      </c>
      <c r="Q96" s="217">
        <v>3.71</v>
      </c>
      <c r="R96" s="187">
        <v>6</v>
      </c>
      <c r="S96" s="44">
        <f t="shared" si="3"/>
        <v>205</v>
      </c>
      <c r="U96" s="42"/>
      <c r="V96" s="42"/>
      <c r="X96" s="42"/>
    </row>
    <row r="97" spans="1:24" x14ac:dyDescent="0.25">
      <c r="A97" s="43">
        <v>20</v>
      </c>
      <c r="B97" s="25" t="s">
        <v>147</v>
      </c>
      <c r="C97" s="186">
        <v>3</v>
      </c>
      <c r="D97" s="217">
        <v>3.3333333333333335</v>
      </c>
      <c r="E97" s="217">
        <v>3.85</v>
      </c>
      <c r="F97" s="187">
        <v>67</v>
      </c>
      <c r="G97" s="186">
        <v>3</v>
      </c>
      <c r="H97" s="217">
        <v>3.3333333333333335</v>
      </c>
      <c r="I97" s="217">
        <v>3.63</v>
      </c>
      <c r="J97" s="187">
        <v>69</v>
      </c>
      <c r="K97" s="186">
        <v>7</v>
      </c>
      <c r="L97" s="217">
        <v>3.5714285714285716</v>
      </c>
      <c r="M97" s="217">
        <v>3.87</v>
      </c>
      <c r="N97" s="187">
        <v>60</v>
      </c>
      <c r="O97" s="186">
        <v>5</v>
      </c>
      <c r="P97" s="217">
        <v>4</v>
      </c>
      <c r="Q97" s="217">
        <v>3.71</v>
      </c>
      <c r="R97" s="187">
        <v>29</v>
      </c>
      <c r="S97" s="44">
        <f t="shared" si="3"/>
        <v>225</v>
      </c>
      <c r="U97" s="42"/>
      <c r="V97" s="42"/>
      <c r="X97" s="42"/>
    </row>
    <row r="98" spans="1:24" x14ac:dyDescent="0.25">
      <c r="A98" s="43">
        <v>21</v>
      </c>
      <c r="B98" s="25" t="s">
        <v>145</v>
      </c>
      <c r="C98" s="186">
        <v>11</v>
      </c>
      <c r="D98" s="217">
        <v>3.2727272727272729</v>
      </c>
      <c r="E98" s="217">
        <v>3.85</v>
      </c>
      <c r="F98" s="187">
        <v>69</v>
      </c>
      <c r="G98" s="186">
        <v>1</v>
      </c>
      <c r="H98" s="217">
        <v>4</v>
      </c>
      <c r="I98" s="217">
        <v>3.63</v>
      </c>
      <c r="J98" s="187">
        <v>29</v>
      </c>
      <c r="K98" s="186">
        <v>4</v>
      </c>
      <c r="L98" s="217">
        <v>3</v>
      </c>
      <c r="M98" s="217">
        <v>3.87</v>
      </c>
      <c r="N98" s="187">
        <v>78</v>
      </c>
      <c r="O98" s="186">
        <v>4</v>
      </c>
      <c r="P98" s="217">
        <v>4.25</v>
      </c>
      <c r="Q98" s="217">
        <v>3.71</v>
      </c>
      <c r="R98" s="187">
        <v>15</v>
      </c>
      <c r="S98" s="44">
        <f t="shared" si="3"/>
        <v>191</v>
      </c>
      <c r="U98" s="42"/>
      <c r="V98" s="42"/>
      <c r="X98" s="42"/>
    </row>
    <row r="99" spans="1:24" x14ac:dyDescent="0.25">
      <c r="A99" s="43">
        <v>22</v>
      </c>
      <c r="B99" s="25" t="s">
        <v>168</v>
      </c>
      <c r="C99" s="186">
        <v>4</v>
      </c>
      <c r="D99" s="217">
        <v>3.25</v>
      </c>
      <c r="E99" s="217">
        <v>3.85</v>
      </c>
      <c r="F99" s="187">
        <v>71</v>
      </c>
      <c r="G99" s="186">
        <v>3</v>
      </c>
      <c r="H99" s="217">
        <v>3.3333333333333335</v>
      </c>
      <c r="I99" s="217">
        <v>3.63</v>
      </c>
      <c r="J99" s="187">
        <v>70</v>
      </c>
      <c r="K99" s="186">
        <v>5</v>
      </c>
      <c r="L99" s="217">
        <v>3.2</v>
      </c>
      <c r="M99" s="217">
        <v>3.87</v>
      </c>
      <c r="N99" s="187">
        <v>68</v>
      </c>
      <c r="O99" s="186">
        <v>10</v>
      </c>
      <c r="P99" s="217">
        <v>3.1</v>
      </c>
      <c r="Q99" s="217">
        <v>3.71</v>
      </c>
      <c r="R99" s="187">
        <v>67</v>
      </c>
      <c r="S99" s="44">
        <f t="shared" si="3"/>
        <v>276</v>
      </c>
      <c r="U99" s="42"/>
      <c r="V99" s="42"/>
      <c r="X99" s="42"/>
    </row>
    <row r="100" spans="1:24" x14ac:dyDescent="0.25">
      <c r="A100" s="43">
        <v>23</v>
      </c>
      <c r="B100" s="91" t="s">
        <v>154</v>
      </c>
      <c r="C100" s="188">
        <v>1</v>
      </c>
      <c r="D100" s="218">
        <v>3</v>
      </c>
      <c r="E100" s="218">
        <v>3.85</v>
      </c>
      <c r="F100" s="189">
        <v>78</v>
      </c>
      <c r="G100" s="188">
        <v>2</v>
      </c>
      <c r="H100" s="218">
        <v>3</v>
      </c>
      <c r="I100" s="218">
        <v>3.63</v>
      </c>
      <c r="J100" s="189">
        <v>83</v>
      </c>
      <c r="K100" s="188">
        <v>2</v>
      </c>
      <c r="L100" s="218">
        <v>4</v>
      </c>
      <c r="M100" s="218">
        <v>3.87</v>
      </c>
      <c r="N100" s="189">
        <v>42</v>
      </c>
      <c r="O100" s="188"/>
      <c r="P100" s="218"/>
      <c r="Q100" s="218">
        <v>3.71</v>
      </c>
      <c r="R100" s="189">
        <v>85</v>
      </c>
      <c r="S100" s="44">
        <f t="shared" si="3"/>
        <v>288</v>
      </c>
      <c r="U100" s="42"/>
      <c r="V100" s="42"/>
      <c r="X100" s="42"/>
    </row>
    <row r="101" spans="1:24" x14ac:dyDescent="0.25">
      <c r="A101" s="43">
        <v>24</v>
      </c>
      <c r="B101" s="25" t="s">
        <v>161</v>
      </c>
      <c r="C101" s="186">
        <v>1</v>
      </c>
      <c r="D101" s="217">
        <v>3</v>
      </c>
      <c r="E101" s="217">
        <v>3.85</v>
      </c>
      <c r="F101" s="187">
        <v>79</v>
      </c>
      <c r="G101" s="186">
        <v>4</v>
      </c>
      <c r="H101" s="217">
        <v>3.75</v>
      </c>
      <c r="I101" s="217">
        <v>3.63</v>
      </c>
      <c r="J101" s="187">
        <v>43</v>
      </c>
      <c r="K101" s="186"/>
      <c r="L101" s="217"/>
      <c r="M101" s="217">
        <v>3.87</v>
      </c>
      <c r="N101" s="187">
        <v>81</v>
      </c>
      <c r="O101" s="186">
        <v>4</v>
      </c>
      <c r="P101" s="217">
        <v>3</v>
      </c>
      <c r="Q101" s="217">
        <v>3.71</v>
      </c>
      <c r="R101" s="187">
        <v>79</v>
      </c>
      <c r="S101" s="44">
        <f t="shared" si="3"/>
        <v>282</v>
      </c>
      <c r="U101" s="42"/>
      <c r="V101" s="42"/>
      <c r="X101" s="42"/>
    </row>
    <row r="102" spans="1:24" x14ac:dyDescent="0.25">
      <c r="A102" s="43">
        <v>25</v>
      </c>
      <c r="B102" s="25" t="s">
        <v>177</v>
      </c>
      <c r="C102" s="186">
        <v>1</v>
      </c>
      <c r="D102" s="217">
        <v>3</v>
      </c>
      <c r="E102" s="217">
        <v>3.85</v>
      </c>
      <c r="F102" s="187">
        <v>80</v>
      </c>
      <c r="G102" s="186">
        <v>2</v>
      </c>
      <c r="H102" s="217">
        <v>4</v>
      </c>
      <c r="I102" s="217">
        <v>3.63</v>
      </c>
      <c r="J102" s="187">
        <v>34</v>
      </c>
      <c r="K102" s="186">
        <v>3</v>
      </c>
      <c r="L102" s="217">
        <v>4</v>
      </c>
      <c r="M102" s="217">
        <v>3.87</v>
      </c>
      <c r="N102" s="187">
        <v>43</v>
      </c>
      <c r="O102" s="186"/>
      <c r="P102" s="217"/>
      <c r="Q102" s="217">
        <v>3.71</v>
      </c>
      <c r="R102" s="187">
        <v>85</v>
      </c>
      <c r="S102" s="44">
        <f t="shared" si="3"/>
        <v>242</v>
      </c>
      <c r="U102" s="42"/>
      <c r="V102" s="42"/>
      <c r="X102" s="42"/>
    </row>
    <row r="103" spans="1:24" x14ac:dyDescent="0.25">
      <c r="A103" s="43">
        <v>26</v>
      </c>
      <c r="B103" s="25" t="s">
        <v>148</v>
      </c>
      <c r="C103" s="186">
        <v>2</v>
      </c>
      <c r="D103" s="217">
        <v>3</v>
      </c>
      <c r="E103" s="217">
        <v>3.85</v>
      </c>
      <c r="F103" s="187">
        <v>77</v>
      </c>
      <c r="G103" s="186">
        <v>4</v>
      </c>
      <c r="H103" s="217">
        <v>3.75</v>
      </c>
      <c r="I103" s="217">
        <v>3.63</v>
      </c>
      <c r="J103" s="187">
        <v>42</v>
      </c>
      <c r="K103" s="186">
        <v>12</v>
      </c>
      <c r="L103" s="217">
        <v>3.4166666666666665</v>
      </c>
      <c r="M103" s="217">
        <v>3.87</v>
      </c>
      <c r="N103" s="187">
        <v>67</v>
      </c>
      <c r="O103" s="186">
        <v>7</v>
      </c>
      <c r="P103" s="217">
        <v>3.7142857142857144</v>
      </c>
      <c r="Q103" s="217">
        <v>3.71</v>
      </c>
      <c r="R103" s="187">
        <v>41</v>
      </c>
      <c r="S103" s="44">
        <f t="shared" si="3"/>
        <v>227</v>
      </c>
      <c r="U103" s="42"/>
      <c r="V103" s="42"/>
      <c r="X103" s="42"/>
    </row>
    <row r="104" spans="1:24" x14ac:dyDescent="0.25">
      <c r="A104" s="43">
        <v>27</v>
      </c>
      <c r="B104" s="91" t="s">
        <v>190</v>
      </c>
      <c r="C104" s="188">
        <v>1</v>
      </c>
      <c r="D104" s="218">
        <v>2</v>
      </c>
      <c r="E104" s="218">
        <v>3.85</v>
      </c>
      <c r="F104" s="189">
        <v>84</v>
      </c>
      <c r="G104" s="188"/>
      <c r="H104" s="218"/>
      <c r="I104" s="218">
        <v>3.63</v>
      </c>
      <c r="J104" s="189">
        <v>93</v>
      </c>
      <c r="K104" s="188"/>
      <c r="L104" s="218"/>
      <c r="M104" s="218">
        <v>3.87</v>
      </c>
      <c r="N104" s="189">
        <v>81</v>
      </c>
      <c r="O104" s="188"/>
      <c r="P104" s="218"/>
      <c r="Q104" s="218">
        <v>3.71</v>
      </c>
      <c r="R104" s="189">
        <v>85</v>
      </c>
      <c r="S104" s="44">
        <f t="shared" si="3"/>
        <v>343</v>
      </c>
      <c r="U104" s="42"/>
      <c r="V104" s="42"/>
      <c r="X104" s="42"/>
    </row>
    <row r="105" spans="1:24" x14ac:dyDescent="0.25">
      <c r="A105" s="43">
        <v>28</v>
      </c>
      <c r="B105" s="25" t="s">
        <v>162</v>
      </c>
      <c r="C105" s="186"/>
      <c r="D105" s="217"/>
      <c r="E105" s="217">
        <v>3.85</v>
      </c>
      <c r="F105" s="187">
        <v>85</v>
      </c>
      <c r="G105" s="186">
        <v>2</v>
      </c>
      <c r="H105" s="217">
        <v>3</v>
      </c>
      <c r="I105" s="217">
        <v>3.63</v>
      </c>
      <c r="J105" s="187">
        <v>84</v>
      </c>
      <c r="K105" s="186">
        <v>2</v>
      </c>
      <c r="L105" s="217">
        <v>3.5</v>
      </c>
      <c r="M105" s="217">
        <v>3.87</v>
      </c>
      <c r="N105" s="187">
        <v>66</v>
      </c>
      <c r="O105" s="186">
        <v>4</v>
      </c>
      <c r="P105" s="217">
        <v>3.25</v>
      </c>
      <c r="Q105" s="217">
        <v>3.71</v>
      </c>
      <c r="R105" s="187">
        <v>63</v>
      </c>
      <c r="S105" s="44">
        <f t="shared" si="3"/>
        <v>298</v>
      </c>
      <c r="U105" s="42"/>
      <c r="V105" s="42"/>
      <c r="X105" s="42"/>
    </row>
    <row r="106" spans="1:24" x14ac:dyDescent="0.25">
      <c r="A106" s="43">
        <v>29</v>
      </c>
      <c r="B106" s="25" t="s">
        <v>150</v>
      </c>
      <c r="C106" s="186"/>
      <c r="D106" s="217"/>
      <c r="E106" s="217">
        <v>3.85</v>
      </c>
      <c r="F106" s="187">
        <v>85</v>
      </c>
      <c r="G106" s="186">
        <v>4</v>
      </c>
      <c r="H106" s="217">
        <v>3.25</v>
      </c>
      <c r="I106" s="217">
        <v>3.63</v>
      </c>
      <c r="J106" s="187">
        <v>73</v>
      </c>
      <c r="K106" s="186">
        <v>3</v>
      </c>
      <c r="L106" s="217">
        <v>4</v>
      </c>
      <c r="M106" s="217">
        <v>3.87</v>
      </c>
      <c r="N106" s="187">
        <v>40</v>
      </c>
      <c r="O106" s="186">
        <v>4</v>
      </c>
      <c r="P106" s="217">
        <v>2.75</v>
      </c>
      <c r="Q106" s="217">
        <v>3.71</v>
      </c>
      <c r="R106" s="187">
        <v>81</v>
      </c>
      <c r="S106" s="44">
        <f t="shared" si="3"/>
        <v>279</v>
      </c>
      <c r="U106" s="42"/>
      <c r="V106" s="42"/>
      <c r="X106" s="42"/>
    </row>
    <row r="107" spans="1:24" ht="15.75" thickBot="1" x14ac:dyDescent="0.3">
      <c r="A107" s="43">
        <v>30</v>
      </c>
      <c r="B107" s="25" t="s">
        <v>152</v>
      </c>
      <c r="C107" s="186"/>
      <c r="D107" s="217"/>
      <c r="E107" s="217">
        <v>3.85</v>
      </c>
      <c r="F107" s="187">
        <v>85</v>
      </c>
      <c r="G107" s="186">
        <v>5</v>
      </c>
      <c r="H107" s="217">
        <v>4</v>
      </c>
      <c r="I107" s="217">
        <v>3.63</v>
      </c>
      <c r="J107" s="187">
        <v>31</v>
      </c>
      <c r="K107" s="186">
        <v>1</v>
      </c>
      <c r="L107" s="217">
        <v>5</v>
      </c>
      <c r="M107" s="217">
        <v>3.87</v>
      </c>
      <c r="N107" s="187">
        <v>6</v>
      </c>
      <c r="O107" s="186">
        <v>1</v>
      </c>
      <c r="P107" s="217">
        <v>5</v>
      </c>
      <c r="Q107" s="217">
        <v>3.71</v>
      </c>
      <c r="R107" s="187">
        <v>4</v>
      </c>
      <c r="S107" s="44">
        <f t="shared" si="3"/>
        <v>126</v>
      </c>
      <c r="U107" s="42"/>
      <c r="V107" s="42"/>
      <c r="X107" s="42"/>
    </row>
    <row r="108" spans="1:24" ht="15.75" thickBot="1" x14ac:dyDescent="0.3">
      <c r="A108" s="119"/>
      <c r="B108" s="120" t="s">
        <v>92</v>
      </c>
      <c r="C108" s="121">
        <f>SUM(C109:C117)</f>
        <v>29</v>
      </c>
      <c r="D108" s="130">
        <f>AVERAGE(D109:D117)</f>
        <v>3.8619047619047615</v>
      </c>
      <c r="E108" s="130">
        <v>3.85</v>
      </c>
      <c r="F108" s="122"/>
      <c r="G108" s="121">
        <f>SUM(G109:G117)</f>
        <v>36</v>
      </c>
      <c r="H108" s="130">
        <f>AVERAGE(H109:H117)</f>
        <v>3.7159722222222222</v>
      </c>
      <c r="I108" s="130">
        <v>3.63</v>
      </c>
      <c r="J108" s="122"/>
      <c r="K108" s="121">
        <f>SUM(K109:K117)</f>
        <v>21</v>
      </c>
      <c r="L108" s="130">
        <f>AVERAGE(L109:L117)</f>
        <v>4.2749999999999995</v>
      </c>
      <c r="M108" s="130">
        <v>3.87</v>
      </c>
      <c r="N108" s="122"/>
      <c r="O108" s="121">
        <f>SUM(O109:O117)</f>
        <v>21</v>
      </c>
      <c r="P108" s="130">
        <f>AVERAGE(P109:P117)</f>
        <v>3.5486111111111112</v>
      </c>
      <c r="Q108" s="130">
        <v>3.71</v>
      </c>
      <c r="R108" s="122"/>
      <c r="S108" s="125"/>
      <c r="U108" s="42"/>
      <c r="V108" s="42"/>
      <c r="X108" s="42"/>
    </row>
    <row r="109" spans="1:24" x14ac:dyDescent="0.25">
      <c r="A109" s="40">
        <v>1</v>
      </c>
      <c r="B109" s="140" t="s">
        <v>61</v>
      </c>
      <c r="C109" s="211">
        <v>2</v>
      </c>
      <c r="D109" s="222">
        <v>4.5</v>
      </c>
      <c r="E109" s="222">
        <v>3.85</v>
      </c>
      <c r="F109" s="212">
        <v>10</v>
      </c>
      <c r="G109" s="211">
        <v>4</v>
      </c>
      <c r="H109" s="222">
        <v>2.75</v>
      </c>
      <c r="I109" s="222">
        <v>3.63</v>
      </c>
      <c r="J109" s="212">
        <v>87</v>
      </c>
      <c r="K109" s="211"/>
      <c r="L109" s="222"/>
      <c r="M109" s="222">
        <v>3.87</v>
      </c>
      <c r="N109" s="212">
        <v>81</v>
      </c>
      <c r="O109" s="211">
        <v>2</v>
      </c>
      <c r="P109" s="222">
        <v>3.5</v>
      </c>
      <c r="Q109" s="222">
        <v>3.71</v>
      </c>
      <c r="R109" s="212">
        <v>56</v>
      </c>
      <c r="S109" s="41">
        <f t="shared" ref="S109:S116" si="4">R109+N109+J109+F109</f>
        <v>234</v>
      </c>
      <c r="U109" s="42"/>
      <c r="V109" s="42"/>
      <c r="X109" s="42"/>
    </row>
    <row r="110" spans="1:24" ht="15" customHeight="1" x14ac:dyDescent="0.25">
      <c r="A110" s="49">
        <v>2</v>
      </c>
      <c r="B110" s="91" t="s">
        <v>103</v>
      </c>
      <c r="C110" s="188">
        <v>3</v>
      </c>
      <c r="D110" s="218">
        <v>4.333333333333333</v>
      </c>
      <c r="E110" s="218">
        <v>3.85</v>
      </c>
      <c r="F110" s="189">
        <v>16</v>
      </c>
      <c r="G110" s="188">
        <v>6</v>
      </c>
      <c r="H110" s="218">
        <v>3.3333333333333335</v>
      </c>
      <c r="I110" s="218">
        <v>3.63</v>
      </c>
      <c r="J110" s="189">
        <v>71</v>
      </c>
      <c r="K110" s="188">
        <v>4</v>
      </c>
      <c r="L110" s="218">
        <v>4.25</v>
      </c>
      <c r="M110" s="218">
        <v>3.87</v>
      </c>
      <c r="N110" s="189">
        <v>21</v>
      </c>
      <c r="O110" s="188">
        <v>1</v>
      </c>
      <c r="P110" s="218">
        <v>3</v>
      </c>
      <c r="Q110" s="218">
        <v>3.71</v>
      </c>
      <c r="R110" s="189">
        <v>80</v>
      </c>
      <c r="S110" s="44">
        <f t="shared" si="4"/>
        <v>188</v>
      </c>
      <c r="U110" s="42"/>
      <c r="V110" s="42"/>
      <c r="X110" s="42"/>
    </row>
    <row r="111" spans="1:24" ht="15" customHeight="1" x14ac:dyDescent="0.25">
      <c r="A111" s="49">
        <v>3</v>
      </c>
      <c r="B111" s="91" t="s">
        <v>182</v>
      </c>
      <c r="C111" s="188">
        <v>5</v>
      </c>
      <c r="D111" s="218">
        <v>4.2</v>
      </c>
      <c r="E111" s="218">
        <v>3.85</v>
      </c>
      <c r="F111" s="189">
        <v>21</v>
      </c>
      <c r="G111" s="188">
        <v>1</v>
      </c>
      <c r="H111" s="218">
        <v>5</v>
      </c>
      <c r="I111" s="218">
        <v>3.63</v>
      </c>
      <c r="J111" s="189">
        <v>4</v>
      </c>
      <c r="K111" s="188">
        <v>2</v>
      </c>
      <c r="L111" s="218">
        <v>5</v>
      </c>
      <c r="M111" s="218">
        <v>3.87</v>
      </c>
      <c r="N111" s="189">
        <v>8</v>
      </c>
      <c r="O111" s="188">
        <v>2</v>
      </c>
      <c r="P111" s="218">
        <v>4</v>
      </c>
      <c r="Q111" s="218">
        <v>3.71</v>
      </c>
      <c r="R111" s="189">
        <v>34</v>
      </c>
      <c r="S111" s="44">
        <f t="shared" si="4"/>
        <v>67</v>
      </c>
      <c r="U111" s="42"/>
      <c r="V111" s="42"/>
      <c r="X111" s="42"/>
    </row>
    <row r="112" spans="1:24" ht="15" customHeight="1" x14ac:dyDescent="0.25">
      <c r="A112" s="49">
        <v>4</v>
      </c>
      <c r="B112" s="155" t="s">
        <v>126</v>
      </c>
      <c r="C112" s="213">
        <v>2</v>
      </c>
      <c r="D112" s="320">
        <v>4</v>
      </c>
      <c r="E112" s="320">
        <v>3.85</v>
      </c>
      <c r="F112" s="214">
        <v>38</v>
      </c>
      <c r="G112" s="213">
        <v>2</v>
      </c>
      <c r="H112" s="320">
        <v>3</v>
      </c>
      <c r="I112" s="320">
        <v>3.63</v>
      </c>
      <c r="J112" s="214">
        <v>86</v>
      </c>
      <c r="K112" s="213">
        <v>1</v>
      </c>
      <c r="L112" s="320">
        <v>4</v>
      </c>
      <c r="M112" s="320">
        <v>3.87</v>
      </c>
      <c r="N112" s="214">
        <v>48</v>
      </c>
      <c r="O112" s="213"/>
      <c r="P112" s="320"/>
      <c r="Q112" s="320">
        <v>3.71</v>
      </c>
      <c r="R112" s="214">
        <v>85</v>
      </c>
      <c r="S112" s="44">
        <f t="shared" si="4"/>
        <v>257</v>
      </c>
      <c r="U112" s="42"/>
      <c r="V112" s="42"/>
      <c r="X112" s="42"/>
    </row>
    <row r="113" spans="1:24" ht="15" customHeight="1" x14ac:dyDescent="0.25">
      <c r="A113" s="49">
        <v>5</v>
      </c>
      <c r="B113" s="91" t="s">
        <v>191</v>
      </c>
      <c r="C113" s="188">
        <v>12</v>
      </c>
      <c r="D113" s="218">
        <v>3.5</v>
      </c>
      <c r="E113" s="218">
        <v>3.85</v>
      </c>
      <c r="F113" s="189">
        <v>62</v>
      </c>
      <c r="G113" s="188">
        <v>9</v>
      </c>
      <c r="H113" s="218">
        <v>3.4444444444444446</v>
      </c>
      <c r="I113" s="218">
        <v>3.63</v>
      </c>
      <c r="J113" s="189">
        <v>64</v>
      </c>
      <c r="K113" s="188">
        <v>10</v>
      </c>
      <c r="L113" s="218">
        <v>3.9</v>
      </c>
      <c r="M113" s="218">
        <v>3.87</v>
      </c>
      <c r="N113" s="189">
        <v>50</v>
      </c>
      <c r="O113" s="188">
        <v>9</v>
      </c>
      <c r="P113" s="218">
        <v>3.8888888888888888</v>
      </c>
      <c r="Q113" s="218">
        <v>3.71</v>
      </c>
      <c r="R113" s="189">
        <v>35</v>
      </c>
      <c r="S113" s="44">
        <f t="shared" si="4"/>
        <v>211</v>
      </c>
      <c r="U113" s="42"/>
      <c r="V113" s="42"/>
      <c r="X113" s="42"/>
    </row>
    <row r="114" spans="1:24" ht="15" customHeight="1" x14ac:dyDescent="0.25">
      <c r="A114" s="49">
        <v>6</v>
      </c>
      <c r="B114" s="91" t="s">
        <v>59</v>
      </c>
      <c r="C114" s="188">
        <v>4</v>
      </c>
      <c r="D114" s="218">
        <v>3.5</v>
      </c>
      <c r="E114" s="218">
        <v>3.85</v>
      </c>
      <c r="F114" s="189">
        <v>61</v>
      </c>
      <c r="G114" s="188">
        <v>3</v>
      </c>
      <c r="H114" s="218">
        <v>4.333333333333333</v>
      </c>
      <c r="I114" s="218">
        <v>3.63</v>
      </c>
      <c r="J114" s="189">
        <v>8</v>
      </c>
      <c r="K114" s="188">
        <v>2</v>
      </c>
      <c r="L114" s="218">
        <v>4.5</v>
      </c>
      <c r="M114" s="218">
        <v>3.87</v>
      </c>
      <c r="N114" s="189">
        <v>15</v>
      </c>
      <c r="O114" s="188">
        <v>2</v>
      </c>
      <c r="P114" s="218">
        <v>4</v>
      </c>
      <c r="Q114" s="218">
        <v>3.71</v>
      </c>
      <c r="R114" s="189">
        <v>32</v>
      </c>
      <c r="S114" s="44">
        <f t="shared" si="4"/>
        <v>116</v>
      </c>
      <c r="U114" s="42"/>
      <c r="V114" s="42"/>
      <c r="X114" s="42"/>
    </row>
    <row r="115" spans="1:24" ht="15" customHeight="1" x14ac:dyDescent="0.25">
      <c r="A115" s="49">
        <v>7</v>
      </c>
      <c r="B115" s="91" t="s">
        <v>100</v>
      </c>
      <c r="C115" s="188">
        <v>1</v>
      </c>
      <c r="D115" s="218">
        <v>3</v>
      </c>
      <c r="E115" s="218">
        <v>3.85</v>
      </c>
      <c r="F115" s="189">
        <v>81</v>
      </c>
      <c r="G115" s="188">
        <v>6</v>
      </c>
      <c r="H115" s="218">
        <v>3.6666666666666665</v>
      </c>
      <c r="I115" s="218">
        <v>3.63</v>
      </c>
      <c r="J115" s="189">
        <v>48</v>
      </c>
      <c r="K115" s="188"/>
      <c r="L115" s="218"/>
      <c r="M115" s="218">
        <v>3.87</v>
      </c>
      <c r="N115" s="189">
        <v>81</v>
      </c>
      <c r="O115" s="188">
        <v>1</v>
      </c>
      <c r="P115" s="218">
        <v>4</v>
      </c>
      <c r="Q115" s="218">
        <v>3.71</v>
      </c>
      <c r="R115" s="189">
        <v>33</v>
      </c>
      <c r="S115" s="128">
        <f t="shared" si="4"/>
        <v>243</v>
      </c>
      <c r="U115" s="42"/>
      <c r="V115" s="42"/>
      <c r="X115" s="42"/>
    </row>
    <row r="116" spans="1:24" ht="15" customHeight="1" x14ac:dyDescent="0.25">
      <c r="A116" s="43">
        <v>8</v>
      </c>
      <c r="B116" s="424" t="s">
        <v>102</v>
      </c>
      <c r="C116" s="420"/>
      <c r="D116" s="421"/>
      <c r="E116" s="421">
        <v>3.85</v>
      </c>
      <c r="F116" s="422">
        <v>85</v>
      </c>
      <c r="G116" s="420"/>
      <c r="H116" s="421"/>
      <c r="I116" s="421">
        <v>3.63</v>
      </c>
      <c r="J116" s="422">
        <v>93</v>
      </c>
      <c r="K116" s="420"/>
      <c r="L116" s="421"/>
      <c r="M116" s="421">
        <v>3.87</v>
      </c>
      <c r="N116" s="422">
        <v>81</v>
      </c>
      <c r="O116" s="420">
        <v>1</v>
      </c>
      <c r="P116" s="421">
        <v>2</v>
      </c>
      <c r="Q116" s="421">
        <v>3.71</v>
      </c>
      <c r="R116" s="422">
        <v>84</v>
      </c>
      <c r="S116" s="128">
        <f t="shared" si="4"/>
        <v>343</v>
      </c>
      <c r="U116" s="42"/>
      <c r="V116" s="42"/>
      <c r="X116" s="42"/>
    </row>
    <row r="117" spans="1:24" ht="15" customHeight="1" thickBot="1" x14ac:dyDescent="0.3">
      <c r="A117" s="48">
        <v>9</v>
      </c>
      <c r="B117" s="423" t="s">
        <v>60</v>
      </c>
      <c r="C117" s="326"/>
      <c r="D117" s="327"/>
      <c r="E117" s="327">
        <v>3.85</v>
      </c>
      <c r="F117" s="328">
        <v>85</v>
      </c>
      <c r="G117" s="326">
        <v>5</v>
      </c>
      <c r="H117" s="327">
        <v>4.2</v>
      </c>
      <c r="I117" s="327">
        <v>3.63</v>
      </c>
      <c r="J117" s="328">
        <v>9</v>
      </c>
      <c r="K117" s="326">
        <v>2</v>
      </c>
      <c r="L117" s="327">
        <v>4</v>
      </c>
      <c r="M117" s="327">
        <v>3.87</v>
      </c>
      <c r="N117" s="328">
        <v>47</v>
      </c>
      <c r="O117" s="326">
        <v>3</v>
      </c>
      <c r="P117" s="327">
        <v>4</v>
      </c>
      <c r="Q117" s="327">
        <v>3.71</v>
      </c>
      <c r="R117" s="328">
        <v>31</v>
      </c>
      <c r="S117" s="47">
        <f>R117+N117+J117+F117</f>
        <v>172</v>
      </c>
      <c r="U117" s="42"/>
      <c r="V117" s="42"/>
      <c r="X117" s="42"/>
    </row>
    <row r="118" spans="1:24" x14ac:dyDescent="0.25">
      <c r="A118" s="133" t="s">
        <v>98</v>
      </c>
      <c r="B118" s="50"/>
      <c r="C118" s="50"/>
      <c r="D118" s="160">
        <f>AVERAGE(D6:D13,D15:D25,D27:D43,D45:D62,D64:D76,D78:D107,D109:D117)</f>
        <v>3.7632339551982401</v>
      </c>
      <c r="E118" s="160"/>
      <c r="F118" s="50"/>
      <c r="G118" s="50"/>
      <c r="H118" s="160">
        <f>AVERAGE(H6:H13,H15:H25,H27:H43,H45:H62,H64:H76,H78:H107,H109:H117)</f>
        <v>3.643425716795281</v>
      </c>
      <c r="I118" s="160"/>
      <c r="J118" s="50"/>
      <c r="K118" s="50"/>
      <c r="L118" s="160">
        <f>AVERAGE(L6:L13,L15:L25,L27:L43,L45:L62,L64:L76,L78:L107,L109:L117)</f>
        <v>3.929449404761904</v>
      </c>
      <c r="M118" s="160"/>
      <c r="N118" s="50"/>
      <c r="O118" s="50"/>
      <c r="P118" s="160">
        <f>AVERAGE(P6:P13,P15:P25,P27:P43,P45:P62,P64:P76,P78:P107,P109:P117)</f>
        <v>3.7033868248153974</v>
      </c>
      <c r="Q118" s="160"/>
      <c r="R118" s="50"/>
    </row>
    <row r="119" spans="1:24" x14ac:dyDescent="0.25">
      <c r="A119" s="575" t="s">
        <v>99</v>
      </c>
      <c r="D119" s="321">
        <v>3.85</v>
      </c>
      <c r="E119" s="42"/>
      <c r="H119" s="321">
        <v>3.63</v>
      </c>
      <c r="I119" s="42"/>
      <c r="L119" s="321">
        <v>3.87</v>
      </c>
      <c r="M119" s="42"/>
      <c r="P119" s="321">
        <v>3.71</v>
      </c>
      <c r="Q119" s="42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19">
    <cfRule type="containsBlanks" dxfId="99" priority="1012" stopIfTrue="1">
      <formula>LEN(TRIM(P4))=0</formula>
    </cfRule>
    <cfRule type="cellIs" dxfId="98" priority="1013" stopIfTrue="1" operator="equal">
      <formula>$P$118</formula>
    </cfRule>
    <cfRule type="cellIs" dxfId="97" priority="1014" stopIfTrue="1" operator="lessThan">
      <formula>3.5</formula>
    </cfRule>
    <cfRule type="cellIs" dxfId="96" priority="1015" stopIfTrue="1" operator="between">
      <formula>3.5</formula>
      <formula>$P$118</formula>
    </cfRule>
    <cfRule type="cellIs" dxfId="95" priority="1016" stopIfTrue="1" operator="between">
      <formula>4.499</formula>
      <formula>$P$118</formula>
    </cfRule>
    <cfRule type="cellIs" dxfId="94" priority="1017" stopIfTrue="1" operator="greaterThanOrEqual">
      <formula>4.5</formula>
    </cfRule>
  </conditionalFormatting>
  <conditionalFormatting sqref="L4:L119">
    <cfRule type="containsBlanks" dxfId="93" priority="1024" stopIfTrue="1">
      <formula>LEN(TRIM(L4))=0</formula>
    </cfRule>
    <cfRule type="cellIs" dxfId="92" priority="1025" stopIfTrue="1" operator="equal">
      <formula>$L$118</formula>
    </cfRule>
    <cfRule type="cellIs" dxfId="91" priority="1026" stopIfTrue="1" operator="lessThan">
      <formula>3.5</formula>
    </cfRule>
    <cfRule type="cellIs" dxfId="90" priority="1027" stopIfTrue="1" operator="between">
      <formula>3.5</formula>
      <formula>$L$118</formula>
    </cfRule>
    <cfRule type="cellIs" dxfId="89" priority="1028" stopIfTrue="1" operator="between">
      <formula>4.499</formula>
      <formula>$L$118</formula>
    </cfRule>
    <cfRule type="cellIs" dxfId="88" priority="1029" stopIfTrue="1" operator="greaterThanOrEqual">
      <formula>4.5</formula>
    </cfRule>
  </conditionalFormatting>
  <conditionalFormatting sqref="H4:H119">
    <cfRule type="containsBlanks" dxfId="87" priority="7" stopIfTrue="1">
      <formula>LEN(TRIM(H4))=0</formula>
    </cfRule>
    <cfRule type="cellIs" dxfId="86" priority="8" stopIfTrue="1" operator="between">
      <formula>$H$118</formula>
      <formula>3.636</formula>
    </cfRule>
    <cfRule type="cellIs" dxfId="85" priority="9" stopIfTrue="1" operator="lessThan">
      <formula>3.5</formula>
    </cfRule>
    <cfRule type="cellIs" dxfId="84" priority="10" stopIfTrue="1" operator="between">
      <formula>3.5</formula>
      <formula>$H$118</formula>
    </cfRule>
    <cfRule type="cellIs" dxfId="83" priority="11" stopIfTrue="1" operator="between">
      <formula>4.499</formula>
      <formula>$H$118</formula>
    </cfRule>
    <cfRule type="cellIs" dxfId="82" priority="12" stopIfTrue="1" operator="greaterThanOrEqual">
      <formula>4.5</formula>
    </cfRule>
  </conditionalFormatting>
  <conditionalFormatting sqref="D4:D119">
    <cfRule type="containsBlanks" dxfId="81" priority="1" stopIfTrue="1">
      <formula>LEN(TRIM(D4))=0</formula>
    </cfRule>
    <cfRule type="cellIs" dxfId="80" priority="2" stopIfTrue="1" operator="equal">
      <formula>$D$118</formula>
    </cfRule>
    <cfRule type="cellIs" dxfId="79" priority="3" stopIfTrue="1" operator="lessThan">
      <formula>3.5</formula>
    </cfRule>
    <cfRule type="cellIs" dxfId="78" priority="4" stopIfTrue="1" operator="between">
      <formula>3.5</formula>
      <formula>$D$118</formula>
    </cfRule>
    <cfRule type="cellIs" dxfId="77" priority="5" stopIfTrue="1" operator="between">
      <formula>4.499</formula>
      <formula>$D$118</formula>
    </cfRule>
    <cfRule type="cellIs" dxfId="76" priority="6" stopIfTrue="1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9.140625" defaultRowHeight="15" x14ac:dyDescent="0.25"/>
  <cols>
    <col min="1" max="1" width="4.5703125" style="3" customWidth="1"/>
    <col min="2" max="2" width="18.7109375" style="3" customWidth="1"/>
    <col min="3" max="3" width="31.7109375" style="3" customWidth="1"/>
    <col min="4" max="5" width="7.7109375" style="3" customWidth="1"/>
    <col min="6" max="6" width="18.7109375" style="3" customWidth="1"/>
    <col min="7" max="7" width="32.5703125" style="3" customWidth="1"/>
    <col min="8" max="9" width="7.7109375" style="3" customWidth="1"/>
    <col min="10" max="10" width="18.7109375" style="3" customWidth="1"/>
    <col min="11" max="11" width="31.7109375" style="3" customWidth="1"/>
    <col min="12" max="13" width="7.7109375" style="3" customWidth="1"/>
    <col min="14" max="14" width="18.7109375" style="3" customWidth="1"/>
    <col min="15" max="15" width="31.7109375" style="3" customWidth="1"/>
    <col min="16" max="18" width="7.7109375" style="3" customWidth="1"/>
    <col min="19" max="16384" width="9.140625" style="3"/>
  </cols>
  <sheetData>
    <row r="1" spans="1:20" x14ac:dyDescent="0.25">
      <c r="S1" s="90"/>
      <c r="T1" s="18" t="s">
        <v>74</v>
      </c>
    </row>
    <row r="2" spans="1:20" ht="15.75" x14ac:dyDescent="0.25">
      <c r="C2" s="180" t="s">
        <v>72</v>
      </c>
      <c r="K2" s="180"/>
      <c r="S2" s="58"/>
      <c r="T2" s="18" t="s">
        <v>75</v>
      </c>
    </row>
    <row r="3" spans="1:20" ht="15.75" thickBot="1" x14ac:dyDescent="0.3">
      <c r="S3" s="384"/>
      <c r="T3" s="18" t="s">
        <v>76</v>
      </c>
    </row>
    <row r="4" spans="1:20" s="5" customFormat="1" ht="16.5" customHeight="1" x14ac:dyDescent="0.25">
      <c r="A4" s="604" t="s">
        <v>62</v>
      </c>
      <c r="B4" s="606">
        <v>2025</v>
      </c>
      <c r="C4" s="607"/>
      <c r="D4" s="607"/>
      <c r="E4" s="608"/>
      <c r="F4" s="606">
        <v>2024</v>
      </c>
      <c r="G4" s="607"/>
      <c r="H4" s="607"/>
      <c r="I4" s="608"/>
      <c r="J4" s="606">
        <v>2023</v>
      </c>
      <c r="K4" s="607"/>
      <c r="L4" s="607"/>
      <c r="M4" s="608"/>
      <c r="N4" s="606">
        <v>2022</v>
      </c>
      <c r="O4" s="607"/>
      <c r="P4" s="607"/>
      <c r="Q4" s="608"/>
      <c r="S4" s="19"/>
      <c r="T4" s="18" t="s">
        <v>77</v>
      </c>
    </row>
    <row r="5" spans="1:20" s="5" customFormat="1" ht="48" customHeight="1" thickBot="1" x14ac:dyDescent="0.3">
      <c r="A5" s="605"/>
      <c r="B5" s="13" t="s">
        <v>47</v>
      </c>
      <c r="C5" s="51" t="s">
        <v>0</v>
      </c>
      <c r="D5" s="23" t="s">
        <v>80</v>
      </c>
      <c r="E5" s="339" t="s">
        <v>81</v>
      </c>
      <c r="F5" s="13" t="s">
        <v>47</v>
      </c>
      <c r="G5" s="51" t="s">
        <v>0</v>
      </c>
      <c r="H5" s="23" t="s">
        <v>80</v>
      </c>
      <c r="I5" s="339" t="s">
        <v>81</v>
      </c>
      <c r="J5" s="13" t="s">
        <v>47</v>
      </c>
      <c r="K5" s="51" t="s">
        <v>0</v>
      </c>
      <c r="L5" s="23" t="s">
        <v>80</v>
      </c>
      <c r="M5" s="339" t="s">
        <v>81</v>
      </c>
      <c r="N5" s="13" t="s">
        <v>47</v>
      </c>
      <c r="O5" s="51" t="s">
        <v>0</v>
      </c>
      <c r="P5" s="23" t="s">
        <v>80</v>
      </c>
      <c r="Q5" s="339" t="s">
        <v>81</v>
      </c>
    </row>
    <row r="6" spans="1:20" s="5" customFormat="1" ht="15" customHeight="1" x14ac:dyDescent="0.25">
      <c r="A6" s="29">
        <v>1</v>
      </c>
      <c r="B6" s="143" t="s">
        <v>41</v>
      </c>
      <c r="C6" s="143" t="s">
        <v>104</v>
      </c>
      <c r="D6" s="177">
        <v>5</v>
      </c>
      <c r="E6" s="95">
        <v>3.85</v>
      </c>
      <c r="F6" s="143" t="s">
        <v>38</v>
      </c>
      <c r="G6" s="143" t="s">
        <v>124</v>
      </c>
      <c r="H6" s="177">
        <v>5</v>
      </c>
      <c r="I6" s="95">
        <v>3.63</v>
      </c>
      <c r="J6" s="143" t="s">
        <v>39</v>
      </c>
      <c r="K6" s="143" t="s">
        <v>130</v>
      </c>
      <c r="L6" s="177">
        <v>5</v>
      </c>
      <c r="M6" s="95">
        <v>3.87</v>
      </c>
      <c r="N6" s="143" t="s">
        <v>40</v>
      </c>
      <c r="O6" s="143" t="s">
        <v>45</v>
      </c>
      <c r="P6" s="177">
        <v>5</v>
      </c>
      <c r="Q6" s="95">
        <v>3.71</v>
      </c>
    </row>
    <row r="7" spans="1:20" s="5" customFormat="1" ht="15" customHeight="1" x14ac:dyDescent="0.25">
      <c r="A7" s="30">
        <v>2</v>
      </c>
      <c r="B7" s="144" t="s">
        <v>43</v>
      </c>
      <c r="C7" s="144" t="s">
        <v>189</v>
      </c>
      <c r="D7" s="178">
        <v>5</v>
      </c>
      <c r="E7" s="94">
        <v>3.85</v>
      </c>
      <c r="F7" s="144" t="s">
        <v>40</v>
      </c>
      <c r="G7" s="144" t="s">
        <v>158</v>
      </c>
      <c r="H7" s="178">
        <v>5</v>
      </c>
      <c r="I7" s="94">
        <v>3.63</v>
      </c>
      <c r="J7" s="144" t="s">
        <v>40</v>
      </c>
      <c r="K7" s="144" t="s">
        <v>11</v>
      </c>
      <c r="L7" s="178">
        <v>5</v>
      </c>
      <c r="M7" s="94">
        <v>3.87</v>
      </c>
      <c r="N7" s="144" t="s">
        <v>40</v>
      </c>
      <c r="O7" s="144" t="s">
        <v>11</v>
      </c>
      <c r="P7" s="178">
        <v>5</v>
      </c>
      <c r="Q7" s="94">
        <v>3.71</v>
      </c>
    </row>
    <row r="8" spans="1:20" s="5" customFormat="1" ht="15" customHeight="1" x14ac:dyDescent="0.25">
      <c r="A8" s="30">
        <v>3</v>
      </c>
      <c r="B8" s="144" t="s">
        <v>43</v>
      </c>
      <c r="C8" s="144" t="s">
        <v>163</v>
      </c>
      <c r="D8" s="178">
        <v>5</v>
      </c>
      <c r="E8" s="94">
        <v>3.85</v>
      </c>
      <c r="F8" s="144" t="s">
        <v>43</v>
      </c>
      <c r="G8" s="144" t="s">
        <v>170</v>
      </c>
      <c r="H8" s="178">
        <v>5</v>
      </c>
      <c r="I8" s="94">
        <v>3.63</v>
      </c>
      <c r="J8" s="144" t="s">
        <v>41</v>
      </c>
      <c r="K8" s="144" t="s">
        <v>14</v>
      </c>
      <c r="L8" s="178">
        <v>5</v>
      </c>
      <c r="M8" s="94">
        <v>3.87</v>
      </c>
      <c r="N8" s="144" t="s">
        <v>41</v>
      </c>
      <c r="O8" s="144" t="s">
        <v>104</v>
      </c>
      <c r="P8" s="178">
        <v>5</v>
      </c>
      <c r="Q8" s="94">
        <v>3.71</v>
      </c>
    </row>
    <row r="9" spans="1:20" s="5" customFormat="1" ht="15" customHeight="1" x14ac:dyDescent="0.25">
      <c r="A9" s="30">
        <v>4</v>
      </c>
      <c r="B9" s="144" t="s">
        <v>43</v>
      </c>
      <c r="C9" s="144" t="s">
        <v>170</v>
      </c>
      <c r="D9" s="178">
        <v>4.583333333333333</v>
      </c>
      <c r="E9" s="94">
        <v>3.85</v>
      </c>
      <c r="F9" s="144" t="s">
        <v>44</v>
      </c>
      <c r="G9" s="144" t="s">
        <v>182</v>
      </c>
      <c r="H9" s="178">
        <v>5</v>
      </c>
      <c r="I9" s="94">
        <v>3.63</v>
      </c>
      <c r="J9" s="144" t="s">
        <v>42</v>
      </c>
      <c r="K9" s="144" t="s">
        <v>139</v>
      </c>
      <c r="L9" s="178">
        <v>5</v>
      </c>
      <c r="M9" s="94">
        <v>3.87</v>
      </c>
      <c r="N9" s="144" t="s">
        <v>43</v>
      </c>
      <c r="O9" s="144" t="s">
        <v>27</v>
      </c>
      <c r="P9" s="178">
        <v>5</v>
      </c>
      <c r="Q9" s="94">
        <v>3.71</v>
      </c>
    </row>
    <row r="10" spans="1:20" s="5" customFormat="1" ht="15" customHeight="1" x14ac:dyDescent="0.25">
      <c r="A10" s="30">
        <v>5</v>
      </c>
      <c r="B10" s="144" t="s">
        <v>40</v>
      </c>
      <c r="C10" s="144" t="s">
        <v>183</v>
      </c>
      <c r="D10" s="178">
        <v>4.5</v>
      </c>
      <c r="E10" s="94">
        <v>3.85</v>
      </c>
      <c r="F10" s="144" t="s">
        <v>42</v>
      </c>
      <c r="G10" s="144" t="s">
        <v>112</v>
      </c>
      <c r="H10" s="178">
        <v>4.5</v>
      </c>
      <c r="I10" s="94">
        <v>3.63</v>
      </c>
      <c r="J10" s="144" t="s">
        <v>42</v>
      </c>
      <c r="K10" s="144" t="s">
        <v>18</v>
      </c>
      <c r="L10" s="178">
        <v>5</v>
      </c>
      <c r="M10" s="94">
        <v>3.87</v>
      </c>
      <c r="N10" s="144" t="s">
        <v>43</v>
      </c>
      <c r="O10" s="144" t="s">
        <v>120</v>
      </c>
      <c r="P10" s="178">
        <v>5</v>
      </c>
      <c r="Q10" s="94">
        <v>3.71</v>
      </c>
    </row>
    <row r="11" spans="1:20" s="5" customFormat="1" ht="15" customHeight="1" x14ac:dyDescent="0.25">
      <c r="A11" s="30">
        <v>6</v>
      </c>
      <c r="B11" s="144" t="s">
        <v>40</v>
      </c>
      <c r="C11" s="144" t="s">
        <v>53</v>
      </c>
      <c r="D11" s="178">
        <v>4.5</v>
      </c>
      <c r="E11" s="94">
        <v>3.85</v>
      </c>
      <c r="F11" s="144" t="s">
        <v>43</v>
      </c>
      <c r="G11" s="144" t="s">
        <v>165</v>
      </c>
      <c r="H11" s="178">
        <v>4.5</v>
      </c>
      <c r="I11" s="94">
        <v>3.63</v>
      </c>
      <c r="J11" s="144" t="s">
        <v>43</v>
      </c>
      <c r="K11" s="144" t="s">
        <v>152</v>
      </c>
      <c r="L11" s="178">
        <v>5</v>
      </c>
      <c r="M11" s="94">
        <v>3.87</v>
      </c>
      <c r="N11" s="144" t="s">
        <v>43</v>
      </c>
      <c r="O11" s="144" t="s">
        <v>19</v>
      </c>
      <c r="P11" s="178">
        <v>4.666666666666667</v>
      </c>
      <c r="Q11" s="94">
        <v>3.71</v>
      </c>
    </row>
    <row r="12" spans="1:20" s="5" customFormat="1" ht="15" customHeight="1" x14ac:dyDescent="0.25">
      <c r="A12" s="30">
        <v>7</v>
      </c>
      <c r="B12" s="144" t="s">
        <v>41</v>
      </c>
      <c r="C12" s="144" t="s">
        <v>101</v>
      </c>
      <c r="D12" s="178">
        <v>4.5</v>
      </c>
      <c r="E12" s="94">
        <v>3.85</v>
      </c>
      <c r="F12" s="144" t="s">
        <v>43</v>
      </c>
      <c r="G12" s="144" t="s">
        <v>166</v>
      </c>
      <c r="H12" s="178">
        <v>4.5</v>
      </c>
      <c r="I12" s="94">
        <v>3.63</v>
      </c>
      <c r="J12" s="144" t="s">
        <v>43</v>
      </c>
      <c r="K12" s="144" t="s">
        <v>34</v>
      </c>
      <c r="L12" s="178">
        <v>5</v>
      </c>
      <c r="M12" s="94">
        <v>3.87</v>
      </c>
      <c r="N12" s="144" t="s">
        <v>43</v>
      </c>
      <c r="O12" s="144" t="s">
        <v>119</v>
      </c>
      <c r="P12" s="178">
        <v>4.5999999999999996</v>
      </c>
      <c r="Q12" s="94">
        <v>3.71</v>
      </c>
    </row>
    <row r="13" spans="1:20" s="5" customFormat="1" ht="15" customHeight="1" x14ac:dyDescent="0.25">
      <c r="A13" s="30">
        <v>8</v>
      </c>
      <c r="B13" s="144" t="s">
        <v>42</v>
      </c>
      <c r="C13" s="144" t="s">
        <v>112</v>
      </c>
      <c r="D13" s="178">
        <v>4.5</v>
      </c>
      <c r="E13" s="94">
        <v>3.85</v>
      </c>
      <c r="F13" s="144" t="s">
        <v>44</v>
      </c>
      <c r="G13" s="144" t="s">
        <v>59</v>
      </c>
      <c r="H13" s="178">
        <v>4.333333333333333</v>
      </c>
      <c r="I13" s="94">
        <v>3.63</v>
      </c>
      <c r="J13" s="144" t="s">
        <v>44</v>
      </c>
      <c r="K13" s="144" t="s">
        <v>122</v>
      </c>
      <c r="L13" s="178">
        <v>5</v>
      </c>
      <c r="M13" s="94">
        <v>3.87</v>
      </c>
      <c r="N13" s="144" t="s">
        <v>40</v>
      </c>
      <c r="O13" s="144" t="s">
        <v>9</v>
      </c>
      <c r="P13" s="178">
        <v>4.5</v>
      </c>
      <c r="Q13" s="94">
        <v>3.71</v>
      </c>
    </row>
    <row r="14" spans="1:20" s="5" customFormat="1" ht="15" customHeight="1" x14ac:dyDescent="0.25">
      <c r="A14" s="30">
        <v>9</v>
      </c>
      <c r="B14" s="144" t="s">
        <v>42</v>
      </c>
      <c r="C14" s="144" t="s">
        <v>57</v>
      </c>
      <c r="D14" s="178">
        <v>4.5</v>
      </c>
      <c r="E14" s="94">
        <v>3.85</v>
      </c>
      <c r="F14" s="144" t="s">
        <v>44</v>
      </c>
      <c r="G14" s="144" t="s">
        <v>60</v>
      </c>
      <c r="H14" s="178">
        <v>4.2</v>
      </c>
      <c r="I14" s="94">
        <v>3.63</v>
      </c>
      <c r="J14" s="144" t="s">
        <v>38</v>
      </c>
      <c r="K14" s="144" t="s">
        <v>50</v>
      </c>
      <c r="L14" s="178">
        <v>4.666666666666667</v>
      </c>
      <c r="M14" s="94">
        <v>3.87</v>
      </c>
      <c r="N14" s="144" t="s">
        <v>41</v>
      </c>
      <c r="O14" s="144" t="s">
        <v>110</v>
      </c>
      <c r="P14" s="178">
        <v>4.5</v>
      </c>
      <c r="Q14" s="94">
        <v>3.71</v>
      </c>
    </row>
    <row r="15" spans="1:20" s="5" customFormat="1" ht="15" customHeight="1" thickBot="1" x14ac:dyDescent="0.3">
      <c r="A15" s="31">
        <v>10</v>
      </c>
      <c r="B15" s="145" t="s">
        <v>44</v>
      </c>
      <c r="C15" s="145" t="s">
        <v>61</v>
      </c>
      <c r="D15" s="179">
        <v>4.5</v>
      </c>
      <c r="E15" s="96">
        <v>3.85</v>
      </c>
      <c r="F15" s="145" t="s">
        <v>43</v>
      </c>
      <c r="G15" s="145" t="s">
        <v>169</v>
      </c>
      <c r="H15" s="179">
        <v>4.083333333333333</v>
      </c>
      <c r="I15" s="96">
        <v>3.63</v>
      </c>
      <c r="J15" s="145" t="s">
        <v>41</v>
      </c>
      <c r="K15" s="145" t="s">
        <v>111</v>
      </c>
      <c r="L15" s="179">
        <v>4.666666666666667</v>
      </c>
      <c r="M15" s="96">
        <v>3.87</v>
      </c>
      <c r="N15" s="145" t="s">
        <v>42</v>
      </c>
      <c r="O15" s="145" t="s">
        <v>95</v>
      </c>
      <c r="P15" s="179">
        <v>4.5</v>
      </c>
      <c r="Q15" s="96">
        <v>3.71</v>
      </c>
    </row>
    <row r="16" spans="1:20" s="5" customFormat="1" ht="15" customHeight="1" x14ac:dyDescent="0.25">
      <c r="A16" s="29">
        <v>11</v>
      </c>
      <c r="B16" s="143" t="s">
        <v>43</v>
      </c>
      <c r="C16" s="143" t="s">
        <v>105</v>
      </c>
      <c r="D16" s="177">
        <v>4.375</v>
      </c>
      <c r="E16" s="95">
        <v>3.85</v>
      </c>
      <c r="F16" s="143" t="s">
        <v>38</v>
      </c>
      <c r="G16" s="143" t="s">
        <v>107</v>
      </c>
      <c r="H16" s="177">
        <v>4</v>
      </c>
      <c r="I16" s="95">
        <v>3.63</v>
      </c>
      <c r="J16" s="143" t="s">
        <v>39</v>
      </c>
      <c r="K16" s="143" t="s">
        <v>127</v>
      </c>
      <c r="L16" s="177">
        <v>4.5</v>
      </c>
      <c r="M16" s="95">
        <v>3.87</v>
      </c>
      <c r="N16" s="143" t="s">
        <v>42</v>
      </c>
      <c r="O16" s="143" t="s">
        <v>114</v>
      </c>
      <c r="P16" s="177">
        <v>4.5</v>
      </c>
      <c r="Q16" s="95">
        <v>3.71</v>
      </c>
    </row>
    <row r="17" spans="1:17" s="5" customFormat="1" ht="15" customHeight="1" x14ac:dyDescent="0.25">
      <c r="A17" s="30">
        <v>12</v>
      </c>
      <c r="B17" s="144" t="s">
        <v>38</v>
      </c>
      <c r="C17" s="144" t="s">
        <v>50</v>
      </c>
      <c r="D17" s="178">
        <v>4.333333333333333</v>
      </c>
      <c r="E17" s="94">
        <v>3.85</v>
      </c>
      <c r="F17" s="144" t="s">
        <v>38</v>
      </c>
      <c r="G17" s="144" t="s">
        <v>97</v>
      </c>
      <c r="H17" s="178">
        <v>4</v>
      </c>
      <c r="I17" s="94">
        <v>3.63</v>
      </c>
      <c r="J17" s="144" t="s">
        <v>41</v>
      </c>
      <c r="K17" s="144" t="s">
        <v>104</v>
      </c>
      <c r="L17" s="178">
        <v>4.5</v>
      </c>
      <c r="M17" s="94">
        <v>3.87</v>
      </c>
      <c r="N17" s="144" t="s">
        <v>39</v>
      </c>
      <c r="O17" s="144" t="s">
        <v>7</v>
      </c>
      <c r="P17" s="178">
        <v>4.333333333333333</v>
      </c>
      <c r="Q17" s="94">
        <v>3.71</v>
      </c>
    </row>
    <row r="18" spans="1:17" s="5" customFormat="1" ht="15" customHeight="1" x14ac:dyDescent="0.25">
      <c r="A18" s="30">
        <v>13</v>
      </c>
      <c r="B18" s="144" t="s">
        <v>38</v>
      </c>
      <c r="C18" s="144" t="s">
        <v>125</v>
      </c>
      <c r="D18" s="178">
        <v>4.333333333333333</v>
      </c>
      <c r="E18" s="94">
        <v>3.85</v>
      </c>
      <c r="F18" s="144" t="s">
        <v>39</v>
      </c>
      <c r="G18" s="144" t="s">
        <v>2</v>
      </c>
      <c r="H18" s="178">
        <v>4</v>
      </c>
      <c r="I18" s="94">
        <v>3.63</v>
      </c>
      <c r="J18" s="144" t="s">
        <v>42</v>
      </c>
      <c r="K18" s="144" t="s">
        <v>64</v>
      </c>
      <c r="L18" s="178">
        <v>4.5</v>
      </c>
      <c r="M18" s="94">
        <v>3.87</v>
      </c>
      <c r="N18" s="144" t="s">
        <v>39</v>
      </c>
      <c r="O18" s="144" t="s">
        <v>6</v>
      </c>
      <c r="P18" s="178">
        <v>4.333333333333333</v>
      </c>
      <c r="Q18" s="94">
        <v>3.71</v>
      </c>
    </row>
    <row r="19" spans="1:17" s="5" customFormat="1" ht="15" customHeight="1" x14ac:dyDescent="0.25">
      <c r="A19" s="30">
        <v>14</v>
      </c>
      <c r="B19" s="144" t="s">
        <v>39</v>
      </c>
      <c r="C19" s="144" t="s">
        <v>3</v>
      </c>
      <c r="D19" s="178">
        <v>4.333333333333333</v>
      </c>
      <c r="E19" s="94">
        <v>3.85</v>
      </c>
      <c r="F19" s="144" t="s">
        <v>39</v>
      </c>
      <c r="G19" s="144" t="s">
        <v>130</v>
      </c>
      <c r="H19" s="178">
        <v>4</v>
      </c>
      <c r="I19" s="94">
        <v>3.63</v>
      </c>
      <c r="J19" s="144" t="s">
        <v>43</v>
      </c>
      <c r="K19" s="144" t="s">
        <v>120</v>
      </c>
      <c r="L19" s="178">
        <v>4.5</v>
      </c>
      <c r="M19" s="94">
        <v>3.87</v>
      </c>
      <c r="N19" s="144" t="s">
        <v>43</v>
      </c>
      <c r="O19" s="144" t="s">
        <v>33</v>
      </c>
      <c r="P19" s="178">
        <v>4.333333333333333</v>
      </c>
      <c r="Q19" s="94">
        <v>3.71</v>
      </c>
    </row>
    <row r="20" spans="1:17" s="5" customFormat="1" ht="15" customHeight="1" x14ac:dyDescent="0.25">
      <c r="A20" s="30">
        <v>15</v>
      </c>
      <c r="B20" s="144" t="s">
        <v>41</v>
      </c>
      <c r="C20" s="144" t="s">
        <v>111</v>
      </c>
      <c r="D20" s="178">
        <v>4.333333333333333</v>
      </c>
      <c r="E20" s="94">
        <v>3.85</v>
      </c>
      <c r="F20" s="144" t="s">
        <v>39</v>
      </c>
      <c r="G20" s="144" t="s">
        <v>156</v>
      </c>
      <c r="H20" s="178">
        <v>4</v>
      </c>
      <c r="I20" s="94">
        <v>3.63</v>
      </c>
      <c r="J20" s="144" t="s">
        <v>44</v>
      </c>
      <c r="K20" s="144" t="s">
        <v>59</v>
      </c>
      <c r="L20" s="178">
        <v>4.5</v>
      </c>
      <c r="M20" s="94">
        <v>3.87</v>
      </c>
      <c r="N20" s="144" t="s">
        <v>43</v>
      </c>
      <c r="O20" s="144" t="s">
        <v>20</v>
      </c>
      <c r="P20" s="178">
        <v>4.25</v>
      </c>
      <c r="Q20" s="94">
        <v>3.71</v>
      </c>
    </row>
    <row r="21" spans="1:17" s="5" customFormat="1" ht="15" customHeight="1" x14ac:dyDescent="0.25">
      <c r="A21" s="30">
        <v>16</v>
      </c>
      <c r="B21" s="144" t="s">
        <v>44</v>
      </c>
      <c r="C21" s="144" t="s">
        <v>103</v>
      </c>
      <c r="D21" s="178">
        <v>4.333333333333333</v>
      </c>
      <c r="E21" s="94">
        <v>3.85</v>
      </c>
      <c r="F21" s="144" t="s">
        <v>39</v>
      </c>
      <c r="G21" s="144" t="s">
        <v>127</v>
      </c>
      <c r="H21" s="178">
        <v>4</v>
      </c>
      <c r="I21" s="94">
        <v>3.63</v>
      </c>
      <c r="J21" s="144" t="s">
        <v>41</v>
      </c>
      <c r="K21" s="144" t="s">
        <v>55</v>
      </c>
      <c r="L21" s="178">
        <v>4.4000000000000004</v>
      </c>
      <c r="M21" s="94">
        <v>3.87</v>
      </c>
      <c r="N21" s="144" t="s">
        <v>43</v>
      </c>
      <c r="O21" s="144" t="s">
        <v>118</v>
      </c>
      <c r="P21" s="178">
        <v>4.25</v>
      </c>
      <c r="Q21" s="94">
        <v>3.71</v>
      </c>
    </row>
    <row r="22" spans="1:17" s="5" customFormat="1" ht="15" customHeight="1" x14ac:dyDescent="0.25">
      <c r="A22" s="30">
        <v>17</v>
      </c>
      <c r="B22" s="144" t="s">
        <v>41</v>
      </c>
      <c r="C22" s="144" t="s">
        <v>110</v>
      </c>
      <c r="D22" s="178">
        <v>4.25</v>
      </c>
      <c r="E22" s="94">
        <v>3.85</v>
      </c>
      <c r="F22" s="144" t="s">
        <v>39</v>
      </c>
      <c r="G22" s="144" t="s">
        <v>129</v>
      </c>
      <c r="H22" s="178">
        <v>4</v>
      </c>
      <c r="I22" s="94">
        <v>3.63</v>
      </c>
      <c r="J22" s="144" t="s">
        <v>43</v>
      </c>
      <c r="K22" s="144" t="s">
        <v>37</v>
      </c>
      <c r="L22" s="178">
        <v>4.4000000000000004</v>
      </c>
      <c r="M22" s="94">
        <v>3.87</v>
      </c>
      <c r="N22" s="144" t="s">
        <v>41</v>
      </c>
      <c r="O22" s="144" t="s">
        <v>101</v>
      </c>
      <c r="P22" s="178">
        <v>4.2</v>
      </c>
      <c r="Q22" s="94">
        <v>3.71</v>
      </c>
    </row>
    <row r="23" spans="1:17" s="5" customFormat="1" ht="15" customHeight="1" x14ac:dyDescent="0.25">
      <c r="A23" s="30">
        <v>18</v>
      </c>
      <c r="B23" s="144" t="s">
        <v>43</v>
      </c>
      <c r="C23" s="144" t="s">
        <v>176</v>
      </c>
      <c r="D23" s="178">
        <v>4.25</v>
      </c>
      <c r="E23" s="94">
        <v>3.85</v>
      </c>
      <c r="F23" s="144" t="s">
        <v>40</v>
      </c>
      <c r="G23" s="144" t="s">
        <v>184</v>
      </c>
      <c r="H23" s="178">
        <v>4</v>
      </c>
      <c r="I23" s="94">
        <v>3.63</v>
      </c>
      <c r="J23" s="144" t="s">
        <v>42</v>
      </c>
      <c r="K23" s="144" t="s">
        <v>57</v>
      </c>
      <c r="L23" s="178">
        <v>4.2857142857142856</v>
      </c>
      <c r="M23" s="94">
        <v>3.87</v>
      </c>
      <c r="N23" s="144" t="s">
        <v>39</v>
      </c>
      <c r="O23" s="144" t="s">
        <v>1</v>
      </c>
      <c r="P23" s="178">
        <v>4.166666666666667</v>
      </c>
      <c r="Q23" s="94">
        <v>3.71</v>
      </c>
    </row>
    <row r="24" spans="1:17" s="5" customFormat="1" ht="15" customHeight="1" x14ac:dyDescent="0.25">
      <c r="A24" s="30">
        <v>19</v>
      </c>
      <c r="B24" s="144" t="s">
        <v>43</v>
      </c>
      <c r="C24" s="144" t="s">
        <v>166</v>
      </c>
      <c r="D24" s="178">
        <v>4.25</v>
      </c>
      <c r="E24" s="94">
        <v>3.85</v>
      </c>
      <c r="F24" s="144" t="s">
        <v>40</v>
      </c>
      <c r="G24" s="144" t="s">
        <v>133</v>
      </c>
      <c r="H24" s="178">
        <v>4</v>
      </c>
      <c r="I24" s="94">
        <v>3.63</v>
      </c>
      <c r="J24" s="144" t="s">
        <v>39</v>
      </c>
      <c r="K24" s="144" t="s">
        <v>129</v>
      </c>
      <c r="L24" s="178">
        <v>4.25</v>
      </c>
      <c r="M24" s="94">
        <v>3.87</v>
      </c>
      <c r="N24" s="144" t="s">
        <v>43</v>
      </c>
      <c r="O24" s="144" t="s">
        <v>37</v>
      </c>
      <c r="P24" s="178">
        <v>4.1111111111111107</v>
      </c>
      <c r="Q24" s="94">
        <v>3.71</v>
      </c>
    </row>
    <row r="25" spans="1:17" s="5" customFormat="1" ht="15" customHeight="1" thickBot="1" x14ac:dyDescent="0.3">
      <c r="A25" s="31">
        <v>20</v>
      </c>
      <c r="B25" s="145" t="s">
        <v>38</v>
      </c>
      <c r="C25" s="145" t="s">
        <v>180</v>
      </c>
      <c r="D25" s="179">
        <v>4.2222222222222223</v>
      </c>
      <c r="E25" s="96">
        <v>3.85</v>
      </c>
      <c r="F25" s="145" t="s">
        <v>40</v>
      </c>
      <c r="G25" s="145" t="s">
        <v>52</v>
      </c>
      <c r="H25" s="179">
        <v>4</v>
      </c>
      <c r="I25" s="96">
        <v>3.63</v>
      </c>
      <c r="J25" s="145" t="s">
        <v>40</v>
      </c>
      <c r="K25" s="145" t="s">
        <v>131</v>
      </c>
      <c r="L25" s="179">
        <v>4.25</v>
      </c>
      <c r="M25" s="96">
        <v>3.87</v>
      </c>
      <c r="N25" s="145" t="s">
        <v>38</v>
      </c>
      <c r="O25" s="145" t="s">
        <v>49</v>
      </c>
      <c r="P25" s="179">
        <v>4</v>
      </c>
      <c r="Q25" s="96">
        <v>3.71</v>
      </c>
    </row>
    <row r="26" spans="1:17" s="5" customFormat="1" ht="15" customHeight="1" x14ac:dyDescent="0.25">
      <c r="A26" s="29">
        <v>21</v>
      </c>
      <c r="B26" s="143" t="s">
        <v>44</v>
      </c>
      <c r="C26" s="143" t="s">
        <v>182</v>
      </c>
      <c r="D26" s="177">
        <v>4.2</v>
      </c>
      <c r="E26" s="95">
        <v>3.85</v>
      </c>
      <c r="F26" s="143" t="s">
        <v>40</v>
      </c>
      <c r="G26" s="143" t="s">
        <v>45</v>
      </c>
      <c r="H26" s="177">
        <v>4</v>
      </c>
      <c r="I26" s="95">
        <v>3.63</v>
      </c>
      <c r="J26" s="143" t="s">
        <v>44</v>
      </c>
      <c r="K26" s="143" t="s">
        <v>103</v>
      </c>
      <c r="L26" s="177">
        <v>4.25</v>
      </c>
      <c r="M26" s="95">
        <v>3.87</v>
      </c>
      <c r="N26" s="143" t="s">
        <v>38</v>
      </c>
      <c r="O26" s="143" t="s">
        <v>107</v>
      </c>
      <c r="P26" s="177">
        <v>4</v>
      </c>
      <c r="Q26" s="95">
        <v>3.71</v>
      </c>
    </row>
    <row r="27" spans="1:17" s="5" customFormat="1" ht="15" customHeight="1" x14ac:dyDescent="0.25">
      <c r="A27" s="30">
        <v>22</v>
      </c>
      <c r="B27" s="144" t="s">
        <v>41</v>
      </c>
      <c r="C27" s="144" t="s">
        <v>55</v>
      </c>
      <c r="D27" s="178">
        <v>4.0909090909090908</v>
      </c>
      <c r="E27" s="94">
        <v>3.85</v>
      </c>
      <c r="F27" s="144" t="s">
        <v>40</v>
      </c>
      <c r="G27" s="144" t="s">
        <v>109</v>
      </c>
      <c r="H27" s="178">
        <v>4</v>
      </c>
      <c r="I27" s="94">
        <v>3.63</v>
      </c>
      <c r="J27" s="144" t="s">
        <v>38</v>
      </c>
      <c r="K27" s="144" t="s">
        <v>125</v>
      </c>
      <c r="L27" s="178">
        <v>4.2</v>
      </c>
      <c r="M27" s="94">
        <v>3.87</v>
      </c>
      <c r="N27" s="144" t="s">
        <v>39</v>
      </c>
      <c r="O27" s="144" t="s">
        <v>3</v>
      </c>
      <c r="P27" s="178">
        <v>4</v>
      </c>
      <c r="Q27" s="94">
        <v>3.71</v>
      </c>
    </row>
    <row r="28" spans="1:17" s="5" customFormat="1" ht="15" customHeight="1" x14ac:dyDescent="0.25">
      <c r="A28" s="30">
        <v>23</v>
      </c>
      <c r="B28" s="144" t="s">
        <v>38</v>
      </c>
      <c r="C28" s="144" t="s">
        <v>124</v>
      </c>
      <c r="D28" s="178">
        <v>4</v>
      </c>
      <c r="E28" s="94">
        <v>3.85</v>
      </c>
      <c r="F28" s="144" t="s">
        <v>40</v>
      </c>
      <c r="G28" s="144" t="s">
        <v>13</v>
      </c>
      <c r="H28" s="178">
        <v>4</v>
      </c>
      <c r="I28" s="94">
        <v>3.63</v>
      </c>
      <c r="J28" s="144" t="s">
        <v>41</v>
      </c>
      <c r="K28" s="144" t="s">
        <v>101</v>
      </c>
      <c r="L28" s="178">
        <v>4.166666666666667</v>
      </c>
      <c r="M28" s="94">
        <v>3.87</v>
      </c>
      <c r="N28" s="144" t="s">
        <v>40</v>
      </c>
      <c r="O28" s="144" t="s">
        <v>54</v>
      </c>
      <c r="P28" s="178">
        <v>4</v>
      </c>
      <c r="Q28" s="94">
        <v>3.71</v>
      </c>
    </row>
    <row r="29" spans="1:17" s="5" customFormat="1" ht="15" customHeight="1" x14ac:dyDescent="0.25">
      <c r="A29" s="30">
        <v>24</v>
      </c>
      <c r="B29" s="144" t="s">
        <v>39</v>
      </c>
      <c r="C29" s="144" t="s">
        <v>156</v>
      </c>
      <c r="D29" s="178">
        <v>4</v>
      </c>
      <c r="E29" s="94">
        <v>3.85</v>
      </c>
      <c r="F29" s="144" t="s">
        <v>41</v>
      </c>
      <c r="G29" s="144" t="s">
        <v>15</v>
      </c>
      <c r="H29" s="178">
        <v>4</v>
      </c>
      <c r="I29" s="94">
        <v>3.63</v>
      </c>
      <c r="J29" s="144" t="s">
        <v>38</v>
      </c>
      <c r="K29" s="144" t="s">
        <v>49</v>
      </c>
      <c r="L29" s="178">
        <v>4.125</v>
      </c>
      <c r="M29" s="94">
        <v>3.87</v>
      </c>
      <c r="N29" s="144" t="s">
        <v>41</v>
      </c>
      <c r="O29" s="144" t="s">
        <v>106</v>
      </c>
      <c r="P29" s="178">
        <v>4</v>
      </c>
      <c r="Q29" s="94">
        <v>3.71</v>
      </c>
    </row>
    <row r="30" spans="1:17" s="5" customFormat="1" ht="15" customHeight="1" x14ac:dyDescent="0.25">
      <c r="A30" s="30">
        <v>25</v>
      </c>
      <c r="B30" s="144" t="s">
        <v>40</v>
      </c>
      <c r="C30" s="144" t="s">
        <v>158</v>
      </c>
      <c r="D30" s="178">
        <v>4</v>
      </c>
      <c r="E30" s="94">
        <v>3.85</v>
      </c>
      <c r="F30" s="144" t="s">
        <v>41</v>
      </c>
      <c r="G30" s="144" t="s">
        <v>104</v>
      </c>
      <c r="H30" s="178">
        <v>4</v>
      </c>
      <c r="I30" s="94">
        <v>3.63</v>
      </c>
      <c r="J30" s="144" t="s">
        <v>38</v>
      </c>
      <c r="K30" s="144" t="s">
        <v>124</v>
      </c>
      <c r="L30" s="178">
        <v>4</v>
      </c>
      <c r="M30" s="94">
        <v>3.87</v>
      </c>
      <c r="N30" s="144" t="s">
        <v>42</v>
      </c>
      <c r="O30" s="144" t="s">
        <v>112</v>
      </c>
      <c r="P30" s="178">
        <v>4</v>
      </c>
      <c r="Q30" s="94">
        <v>3.71</v>
      </c>
    </row>
    <row r="31" spans="1:17" s="5" customFormat="1" ht="15" customHeight="1" x14ac:dyDescent="0.25">
      <c r="A31" s="30">
        <v>26</v>
      </c>
      <c r="B31" s="144" t="s">
        <v>40</v>
      </c>
      <c r="C31" s="144" t="s">
        <v>45</v>
      </c>
      <c r="D31" s="178">
        <v>4</v>
      </c>
      <c r="E31" s="94">
        <v>3.85</v>
      </c>
      <c r="F31" s="144" t="s">
        <v>41</v>
      </c>
      <c r="G31" s="144" t="s">
        <v>186</v>
      </c>
      <c r="H31" s="178">
        <v>4</v>
      </c>
      <c r="I31" s="94">
        <v>3.63</v>
      </c>
      <c r="J31" s="144" t="s">
        <v>38</v>
      </c>
      <c r="K31" s="144" t="s">
        <v>107</v>
      </c>
      <c r="L31" s="178">
        <v>4</v>
      </c>
      <c r="M31" s="94">
        <v>3.87</v>
      </c>
      <c r="N31" s="144" t="s">
        <v>42</v>
      </c>
      <c r="O31" s="144" t="s">
        <v>58</v>
      </c>
      <c r="P31" s="178">
        <v>4</v>
      </c>
      <c r="Q31" s="94">
        <v>3.71</v>
      </c>
    </row>
    <row r="32" spans="1:17" s="5" customFormat="1" ht="15" customHeight="1" x14ac:dyDescent="0.25">
      <c r="A32" s="30">
        <v>27</v>
      </c>
      <c r="B32" s="144" t="s">
        <v>40</v>
      </c>
      <c r="C32" s="144" t="s">
        <v>109</v>
      </c>
      <c r="D32" s="178">
        <v>4</v>
      </c>
      <c r="E32" s="94">
        <v>3.85</v>
      </c>
      <c r="F32" s="144" t="s">
        <v>42</v>
      </c>
      <c r="G32" s="144" t="s">
        <v>64</v>
      </c>
      <c r="H32" s="178">
        <v>4</v>
      </c>
      <c r="I32" s="94">
        <v>3.63</v>
      </c>
      <c r="J32" s="144" t="s">
        <v>39</v>
      </c>
      <c r="K32" s="144" t="s">
        <v>7</v>
      </c>
      <c r="L32" s="178">
        <v>4</v>
      </c>
      <c r="M32" s="94">
        <v>3.87</v>
      </c>
      <c r="N32" s="144" t="s">
        <v>42</v>
      </c>
      <c r="O32" s="144" t="s">
        <v>18</v>
      </c>
      <c r="P32" s="178">
        <v>4</v>
      </c>
      <c r="Q32" s="94">
        <v>3.71</v>
      </c>
    </row>
    <row r="33" spans="1:17" s="5" customFormat="1" ht="15" customHeight="1" x14ac:dyDescent="0.25">
      <c r="A33" s="30">
        <v>28</v>
      </c>
      <c r="B33" s="181" t="s">
        <v>40</v>
      </c>
      <c r="C33" s="181" t="s">
        <v>133</v>
      </c>
      <c r="D33" s="178">
        <v>4</v>
      </c>
      <c r="E33" s="94">
        <v>3.85</v>
      </c>
      <c r="F33" s="181" t="s">
        <v>42</v>
      </c>
      <c r="G33" s="181" t="s">
        <v>160</v>
      </c>
      <c r="H33" s="178">
        <v>4</v>
      </c>
      <c r="I33" s="94">
        <v>3.63</v>
      </c>
      <c r="J33" s="181" t="s">
        <v>39</v>
      </c>
      <c r="K33" s="181" t="s">
        <v>2</v>
      </c>
      <c r="L33" s="178">
        <v>4</v>
      </c>
      <c r="M33" s="94">
        <v>3.87</v>
      </c>
      <c r="N33" s="181" t="s">
        <v>43</v>
      </c>
      <c r="O33" s="181" t="s">
        <v>21</v>
      </c>
      <c r="P33" s="178">
        <v>4</v>
      </c>
      <c r="Q33" s="94">
        <v>3.71</v>
      </c>
    </row>
    <row r="34" spans="1:17" s="5" customFormat="1" ht="15" customHeight="1" x14ac:dyDescent="0.25">
      <c r="A34" s="30">
        <v>29</v>
      </c>
      <c r="B34" s="181" t="s">
        <v>40</v>
      </c>
      <c r="C34" s="181" t="s">
        <v>159</v>
      </c>
      <c r="D34" s="178">
        <v>4</v>
      </c>
      <c r="E34" s="94">
        <v>3.85</v>
      </c>
      <c r="F34" s="181" t="s">
        <v>43</v>
      </c>
      <c r="G34" s="181" t="s">
        <v>145</v>
      </c>
      <c r="H34" s="178">
        <v>4</v>
      </c>
      <c r="I34" s="94">
        <v>3.63</v>
      </c>
      <c r="J34" s="181" t="s">
        <v>40</v>
      </c>
      <c r="K34" s="181" t="s">
        <v>52</v>
      </c>
      <c r="L34" s="178">
        <v>4</v>
      </c>
      <c r="M34" s="94">
        <v>3.87</v>
      </c>
      <c r="N34" s="181" t="s">
        <v>43</v>
      </c>
      <c r="O34" s="181" t="s">
        <v>22</v>
      </c>
      <c r="P34" s="178">
        <v>4</v>
      </c>
      <c r="Q34" s="94">
        <v>3.71</v>
      </c>
    </row>
    <row r="35" spans="1:17" s="5" customFormat="1" ht="15" customHeight="1" thickBot="1" x14ac:dyDescent="0.3">
      <c r="A35" s="156">
        <v>30</v>
      </c>
      <c r="B35" s="184" t="s">
        <v>41</v>
      </c>
      <c r="C35" s="184" t="s">
        <v>106</v>
      </c>
      <c r="D35" s="315">
        <v>4</v>
      </c>
      <c r="E35" s="157">
        <v>3.85</v>
      </c>
      <c r="F35" s="184" t="s">
        <v>43</v>
      </c>
      <c r="G35" s="184" t="s">
        <v>153</v>
      </c>
      <c r="H35" s="315">
        <v>4</v>
      </c>
      <c r="I35" s="157">
        <v>3.63</v>
      </c>
      <c r="J35" s="184" t="s">
        <v>40</v>
      </c>
      <c r="K35" s="184" t="s">
        <v>135</v>
      </c>
      <c r="L35" s="315">
        <v>4</v>
      </c>
      <c r="M35" s="157">
        <v>3.87</v>
      </c>
      <c r="N35" s="184" t="s">
        <v>43</v>
      </c>
      <c r="O35" s="184" t="s">
        <v>30</v>
      </c>
      <c r="P35" s="315">
        <v>4</v>
      </c>
      <c r="Q35" s="157">
        <v>3.71</v>
      </c>
    </row>
    <row r="36" spans="1:17" s="5" customFormat="1" ht="15" customHeight="1" x14ac:dyDescent="0.25">
      <c r="A36" s="29">
        <v>31</v>
      </c>
      <c r="B36" s="185" t="s">
        <v>41</v>
      </c>
      <c r="C36" s="185" t="s">
        <v>174</v>
      </c>
      <c r="D36" s="177">
        <v>4</v>
      </c>
      <c r="E36" s="95">
        <v>3.85</v>
      </c>
      <c r="F36" s="185" t="s">
        <v>43</v>
      </c>
      <c r="G36" s="185" t="s">
        <v>177</v>
      </c>
      <c r="H36" s="177">
        <v>4</v>
      </c>
      <c r="I36" s="95">
        <v>3.63</v>
      </c>
      <c r="J36" s="185" t="s">
        <v>40</v>
      </c>
      <c r="K36" s="185" t="s">
        <v>45</v>
      </c>
      <c r="L36" s="177">
        <v>4</v>
      </c>
      <c r="M36" s="95">
        <v>3.87</v>
      </c>
      <c r="N36" s="185" t="s">
        <v>44</v>
      </c>
      <c r="O36" s="185" t="s">
        <v>60</v>
      </c>
      <c r="P36" s="177">
        <v>4</v>
      </c>
      <c r="Q36" s="95">
        <v>3.71</v>
      </c>
    </row>
    <row r="37" spans="1:17" s="5" customFormat="1" ht="15" customHeight="1" x14ac:dyDescent="0.25">
      <c r="A37" s="30">
        <v>32</v>
      </c>
      <c r="B37" s="181" t="s">
        <v>41</v>
      </c>
      <c r="C37" s="181" t="s">
        <v>187</v>
      </c>
      <c r="D37" s="178">
        <v>4</v>
      </c>
      <c r="E37" s="94">
        <v>3.85</v>
      </c>
      <c r="F37" s="181" t="s">
        <v>43</v>
      </c>
      <c r="G37" s="181" t="s">
        <v>164</v>
      </c>
      <c r="H37" s="178">
        <v>4</v>
      </c>
      <c r="I37" s="94">
        <v>3.63</v>
      </c>
      <c r="J37" s="181" t="s">
        <v>41</v>
      </c>
      <c r="K37" s="181" t="s">
        <v>110</v>
      </c>
      <c r="L37" s="178">
        <v>4</v>
      </c>
      <c r="M37" s="94">
        <v>3.87</v>
      </c>
      <c r="N37" s="181" t="s">
        <v>44</v>
      </c>
      <c r="O37" s="181" t="s">
        <v>59</v>
      </c>
      <c r="P37" s="178">
        <v>4</v>
      </c>
      <c r="Q37" s="94">
        <v>3.71</v>
      </c>
    </row>
    <row r="38" spans="1:17" s="5" customFormat="1" ht="15" customHeight="1" x14ac:dyDescent="0.25">
      <c r="A38" s="30">
        <v>33</v>
      </c>
      <c r="B38" s="181" t="s">
        <v>42</v>
      </c>
      <c r="C38" s="181" t="s">
        <v>63</v>
      </c>
      <c r="D38" s="178">
        <v>4</v>
      </c>
      <c r="E38" s="94">
        <v>3.85</v>
      </c>
      <c r="F38" s="181" t="s">
        <v>43</v>
      </c>
      <c r="G38" s="181" t="s">
        <v>37</v>
      </c>
      <c r="H38" s="178">
        <v>4</v>
      </c>
      <c r="I38" s="94">
        <v>3.63</v>
      </c>
      <c r="J38" s="181" t="s">
        <v>41</v>
      </c>
      <c r="K38" s="181" t="s">
        <v>106</v>
      </c>
      <c r="L38" s="178">
        <v>4</v>
      </c>
      <c r="M38" s="94">
        <v>3.87</v>
      </c>
      <c r="N38" s="181" t="s">
        <v>44</v>
      </c>
      <c r="O38" s="181" t="s">
        <v>100</v>
      </c>
      <c r="P38" s="178">
        <v>4</v>
      </c>
      <c r="Q38" s="94">
        <v>3.71</v>
      </c>
    </row>
    <row r="39" spans="1:17" s="5" customFormat="1" ht="15" customHeight="1" x14ac:dyDescent="0.25">
      <c r="A39" s="30">
        <v>34</v>
      </c>
      <c r="B39" s="181" t="s">
        <v>42</v>
      </c>
      <c r="C39" s="181" t="s">
        <v>142</v>
      </c>
      <c r="D39" s="178">
        <v>4</v>
      </c>
      <c r="E39" s="94">
        <v>3.85</v>
      </c>
      <c r="F39" s="181" t="s">
        <v>43</v>
      </c>
      <c r="G39" s="181" t="s">
        <v>146</v>
      </c>
      <c r="H39" s="178">
        <v>4</v>
      </c>
      <c r="I39" s="94">
        <v>3.63</v>
      </c>
      <c r="J39" s="181" t="s">
        <v>41</v>
      </c>
      <c r="K39" s="181" t="s">
        <v>136</v>
      </c>
      <c r="L39" s="178">
        <v>4</v>
      </c>
      <c r="M39" s="94">
        <v>3.87</v>
      </c>
      <c r="N39" s="181" t="s">
        <v>44</v>
      </c>
      <c r="O39" s="181" t="s">
        <v>122</v>
      </c>
      <c r="P39" s="178">
        <v>4</v>
      </c>
      <c r="Q39" s="94">
        <v>3.71</v>
      </c>
    </row>
    <row r="40" spans="1:17" s="5" customFormat="1" ht="15" customHeight="1" x14ac:dyDescent="0.25">
      <c r="A40" s="30">
        <v>35</v>
      </c>
      <c r="B40" s="181" t="s">
        <v>43</v>
      </c>
      <c r="C40" s="181" t="s">
        <v>172</v>
      </c>
      <c r="D40" s="178">
        <v>4</v>
      </c>
      <c r="E40" s="94">
        <v>3.85</v>
      </c>
      <c r="F40" s="181" t="s">
        <v>43</v>
      </c>
      <c r="G40" s="181" t="s">
        <v>152</v>
      </c>
      <c r="H40" s="178">
        <v>4</v>
      </c>
      <c r="I40" s="94">
        <v>3.63</v>
      </c>
      <c r="J40" s="181" t="s">
        <v>42</v>
      </c>
      <c r="K40" s="181" t="s">
        <v>112</v>
      </c>
      <c r="L40" s="178">
        <v>4</v>
      </c>
      <c r="M40" s="94">
        <v>3.87</v>
      </c>
      <c r="N40" s="181" t="s">
        <v>44</v>
      </c>
      <c r="O40" s="181" t="s">
        <v>123</v>
      </c>
      <c r="P40" s="178">
        <v>3.8888888888888888</v>
      </c>
      <c r="Q40" s="94">
        <v>3.71</v>
      </c>
    </row>
    <row r="41" spans="1:17" s="5" customFormat="1" ht="15" customHeight="1" x14ac:dyDescent="0.25">
      <c r="A41" s="30">
        <v>36</v>
      </c>
      <c r="B41" s="181" t="s">
        <v>43</v>
      </c>
      <c r="C41" s="181" t="s">
        <v>165</v>
      </c>
      <c r="D41" s="178">
        <v>4</v>
      </c>
      <c r="E41" s="94">
        <v>3.85</v>
      </c>
      <c r="F41" s="181" t="s">
        <v>43</v>
      </c>
      <c r="G41" s="181" t="s">
        <v>179</v>
      </c>
      <c r="H41" s="178">
        <v>4</v>
      </c>
      <c r="I41" s="94">
        <v>3.63</v>
      </c>
      <c r="J41" s="181" t="s">
        <v>42</v>
      </c>
      <c r="K41" s="181" t="s">
        <v>63</v>
      </c>
      <c r="L41" s="178">
        <v>4</v>
      </c>
      <c r="M41" s="94">
        <v>3.87</v>
      </c>
      <c r="N41" s="181" t="s">
        <v>41</v>
      </c>
      <c r="O41" s="181" t="s">
        <v>15</v>
      </c>
      <c r="P41" s="178">
        <v>3.8</v>
      </c>
      <c r="Q41" s="94">
        <v>3.71</v>
      </c>
    </row>
    <row r="42" spans="1:17" s="5" customFormat="1" ht="15" customHeight="1" x14ac:dyDescent="0.25">
      <c r="A42" s="30">
        <v>37</v>
      </c>
      <c r="B42" s="181" t="s">
        <v>43</v>
      </c>
      <c r="C42" s="181" t="s">
        <v>37</v>
      </c>
      <c r="D42" s="178">
        <v>4</v>
      </c>
      <c r="E42" s="94">
        <v>3.85</v>
      </c>
      <c r="F42" s="181" t="s">
        <v>43</v>
      </c>
      <c r="G42" s="181" t="s">
        <v>167</v>
      </c>
      <c r="H42" s="178">
        <v>3.8181818181818183</v>
      </c>
      <c r="I42" s="94">
        <v>3.63</v>
      </c>
      <c r="J42" s="181" t="s">
        <v>42</v>
      </c>
      <c r="K42" s="181" t="s">
        <v>140</v>
      </c>
      <c r="L42" s="178">
        <v>4</v>
      </c>
      <c r="M42" s="94">
        <v>3.87</v>
      </c>
      <c r="N42" s="181" t="s">
        <v>42</v>
      </c>
      <c r="O42" s="181" t="s">
        <v>57</v>
      </c>
      <c r="P42" s="178">
        <v>3.8</v>
      </c>
      <c r="Q42" s="94">
        <v>3.71</v>
      </c>
    </row>
    <row r="43" spans="1:17" s="5" customFormat="1" ht="15" customHeight="1" x14ac:dyDescent="0.25">
      <c r="A43" s="30">
        <v>38</v>
      </c>
      <c r="B43" s="181" t="s">
        <v>44</v>
      </c>
      <c r="C43" s="181" t="s">
        <v>126</v>
      </c>
      <c r="D43" s="178">
        <v>4</v>
      </c>
      <c r="E43" s="94">
        <v>3.85</v>
      </c>
      <c r="F43" s="181" t="s">
        <v>38</v>
      </c>
      <c r="G43" s="181" t="s">
        <v>49</v>
      </c>
      <c r="H43" s="178">
        <v>3.8</v>
      </c>
      <c r="I43" s="94">
        <v>3.63</v>
      </c>
      <c r="J43" s="181" t="s">
        <v>42</v>
      </c>
      <c r="K43" s="181" t="s">
        <v>141</v>
      </c>
      <c r="L43" s="178">
        <v>4</v>
      </c>
      <c r="M43" s="94">
        <v>3.87</v>
      </c>
      <c r="N43" s="181" t="s">
        <v>43</v>
      </c>
      <c r="O43" s="181" t="s">
        <v>105</v>
      </c>
      <c r="P43" s="178">
        <v>3.8</v>
      </c>
      <c r="Q43" s="94">
        <v>3.71</v>
      </c>
    </row>
    <row r="44" spans="1:17" s="5" customFormat="1" ht="15" customHeight="1" x14ac:dyDescent="0.25">
      <c r="A44" s="30">
        <v>39</v>
      </c>
      <c r="B44" s="181" t="s">
        <v>43</v>
      </c>
      <c r="C44" s="181" t="s">
        <v>169</v>
      </c>
      <c r="D44" s="178">
        <v>3.8888888888888888</v>
      </c>
      <c r="E44" s="94">
        <v>3.85</v>
      </c>
      <c r="F44" s="181" t="s">
        <v>42</v>
      </c>
      <c r="G44" s="181" t="s">
        <v>140</v>
      </c>
      <c r="H44" s="178">
        <v>3.8</v>
      </c>
      <c r="I44" s="94">
        <v>3.63</v>
      </c>
      <c r="J44" s="181" t="s">
        <v>43</v>
      </c>
      <c r="K44" s="181" t="s">
        <v>146</v>
      </c>
      <c r="L44" s="178">
        <v>4</v>
      </c>
      <c r="M44" s="94">
        <v>3.87</v>
      </c>
      <c r="N44" s="181" t="s">
        <v>40</v>
      </c>
      <c r="O44" s="181" t="s">
        <v>53</v>
      </c>
      <c r="P44" s="178">
        <v>3.7777777777777777</v>
      </c>
      <c r="Q44" s="94">
        <v>3.71</v>
      </c>
    </row>
    <row r="45" spans="1:17" s="5" customFormat="1" ht="15" customHeight="1" thickBot="1" x14ac:dyDescent="0.3">
      <c r="A45" s="156">
        <v>40</v>
      </c>
      <c r="B45" s="184" t="s">
        <v>42</v>
      </c>
      <c r="C45" s="184" t="s">
        <v>113</v>
      </c>
      <c r="D45" s="315">
        <v>3.875</v>
      </c>
      <c r="E45" s="157">
        <v>3.85</v>
      </c>
      <c r="F45" s="184" t="s">
        <v>38</v>
      </c>
      <c r="G45" s="184" t="s">
        <v>180</v>
      </c>
      <c r="H45" s="315">
        <v>3.75</v>
      </c>
      <c r="I45" s="157">
        <v>3.63</v>
      </c>
      <c r="J45" s="184" t="s">
        <v>43</v>
      </c>
      <c r="K45" s="184" t="s">
        <v>150</v>
      </c>
      <c r="L45" s="315">
        <v>4</v>
      </c>
      <c r="M45" s="157">
        <v>3.87</v>
      </c>
      <c r="N45" s="184" t="s">
        <v>39</v>
      </c>
      <c r="O45" s="184" t="s">
        <v>2</v>
      </c>
      <c r="P45" s="315">
        <v>3.75</v>
      </c>
      <c r="Q45" s="157">
        <v>3.71</v>
      </c>
    </row>
    <row r="46" spans="1:17" s="5" customFormat="1" ht="15" customHeight="1" x14ac:dyDescent="0.25">
      <c r="A46" s="29">
        <v>41</v>
      </c>
      <c r="B46" s="185" t="s">
        <v>42</v>
      </c>
      <c r="C46" s="185" t="s">
        <v>139</v>
      </c>
      <c r="D46" s="177">
        <v>3.8571428571428572</v>
      </c>
      <c r="E46" s="95">
        <v>3.85</v>
      </c>
      <c r="F46" s="185" t="s">
        <v>39</v>
      </c>
      <c r="G46" s="185" t="s">
        <v>7</v>
      </c>
      <c r="H46" s="177">
        <v>3.75</v>
      </c>
      <c r="I46" s="95">
        <v>3.63</v>
      </c>
      <c r="J46" s="185" t="s">
        <v>43</v>
      </c>
      <c r="K46" s="185" t="s">
        <v>153</v>
      </c>
      <c r="L46" s="177">
        <v>4</v>
      </c>
      <c r="M46" s="95">
        <v>3.87</v>
      </c>
      <c r="N46" s="185" t="s">
        <v>43</v>
      </c>
      <c r="O46" s="185" t="s">
        <v>23</v>
      </c>
      <c r="P46" s="177">
        <v>3.7142857142857144</v>
      </c>
      <c r="Q46" s="95">
        <v>3.71</v>
      </c>
    </row>
    <row r="47" spans="1:17" s="5" customFormat="1" ht="15" customHeight="1" x14ac:dyDescent="0.25">
      <c r="A47" s="30">
        <v>42</v>
      </c>
      <c r="B47" s="181" t="s">
        <v>42</v>
      </c>
      <c r="C47" s="181" t="s">
        <v>64</v>
      </c>
      <c r="D47" s="178">
        <v>3.8571428571428572</v>
      </c>
      <c r="E47" s="94">
        <v>3.85</v>
      </c>
      <c r="F47" s="181" t="s">
        <v>43</v>
      </c>
      <c r="G47" s="181" t="s">
        <v>161</v>
      </c>
      <c r="H47" s="178">
        <v>3.75</v>
      </c>
      <c r="I47" s="94">
        <v>3.63</v>
      </c>
      <c r="J47" s="181" t="s">
        <v>43</v>
      </c>
      <c r="K47" s="181" t="s">
        <v>154</v>
      </c>
      <c r="L47" s="178">
        <v>4</v>
      </c>
      <c r="M47" s="94">
        <v>3.87</v>
      </c>
      <c r="N47" s="181" t="s">
        <v>43</v>
      </c>
      <c r="O47" s="181" t="s">
        <v>36</v>
      </c>
      <c r="P47" s="178">
        <v>3.7142857142857144</v>
      </c>
      <c r="Q47" s="94">
        <v>3.71</v>
      </c>
    </row>
    <row r="48" spans="1:17" s="5" customFormat="1" ht="15" customHeight="1" x14ac:dyDescent="0.25">
      <c r="A48" s="30">
        <v>43</v>
      </c>
      <c r="B48" s="181" t="s">
        <v>38</v>
      </c>
      <c r="C48" s="181" t="s">
        <v>107</v>
      </c>
      <c r="D48" s="178">
        <v>3.8</v>
      </c>
      <c r="E48" s="94">
        <v>3.85</v>
      </c>
      <c r="F48" s="181" t="s">
        <v>43</v>
      </c>
      <c r="G48" s="181" t="s">
        <v>172</v>
      </c>
      <c r="H48" s="178">
        <v>3.75</v>
      </c>
      <c r="I48" s="94">
        <v>3.63</v>
      </c>
      <c r="J48" s="181" t="s">
        <v>43</v>
      </c>
      <c r="K48" s="181" t="s">
        <v>155</v>
      </c>
      <c r="L48" s="178">
        <v>4</v>
      </c>
      <c r="M48" s="94">
        <v>3.87</v>
      </c>
      <c r="N48" s="181" t="s">
        <v>39</v>
      </c>
      <c r="O48" s="181" t="s">
        <v>4</v>
      </c>
      <c r="P48" s="178">
        <v>3.6666666666666665</v>
      </c>
      <c r="Q48" s="94">
        <v>3.71</v>
      </c>
    </row>
    <row r="49" spans="1:17" s="5" customFormat="1" ht="15" customHeight="1" x14ac:dyDescent="0.25">
      <c r="A49" s="30">
        <v>44</v>
      </c>
      <c r="B49" s="181" t="s">
        <v>40</v>
      </c>
      <c r="C49" s="181" t="s">
        <v>52</v>
      </c>
      <c r="D49" s="178">
        <v>3.8</v>
      </c>
      <c r="E49" s="94">
        <v>3.85</v>
      </c>
      <c r="F49" s="181" t="s">
        <v>43</v>
      </c>
      <c r="G49" s="181" t="s">
        <v>148</v>
      </c>
      <c r="H49" s="178">
        <v>3.75</v>
      </c>
      <c r="I49" s="94">
        <v>3.63</v>
      </c>
      <c r="J49" s="181" t="s">
        <v>43</v>
      </c>
      <c r="K49" s="181" t="s">
        <v>33</v>
      </c>
      <c r="L49" s="178">
        <v>4</v>
      </c>
      <c r="M49" s="94">
        <v>3.87</v>
      </c>
      <c r="N49" s="181" t="s">
        <v>41</v>
      </c>
      <c r="O49" s="181" t="s">
        <v>55</v>
      </c>
      <c r="P49" s="178">
        <v>3.6666666666666665</v>
      </c>
      <c r="Q49" s="94">
        <v>3.71</v>
      </c>
    </row>
    <row r="50" spans="1:17" s="5" customFormat="1" ht="15" customHeight="1" x14ac:dyDescent="0.25">
      <c r="A50" s="30">
        <v>45</v>
      </c>
      <c r="B50" s="181" t="s">
        <v>43</v>
      </c>
      <c r="C50" s="181" t="s">
        <v>167</v>
      </c>
      <c r="D50" s="178">
        <v>3.8</v>
      </c>
      <c r="E50" s="94">
        <v>3.85</v>
      </c>
      <c r="F50" s="181" t="s">
        <v>42</v>
      </c>
      <c r="G50" s="181" t="s">
        <v>113</v>
      </c>
      <c r="H50" s="178">
        <v>3.7142857142857144</v>
      </c>
      <c r="I50" s="94">
        <v>3.63</v>
      </c>
      <c r="J50" s="181" t="s">
        <v>43</v>
      </c>
      <c r="K50" s="181" t="s">
        <v>116</v>
      </c>
      <c r="L50" s="178">
        <v>4</v>
      </c>
      <c r="M50" s="94">
        <v>3.87</v>
      </c>
      <c r="N50" s="181" t="s">
        <v>41</v>
      </c>
      <c r="O50" s="181" t="s">
        <v>84</v>
      </c>
      <c r="P50" s="178">
        <v>3.6666666666666665</v>
      </c>
      <c r="Q50" s="94">
        <v>3.71</v>
      </c>
    </row>
    <row r="51" spans="1:17" s="5" customFormat="1" ht="15" customHeight="1" x14ac:dyDescent="0.25">
      <c r="A51" s="30">
        <v>46</v>
      </c>
      <c r="B51" s="181" t="s">
        <v>43</v>
      </c>
      <c r="C51" s="181" t="s">
        <v>171</v>
      </c>
      <c r="D51" s="178">
        <v>3.8</v>
      </c>
      <c r="E51" s="94">
        <v>3.85</v>
      </c>
      <c r="F51" s="181" t="s">
        <v>41</v>
      </c>
      <c r="G51" s="181" t="s">
        <v>106</v>
      </c>
      <c r="H51" s="178">
        <v>3.6666666666666665</v>
      </c>
      <c r="I51" s="94">
        <v>3.63</v>
      </c>
      <c r="J51" s="181" t="s">
        <v>43</v>
      </c>
      <c r="K51" s="181" t="s">
        <v>117</v>
      </c>
      <c r="L51" s="178">
        <v>4</v>
      </c>
      <c r="M51" s="94">
        <v>3.87</v>
      </c>
      <c r="N51" s="181" t="s">
        <v>41</v>
      </c>
      <c r="O51" s="181" t="s">
        <v>16</v>
      </c>
      <c r="P51" s="178">
        <v>3.6666666666666665</v>
      </c>
      <c r="Q51" s="94">
        <v>3.71</v>
      </c>
    </row>
    <row r="52" spans="1:17" s="5" customFormat="1" ht="15" customHeight="1" x14ac:dyDescent="0.25">
      <c r="A52" s="30">
        <v>47</v>
      </c>
      <c r="B52" s="181" t="s">
        <v>43</v>
      </c>
      <c r="C52" s="181" t="s">
        <v>146</v>
      </c>
      <c r="D52" s="178">
        <v>3.75</v>
      </c>
      <c r="E52" s="94">
        <v>3.85</v>
      </c>
      <c r="F52" s="181" t="s">
        <v>42</v>
      </c>
      <c r="G52" s="181" t="s">
        <v>142</v>
      </c>
      <c r="H52" s="178">
        <v>3.6666666666666665</v>
      </c>
      <c r="I52" s="94">
        <v>3.63</v>
      </c>
      <c r="J52" s="181" t="s">
        <v>44</v>
      </c>
      <c r="K52" s="181" t="s">
        <v>60</v>
      </c>
      <c r="L52" s="178">
        <v>4</v>
      </c>
      <c r="M52" s="94">
        <v>3.87</v>
      </c>
      <c r="N52" s="181" t="s">
        <v>41</v>
      </c>
      <c r="O52" s="181" t="s">
        <v>94</v>
      </c>
      <c r="P52" s="178">
        <v>3.6666666666666665</v>
      </c>
      <c r="Q52" s="94">
        <v>3.71</v>
      </c>
    </row>
    <row r="53" spans="1:17" s="5" customFormat="1" ht="15" customHeight="1" x14ac:dyDescent="0.25">
      <c r="A53" s="30">
        <v>48</v>
      </c>
      <c r="B53" s="181" t="s">
        <v>43</v>
      </c>
      <c r="C53" s="181" t="s">
        <v>164</v>
      </c>
      <c r="D53" s="178">
        <v>3.7142857142857144</v>
      </c>
      <c r="E53" s="94">
        <v>3.85</v>
      </c>
      <c r="F53" s="181" t="s">
        <v>44</v>
      </c>
      <c r="G53" s="181" t="s">
        <v>100</v>
      </c>
      <c r="H53" s="178">
        <v>3.6666666666666665</v>
      </c>
      <c r="I53" s="94">
        <v>3.63</v>
      </c>
      <c r="J53" s="181" t="s">
        <v>44</v>
      </c>
      <c r="K53" s="181" t="s">
        <v>126</v>
      </c>
      <c r="L53" s="178">
        <v>4</v>
      </c>
      <c r="M53" s="94">
        <v>3.87</v>
      </c>
      <c r="N53" s="181" t="s">
        <v>42</v>
      </c>
      <c r="O53" s="181" t="s">
        <v>63</v>
      </c>
      <c r="P53" s="178">
        <v>3.6666666666666665</v>
      </c>
      <c r="Q53" s="94">
        <v>3.71</v>
      </c>
    </row>
    <row r="54" spans="1:17" s="5" customFormat="1" ht="15" customHeight="1" x14ac:dyDescent="0.25">
      <c r="A54" s="30">
        <v>49</v>
      </c>
      <c r="B54" s="181" t="s">
        <v>39</v>
      </c>
      <c r="C54" s="181" t="s">
        <v>129</v>
      </c>
      <c r="D54" s="178">
        <v>3.6666666666666665</v>
      </c>
      <c r="E54" s="94">
        <v>3.85</v>
      </c>
      <c r="F54" s="181" t="s">
        <v>38</v>
      </c>
      <c r="G54" s="181" t="s">
        <v>125</v>
      </c>
      <c r="H54" s="178">
        <v>3.625</v>
      </c>
      <c r="I54" s="94">
        <v>3.63</v>
      </c>
      <c r="J54" s="181" t="s">
        <v>43</v>
      </c>
      <c r="K54" s="181" t="s">
        <v>115</v>
      </c>
      <c r="L54" s="178">
        <v>3.9</v>
      </c>
      <c r="M54" s="94">
        <v>3.87</v>
      </c>
      <c r="N54" s="181" t="s">
        <v>43</v>
      </c>
      <c r="O54" s="181" t="s">
        <v>24</v>
      </c>
      <c r="P54" s="178">
        <v>3.6666666666666665</v>
      </c>
      <c r="Q54" s="94">
        <v>3.71</v>
      </c>
    </row>
    <row r="55" spans="1:17" s="5" customFormat="1" ht="15" customHeight="1" thickBot="1" x14ac:dyDescent="0.3">
      <c r="A55" s="31">
        <v>50</v>
      </c>
      <c r="B55" s="183" t="s">
        <v>43</v>
      </c>
      <c r="C55" s="183" t="s">
        <v>179</v>
      </c>
      <c r="D55" s="179">
        <v>3.6666666666666665</v>
      </c>
      <c r="E55" s="96">
        <v>3.85</v>
      </c>
      <c r="F55" s="183" t="s">
        <v>41</v>
      </c>
      <c r="G55" s="183" t="s">
        <v>138</v>
      </c>
      <c r="H55" s="179">
        <v>3.6</v>
      </c>
      <c r="I55" s="96">
        <v>3.63</v>
      </c>
      <c r="J55" s="183" t="s">
        <v>44</v>
      </c>
      <c r="K55" s="183" t="s">
        <v>123</v>
      </c>
      <c r="L55" s="179">
        <v>3.9</v>
      </c>
      <c r="M55" s="96">
        <v>3.87</v>
      </c>
      <c r="N55" s="183" t="s">
        <v>41</v>
      </c>
      <c r="O55" s="183" t="s">
        <v>111</v>
      </c>
      <c r="P55" s="179">
        <v>3.6</v>
      </c>
      <c r="Q55" s="96">
        <v>3.71</v>
      </c>
    </row>
    <row r="56" spans="1:17" s="5" customFormat="1" ht="15" customHeight="1" x14ac:dyDescent="0.25">
      <c r="A56" s="30">
        <v>51</v>
      </c>
      <c r="B56" s="182" t="s">
        <v>40</v>
      </c>
      <c r="C56" s="182" t="s">
        <v>131</v>
      </c>
      <c r="D56" s="178">
        <v>3.6</v>
      </c>
      <c r="E56" s="94">
        <v>3.85</v>
      </c>
      <c r="F56" s="182" t="s">
        <v>43</v>
      </c>
      <c r="G56" s="182" t="s">
        <v>171</v>
      </c>
      <c r="H56" s="178">
        <v>3.6</v>
      </c>
      <c r="I56" s="94">
        <v>3.63</v>
      </c>
      <c r="J56" s="182" t="s">
        <v>39</v>
      </c>
      <c r="K56" s="182" t="s">
        <v>1</v>
      </c>
      <c r="L56" s="178">
        <v>3.8571428571428572</v>
      </c>
      <c r="M56" s="94">
        <v>3.87</v>
      </c>
      <c r="N56" s="182" t="s">
        <v>43</v>
      </c>
      <c r="O56" s="182" t="s">
        <v>34</v>
      </c>
      <c r="P56" s="178">
        <v>3.6</v>
      </c>
      <c r="Q56" s="94">
        <v>3.71</v>
      </c>
    </row>
    <row r="57" spans="1:17" s="5" customFormat="1" ht="15" customHeight="1" x14ac:dyDescent="0.25">
      <c r="A57" s="30">
        <v>52</v>
      </c>
      <c r="B57" s="181" t="s">
        <v>41</v>
      </c>
      <c r="C57" s="181" t="s">
        <v>175</v>
      </c>
      <c r="D57" s="178">
        <v>3.6</v>
      </c>
      <c r="E57" s="94">
        <v>3.85</v>
      </c>
      <c r="F57" s="181" t="s">
        <v>43</v>
      </c>
      <c r="G57" s="181" t="s">
        <v>149</v>
      </c>
      <c r="H57" s="178">
        <v>3.5833333333333335</v>
      </c>
      <c r="I57" s="94">
        <v>3.63</v>
      </c>
      <c r="J57" s="181" t="s">
        <v>40</v>
      </c>
      <c r="K57" s="181" t="s">
        <v>13</v>
      </c>
      <c r="L57" s="178">
        <v>3.8333333333333335</v>
      </c>
      <c r="M57" s="94">
        <v>3.87</v>
      </c>
      <c r="N57" s="181" t="s">
        <v>43</v>
      </c>
      <c r="O57" s="181" t="s">
        <v>117</v>
      </c>
      <c r="P57" s="178">
        <v>3.5384615384615383</v>
      </c>
      <c r="Q57" s="94">
        <v>3.71</v>
      </c>
    </row>
    <row r="58" spans="1:17" s="5" customFormat="1" ht="15" customHeight="1" x14ac:dyDescent="0.25">
      <c r="A58" s="30">
        <v>53</v>
      </c>
      <c r="B58" s="181" t="s">
        <v>42</v>
      </c>
      <c r="C58" s="181" t="s">
        <v>143</v>
      </c>
      <c r="D58" s="178">
        <v>3.6</v>
      </c>
      <c r="E58" s="94">
        <v>3.85</v>
      </c>
      <c r="F58" s="181" t="s">
        <v>41</v>
      </c>
      <c r="G58" s="181" t="s">
        <v>55</v>
      </c>
      <c r="H58" s="178">
        <v>3.5714285714285716</v>
      </c>
      <c r="I58" s="94">
        <v>3.63</v>
      </c>
      <c r="J58" s="181" t="s">
        <v>43</v>
      </c>
      <c r="K58" s="181" t="s">
        <v>118</v>
      </c>
      <c r="L58" s="178">
        <v>3.7857142857142856</v>
      </c>
      <c r="M58" s="94">
        <v>3.87</v>
      </c>
      <c r="N58" s="181" t="s">
        <v>41</v>
      </c>
      <c r="O58" s="181" t="s">
        <v>14</v>
      </c>
      <c r="P58" s="178">
        <v>3.5</v>
      </c>
      <c r="Q58" s="94">
        <v>3.71</v>
      </c>
    </row>
    <row r="59" spans="1:17" s="5" customFormat="1" ht="15" customHeight="1" x14ac:dyDescent="0.25">
      <c r="A59" s="30">
        <v>54</v>
      </c>
      <c r="B59" s="181" t="s">
        <v>39</v>
      </c>
      <c r="C59" s="181" t="s">
        <v>1</v>
      </c>
      <c r="D59" s="178">
        <v>3.5</v>
      </c>
      <c r="E59" s="94">
        <v>3.85</v>
      </c>
      <c r="F59" s="181" t="s">
        <v>39</v>
      </c>
      <c r="G59" s="181" t="s">
        <v>1</v>
      </c>
      <c r="H59" s="178">
        <v>3.5</v>
      </c>
      <c r="I59" s="94">
        <v>3.63</v>
      </c>
      <c r="J59" s="181" t="s">
        <v>40</v>
      </c>
      <c r="K59" s="181" t="s">
        <v>53</v>
      </c>
      <c r="L59" s="178">
        <v>3.75</v>
      </c>
      <c r="M59" s="94">
        <v>3.87</v>
      </c>
      <c r="N59" s="181" t="s">
        <v>42</v>
      </c>
      <c r="O59" s="181" t="s">
        <v>113</v>
      </c>
      <c r="P59" s="178">
        <v>3.5</v>
      </c>
      <c r="Q59" s="94">
        <v>3.71</v>
      </c>
    </row>
    <row r="60" spans="1:17" s="5" customFormat="1" ht="15" customHeight="1" x14ac:dyDescent="0.25">
      <c r="A60" s="30">
        <v>55</v>
      </c>
      <c r="B60" s="181" t="s">
        <v>39</v>
      </c>
      <c r="C60" s="181" t="s">
        <v>2</v>
      </c>
      <c r="D60" s="178">
        <v>3.5</v>
      </c>
      <c r="E60" s="94">
        <v>3.85</v>
      </c>
      <c r="F60" s="181" t="s">
        <v>39</v>
      </c>
      <c r="G60" s="181" t="s">
        <v>3</v>
      </c>
      <c r="H60" s="178">
        <v>3.5</v>
      </c>
      <c r="I60" s="94">
        <v>3.63</v>
      </c>
      <c r="J60" s="181" t="s">
        <v>41</v>
      </c>
      <c r="K60" s="181" t="s">
        <v>84</v>
      </c>
      <c r="L60" s="178">
        <v>3.7142857142857144</v>
      </c>
      <c r="M60" s="94">
        <v>3.87</v>
      </c>
      <c r="N60" s="181" t="s">
        <v>43</v>
      </c>
      <c r="O60" s="181" t="s">
        <v>28</v>
      </c>
      <c r="P60" s="178">
        <v>3.5</v>
      </c>
      <c r="Q60" s="94">
        <v>3.71</v>
      </c>
    </row>
    <row r="61" spans="1:17" s="5" customFormat="1" ht="15" customHeight="1" x14ac:dyDescent="0.25">
      <c r="A61" s="30">
        <v>56</v>
      </c>
      <c r="B61" s="181" t="s">
        <v>40</v>
      </c>
      <c r="C61" s="181" t="s">
        <v>11</v>
      </c>
      <c r="D61" s="178">
        <v>3.5</v>
      </c>
      <c r="E61" s="94">
        <v>3.85</v>
      </c>
      <c r="F61" s="181" t="s">
        <v>40</v>
      </c>
      <c r="G61" s="181" t="s">
        <v>183</v>
      </c>
      <c r="H61" s="178">
        <v>3.5</v>
      </c>
      <c r="I61" s="94">
        <v>3.63</v>
      </c>
      <c r="J61" s="181" t="s">
        <v>42</v>
      </c>
      <c r="K61" s="181" t="s">
        <v>113</v>
      </c>
      <c r="L61" s="178">
        <v>3.6666666666666665</v>
      </c>
      <c r="M61" s="94">
        <v>3.87</v>
      </c>
      <c r="N61" s="181" t="s">
        <v>44</v>
      </c>
      <c r="O61" s="181" t="s">
        <v>61</v>
      </c>
      <c r="P61" s="178">
        <v>3.5</v>
      </c>
      <c r="Q61" s="94">
        <v>3.71</v>
      </c>
    </row>
    <row r="62" spans="1:17" s="5" customFormat="1" ht="15" customHeight="1" x14ac:dyDescent="0.25">
      <c r="A62" s="30">
        <v>57</v>
      </c>
      <c r="B62" s="181" t="s">
        <v>41</v>
      </c>
      <c r="C62" s="181" t="s">
        <v>15</v>
      </c>
      <c r="D62" s="178">
        <v>3.5</v>
      </c>
      <c r="E62" s="94">
        <v>3.85</v>
      </c>
      <c r="F62" s="181" t="s">
        <v>40</v>
      </c>
      <c r="G62" s="181" t="s">
        <v>159</v>
      </c>
      <c r="H62" s="178">
        <v>3.5</v>
      </c>
      <c r="I62" s="94">
        <v>3.63</v>
      </c>
      <c r="J62" s="181" t="s">
        <v>43</v>
      </c>
      <c r="K62" s="181" t="s">
        <v>149</v>
      </c>
      <c r="L62" s="178">
        <v>3.6666666666666665</v>
      </c>
      <c r="M62" s="94">
        <v>3.87</v>
      </c>
      <c r="N62" s="181" t="s">
        <v>40</v>
      </c>
      <c r="O62" s="181" t="s">
        <v>8</v>
      </c>
      <c r="P62" s="178">
        <v>3.4285714285714284</v>
      </c>
      <c r="Q62" s="94">
        <v>3.71</v>
      </c>
    </row>
    <row r="63" spans="1:17" s="5" customFormat="1" ht="15" customHeight="1" x14ac:dyDescent="0.25">
      <c r="A63" s="30">
        <v>58</v>
      </c>
      <c r="B63" s="181" t="s">
        <v>41</v>
      </c>
      <c r="C63" s="181" t="s">
        <v>138</v>
      </c>
      <c r="D63" s="178">
        <v>3.5</v>
      </c>
      <c r="E63" s="94">
        <v>3.85</v>
      </c>
      <c r="F63" s="181" t="s">
        <v>40</v>
      </c>
      <c r="G63" s="181" t="s">
        <v>11</v>
      </c>
      <c r="H63" s="178">
        <v>3.5</v>
      </c>
      <c r="I63" s="94">
        <v>3.63</v>
      </c>
      <c r="J63" s="181" t="s">
        <v>43</v>
      </c>
      <c r="K63" s="181" t="s">
        <v>105</v>
      </c>
      <c r="L63" s="178">
        <v>3.6666666666666665</v>
      </c>
      <c r="M63" s="94">
        <v>3.87</v>
      </c>
      <c r="N63" s="181" t="s">
        <v>40</v>
      </c>
      <c r="O63" s="181" t="s">
        <v>52</v>
      </c>
      <c r="P63" s="178">
        <v>3.4</v>
      </c>
      <c r="Q63" s="94">
        <v>3.71</v>
      </c>
    </row>
    <row r="64" spans="1:17" s="5" customFormat="1" ht="15" customHeight="1" x14ac:dyDescent="0.25">
      <c r="A64" s="30">
        <v>59</v>
      </c>
      <c r="B64" s="181" t="s">
        <v>41</v>
      </c>
      <c r="C64" s="181" t="s">
        <v>185</v>
      </c>
      <c r="D64" s="178">
        <v>3.5</v>
      </c>
      <c r="E64" s="94">
        <v>3.85</v>
      </c>
      <c r="F64" s="181" t="s">
        <v>41</v>
      </c>
      <c r="G64" s="181" t="s">
        <v>174</v>
      </c>
      <c r="H64" s="178">
        <v>3.5</v>
      </c>
      <c r="I64" s="94">
        <v>3.63</v>
      </c>
      <c r="J64" s="181" t="s">
        <v>41</v>
      </c>
      <c r="K64" s="181" t="s">
        <v>56</v>
      </c>
      <c r="L64" s="178">
        <v>3.6</v>
      </c>
      <c r="M64" s="94">
        <v>3.87</v>
      </c>
      <c r="N64" s="181" t="s">
        <v>40</v>
      </c>
      <c r="O64" s="181" t="s">
        <v>10</v>
      </c>
      <c r="P64" s="178">
        <v>3.3333333333333335</v>
      </c>
      <c r="Q64" s="94">
        <v>3.71</v>
      </c>
    </row>
    <row r="65" spans="1:17" s="5" customFormat="1" ht="15" customHeight="1" thickBot="1" x14ac:dyDescent="0.3">
      <c r="A65" s="31">
        <v>60</v>
      </c>
      <c r="B65" s="183" t="s">
        <v>43</v>
      </c>
      <c r="C65" s="183" t="s">
        <v>153</v>
      </c>
      <c r="D65" s="179">
        <v>3.5</v>
      </c>
      <c r="E65" s="96">
        <v>3.85</v>
      </c>
      <c r="F65" s="183" t="s">
        <v>41</v>
      </c>
      <c r="G65" s="183" t="s">
        <v>187</v>
      </c>
      <c r="H65" s="179">
        <v>3.5</v>
      </c>
      <c r="I65" s="96">
        <v>3.63</v>
      </c>
      <c r="J65" s="183" t="s">
        <v>43</v>
      </c>
      <c r="K65" s="183" t="s">
        <v>147</v>
      </c>
      <c r="L65" s="179">
        <v>3.5714285714285716</v>
      </c>
      <c r="M65" s="96">
        <v>3.87</v>
      </c>
      <c r="N65" s="183" t="s">
        <v>40</v>
      </c>
      <c r="O65" s="183" t="s">
        <v>13</v>
      </c>
      <c r="P65" s="179">
        <v>3.3333333333333335</v>
      </c>
      <c r="Q65" s="96">
        <v>3.71</v>
      </c>
    </row>
    <row r="66" spans="1:17" s="5" customFormat="1" ht="15" customHeight="1" x14ac:dyDescent="0.25">
      <c r="A66" s="30">
        <v>61</v>
      </c>
      <c r="B66" s="182" t="s">
        <v>44</v>
      </c>
      <c r="C66" s="182" t="s">
        <v>59</v>
      </c>
      <c r="D66" s="178">
        <v>3.5</v>
      </c>
      <c r="E66" s="94">
        <v>3.85</v>
      </c>
      <c r="F66" s="182" t="s">
        <v>41</v>
      </c>
      <c r="G66" s="182" t="s">
        <v>101</v>
      </c>
      <c r="H66" s="178">
        <v>3.5</v>
      </c>
      <c r="I66" s="94">
        <v>3.63</v>
      </c>
      <c r="J66" s="182" t="s">
        <v>41</v>
      </c>
      <c r="K66" s="182" t="s">
        <v>138</v>
      </c>
      <c r="L66" s="178">
        <v>3.5</v>
      </c>
      <c r="M66" s="94">
        <v>3.87</v>
      </c>
      <c r="N66" s="182" t="s">
        <v>43</v>
      </c>
      <c r="O66" s="182" t="s">
        <v>115</v>
      </c>
      <c r="P66" s="178">
        <v>3.3333333333333335</v>
      </c>
      <c r="Q66" s="94">
        <v>3.71</v>
      </c>
    </row>
    <row r="67" spans="1:17" s="5" customFormat="1" ht="15" customHeight="1" x14ac:dyDescent="0.25">
      <c r="A67" s="30">
        <v>62</v>
      </c>
      <c r="B67" s="181" t="s">
        <v>44</v>
      </c>
      <c r="C67" s="181" t="s">
        <v>123</v>
      </c>
      <c r="D67" s="178">
        <v>3.5</v>
      </c>
      <c r="E67" s="94">
        <v>3.85</v>
      </c>
      <c r="F67" s="181" t="s">
        <v>41</v>
      </c>
      <c r="G67" s="181" t="s">
        <v>137</v>
      </c>
      <c r="H67" s="178">
        <v>3.5</v>
      </c>
      <c r="I67" s="94">
        <v>3.63</v>
      </c>
      <c r="J67" s="181" t="s">
        <v>41</v>
      </c>
      <c r="K67" s="181" t="s">
        <v>16</v>
      </c>
      <c r="L67" s="178">
        <v>3.5</v>
      </c>
      <c r="M67" s="94">
        <v>3.87</v>
      </c>
      <c r="N67" s="181" t="s">
        <v>42</v>
      </c>
      <c r="O67" s="181" t="s">
        <v>64</v>
      </c>
      <c r="P67" s="178">
        <v>3.25</v>
      </c>
      <c r="Q67" s="94">
        <v>3.71</v>
      </c>
    </row>
    <row r="68" spans="1:17" s="5" customFormat="1" ht="15" customHeight="1" x14ac:dyDescent="0.25">
      <c r="A68" s="30">
        <v>63</v>
      </c>
      <c r="B68" s="181" t="s">
        <v>39</v>
      </c>
      <c r="C68" s="181" t="s">
        <v>4</v>
      </c>
      <c r="D68" s="178">
        <v>3.4</v>
      </c>
      <c r="E68" s="94">
        <v>3.85</v>
      </c>
      <c r="F68" s="181" t="s">
        <v>42</v>
      </c>
      <c r="G68" s="181" t="s">
        <v>143</v>
      </c>
      <c r="H68" s="178">
        <v>3.4444444444444446</v>
      </c>
      <c r="I68" s="94">
        <v>3.63</v>
      </c>
      <c r="J68" s="181" t="s">
        <v>42</v>
      </c>
      <c r="K68" s="181" t="s">
        <v>144</v>
      </c>
      <c r="L68" s="178">
        <v>3.5</v>
      </c>
      <c r="M68" s="94">
        <v>3.87</v>
      </c>
      <c r="N68" s="181" t="s">
        <v>43</v>
      </c>
      <c r="O68" s="181" t="s">
        <v>32</v>
      </c>
      <c r="P68" s="178">
        <v>3.25</v>
      </c>
      <c r="Q68" s="94">
        <v>3.71</v>
      </c>
    </row>
    <row r="69" spans="1:17" s="5" customFormat="1" ht="15" customHeight="1" x14ac:dyDescent="0.25">
      <c r="A69" s="30">
        <v>64</v>
      </c>
      <c r="B69" s="181" t="s">
        <v>43</v>
      </c>
      <c r="C69" s="181" t="s">
        <v>149</v>
      </c>
      <c r="D69" s="178">
        <v>3.4</v>
      </c>
      <c r="E69" s="94">
        <v>3.85</v>
      </c>
      <c r="F69" s="181" t="s">
        <v>44</v>
      </c>
      <c r="G69" s="181" t="s">
        <v>123</v>
      </c>
      <c r="H69" s="178">
        <v>3.4444444444444446</v>
      </c>
      <c r="I69" s="94">
        <v>3.63</v>
      </c>
      <c r="J69" s="181" t="s">
        <v>42</v>
      </c>
      <c r="K69" s="181" t="s">
        <v>143</v>
      </c>
      <c r="L69" s="178">
        <v>3.5</v>
      </c>
      <c r="M69" s="94">
        <v>3.87</v>
      </c>
      <c r="N69" s="181" t="s">
        <v>38</v>
      </c>
      <c r="O69" s="181" t="s">
        <v>97</v>
      </c>
      <c r="P69" s="178">
        <v>3.2</v>
      </c>
      <c r="Q69" s="94">
        <v>3.71</v>
      </c>
    </row>
    <row r="70" spans="1:17" s="5" customFormat="1" ht="15" customHeight="1" x14ac:dyDescent="0.25">
      <c r="A70" s="30">
        <v>65</v>
      </c>
      <c r="B70" s="181" t="s">
        <v>43</v>
      </c>
      <c r="C70" s="181" t="s">
        <v>178</v>
      </c>
      <c r="D70" s="178">
        <v>3.375</v>
      </c>
      <c r="E70" s="94">
        <v>3.85</v>
      </c>
      <c r="F70" s="181" t="s">
        <v>41</v>
      </c>
      <c r="G70" s="181" t="s">
        <v>111</v>
      </c>
      <c r="H70" s="178">
        <v>3.4</v>
      </c>
      <c r="I70" s="94">
        <v>3.63</v>
      </c>
      <c r="J70" s="181" t="s">
        <v>43</v>
      </c>
      <c r="K70" s="181" t="s">
        <v>151</v>
      </c>
      <c r="L70" s="178">
        <v>3.5</v>
      </c>
      <c r="M70" s="94">
        <v>3.87</v>
      </c>
      <c r="N70" s="181" t="s">
        <v>43</v>
      </c>
      <c r="O70" s="181" t="s">
        <v>35</v>
      </c>
      <c r="P70" s="178">
        <v>3.2</v>
      </c>
      <c r="Q70" s="94">
        <v>3.71</v>
      </c>
    </row>
    <row r="71" spans="1:17" s="5" customFormat="1" ht="15" customHeight="1" x14ac:dyDescent="0.25">
      <c r="A71" s="30">
        <v>66</v>
      </c>
      <c r="B71" s="181" t="s">
        <v>39</v>
      </c>
      <c r="C71" s="181" t="s">
        <v>7</v>
      </c>
      <c r="D71" s="178">
        <v>3.3333333333333335</v>
      </c>
      <c r="E71" s="94">
        <v>3.85</v>
      </c>
      <c r="F71" s="181" t="s">
        <v>43</v>
      </c>
      <c r="G71" s="181" t="s">
        <v>151</v>
      </c>
      <c r="H71" s="178">
        <v>3.4</v>
      </c>
      <c r="I71" s="94">
        <v>3.63</v>
      </c>
      <c r="J71" s="181" t="s">
        <v>43</v>
      </c>
      <c r="K71" s="181" t="s">
        <v>32</v>
      </c>
      <c r="L71" s="178">
        <v>3.5</v>
      </c>
      <c r="M71" s="94">
        <v>3.87</v>
      </c>
      <c r="N71" s="181" t="s">
        <v>43</v>
      </c>
      <c r="O71" s="181" t="s">
        <v>116</v>
      </c>
      <c r="P71" s="178">
        <v>3.1111111111111112</v>
      </c>
      <c r="Q71" s="94">
        <v>3.71</v>
      </c>
    </row>
    <row r="72" spans="1:17" s="5" customFormat="1" ht="15" customHeight="1" x14ac:dyDescent="0.25">
      <c r="A72" s="30">
        <v>67</v>
      </c>
      <c r="B72" s="181" t="s">
        <v>43</v>
      </c>
      <c r="C72" s="181" t="s">
        <v>147</v>
      </c>
      <c r="D72" s="178">
        <v>3.3333333333333335</v>
      </c>
      <c r="E72" s="94">
        <v>3.85</v>
      </c>
      <c r="F72" s="181" t="s">
        <v>41</v>
      </c>
      <c r="G72" s="181" t="s">
        <v>110</v>
      </c>
      <c r="H72" s="178">
        <v>3.375</v>
      </c>
      <c r="I72" s="94">
        <v>3.63</v>
      </c>
      <c r="J72" s="181" t="s">
        <v>43</v>
      </c>
      <c r="K72" s="181" t="s">
        <v>148</v>
      </c>
      <c r="L72" s="178">
        <v>3.4166666666666665</v>
      </c>
      <c r="M72" s="94">
        <v>3.87</v>
      </c>
      <c r="N72" s="181" t="s">
        <v>43</v>
      </c>
      <c r="O72" s="181" t="s">
        <v>121</v>
      </c>
      <c r="P72" s="178">
        <v>3.1</v>
      </c>
      <c r="Q72" s="94">
        <v>3.71</v>
      </c>
    </row>
    <row r="73" spans="1:17" s="5" customFormat="1" ht="15" customHeight="1" x14ac:dyDescent="0.25">
      <c r="A73" s="30">
        <v>68</v>
      </c>
      <c r="B73" s="181" t="s">
        <v>43</v>
      </c>
      <c r="C73" s="181" t="s">
        <v>151</v>
      </c>
      <c r="D73" s="178">
        <v>3.3333333333333335</v>
      </c>
      <c r="E73" s="94">
        <v>3.85</v>
      </c>
      <c r="F73" s="181" t="s">
        <v>41</v>
      </c>
      <c r="G73" s="181" t="s">
        <v>16</v>
      </c>
      <c r="H73" s="178">
        <v>3.3333333333333335</v>
      </c>
      <c r="I73" s="94">
        <v>3.63</v>
      </c>
      <c r="J73" s="181" t="s">
        <v>43</v>
      </c>
      <c r="K73" s="181" t="s">
        <v>121</v>
      </c>
      <c r="L73" s="178">
        <v>3.2</v>
      </c>
      <c r="M73" s="94">
        <v>3.87</v>
      </c>
      <c r="N73" s="181" t="s">
        <v>38</v>
      </c>
      <c r="O73" s="181" t="s">
        <v>48</v>
      </c>
      <c r="P73" s="178">
        <v>3</v>
      </c>
      <c r="Q73" s="94">
        <v>3.71</v>
      </c>
    </row>
    <row r="74" spans="1:17" s="5" customFormat="1" ht="15" customHeight="1" x14ac:dyDescent="0.25">
      <c r="A74" s="30">
        <v>69</v>
      </c>
      <c r="B74" s="181" t="s">
        <v>43</v>
      </c>
      <c r="C74" s="181" t="s">
        <v>145</v>
      </c>
      <c r="D74" s="178">
        <v>3.2727272727272729</v>
      </c>
      <c r="E74" s="94">
        <v>3.85</v>
      </c>
      <c r="F74" s="181" t="s">
        <v>43</v>
      </c>
      <c r="G74" s="181" t="s">
        <v>168</v>
      </c>
      <c r="H74" s="178">
        <v>3.3333333333333335</v>
      </c>
      <c r="I74" s="94">
        <v>3.63</v>
      </c>
      <c r="J74" s="181" t="s">
        <v>39</v>
      </c>
      <c r="K74" s="181" t="s">
        <v>4</v>
      </c>
      <c r="L74" s="178">
        <v>3</v>
      </c>
      <c r="M74" s="94">
        <v>3.87</v>
      </c>
      <c r="N74" s="181" t="s">
        <v>38</v>
      </c>
      <c r="O74" s="181" t="s">
        <v>50</v>
      </c>
      <c r="P74" s="178">
        <v>3</v>
      </c>
      <c r="Q74" s="94">
        <v>3.71</v>
      </c>
    </row>
    <row r="75" spans="1:17" s="5" customFormat="1" ht="15" customHeight="1" thickBot="1" x14ac:dyDescent="0.3">
      <c r="A75" s="31">
        <v>70</v>
      </c>
      <c r="B75" s="183" t="s">
        <v>40</v>
      </c>
      <c r="C75" s="183" t="s">
        <v>13</v>
      </c>
      <c r="D75" s="179">
        <v>3.25</v>
      </c>
      <c r="E75" s="96">
        <v>3.85</v>
      </c>
      <c r="F75" s="183" t="s">
        <v>43</v>
      </c>
      <c r="G75" s="183" t="s">
        <v>147</v>
      </c>
      <c r="H75" s="179">
        <v>3.3333333333333335</v>
      </c>
      <c r="I75" s="96">
        <v>3.63</v>
      </c>
      <c r="J75" s="183" t="s">
        <v>39</v>
      </c>
      <c r="K75" s="183" t="s">
        <v>128</v>
      </c>
      <c r="L75" s="179">
        <v>3</v>
      </c>
      <c r="M75" s="96">
        <v>3.87</v>
      </c>
      <c r="N75" s="183" t="s">
        <v>39</v>
      </c>
      <c r="O75" s="183" t="s">
        <v>5</v>
      </c>
      <c r="P75" s="179">
        <v>3</v>
      </c>
      <c r="Q75" s="96">
        <v>3.71</v>
      </c>
    </row>
    <row r="76" spans="1:17" s="5" customFormat="1" ht="15" customHeight="1" x14ac:dyDescent="0.25">
      <c r="A76" s="30">
        <v>71</v>
      </c>
      <c r="B76" s="182" t="s">
        <v>43</v>
      </c>
      <c r="C76" s="182" t="s">
        <v>168</v>
      </c>
      <c r="D76" s="178">
        <v>3.25</v>
      </c>
      <c r="E76" s="94">
        <v>3.85</v>
      </c>
      <c r="F76" s="182" t="s">
        <v>44</v>
      </c>
      <c r="G76" s="182" t="s">
        <v>103</v>
      </c>
      <c r="H76" s="178">
        <v>3.3333333333333335</v>
      </c>
      <c r="I76" s="94">
        <v>3.63</v>
      </c>
      <c r="J76" s="182" t="s">
        <v>40</v>
      </c>
      <c r="K76" s="182" t="s">
        <v>8</v>
      </c>
      <c r="L76" s="178">
        <v>3</v>
      </c>
      <c r="M76" s="94">
        <v>3.87</v>
      </c>
      <c r="N76" s="182" t="s">
        <v>39</v>
      </c>
      <c r="O76" s="182" t="s">
        <v>108</v>
      </c>
      <c r="P76" s="178">
        <v>3</v>
      </c>
      <c r="Q76" s="94">
        <v>3.71</v>
      </c>
    </row>
    <row r="77" spans="1:17" s="5" customFormat="1" ht="15" customHeight="1" x14ac:dyDescent="0.25">
      <c r="A77" s="30">
        <v>72</v>
      </c>
      <c r="B77" s="181" t="s">
        <v>38</v>
      </c>
      <c r="C77" s="181" t="s">
        <v>49</v>
      </c>
      <c r="D77" s="178">
        <v>3</v>
      </c>
      <c r="E77" s="94">
        <v>3.85</v>
      </c>
      <c r="F77" s="181" t="s">
        <v>42</v>
      </c>
      <c r="G77" s="181" t="s">
        <v>57</v>
      </c>
      <c r="H77" s="178">
        <v>3.2857142857142856</v>
      </c>
      <c r="I77" s="94">
        <v>3.63</v>
      </c>
      <c r="J77" s="181" t="s">
        <v>40</v>
      </c>
      <c r="K77" s="181" t="s">
        <v>109</v>
      </c>
      <c r="L77" s="178">
        <v>3</v>
      </c>
      <c r="M77" s="94">
        <v>3.87</v>
      </c>
      <c r="N77" s="181" t="s">
        <v>40</v>
      </c>
      <c r="O77" s="181" t="s">
        <v>51</v>
      </c>
      <c r="P77" s="178">
        <v>3</v>
      </c>
      <c r="Q77" s="94">
        <v>3.71</v>
      </c>
    </row>
    <row r="78" spans="1:17" s="5" customFormat="1" ht="15" customHeight="1" x14ac:dyDescent="0.25">
      <c r="A78" s="30">
        <v>73</v>
      </c>
      <c r="B78" s="181" t="s">
        <v>40</v>
      </c>
      <c r="C78" s="181" t="s">
        <v>135</v>
      </c>
      <c r="D78" s="178">
        <v>3</v>
      </c>
      <c r="E78" s="94">
        <v>3.85</v>
      </c>
      <c r="F78" s="181" t="s">
        <v>43</v>
      </c>
      <c r="G78" s="181" t="s">
        <v>150</v>
      </c>
      <c r="H78" s="178">
        <v>3.25</v>
      </c>
      <c r="I78" s="94">
        <v>3.63</v>
      </c>
      <c r="J78" s="181" t="s">
        <v>40</v>
      </c>
      <c r="K78" s="181" t="s">
        <v>132</v>
      </c>
      <c r="L78" s="178">
        <v>3</v>
      </c>
      <c r="M78" s="94">
        <v>3.87</v>
      </c>
      <c r="N78" s="181" t="s">
        <v>40</v>
      </c>
      <c r="O78" s="181" t="s">
        <v>46</v>
      </c>
      <c r="P78" s="178">
        <v>3</v>
      </c>
      <c r="Q78" s="94">
        <v>3.71</v>
      </c>
    </row>
    <row r="79" spans="1:17" s="5" customFormat="1" ht="15" customHeight="1" x14ac:dyDescent="0.25">
      <c r="A79" s="30">
        <v>74</v>
      </c>
      <c r="B79" s="181" t="s">
        <v>40</v>
      </c>
      <c r="C79" s="181" t="s">
        <v>184</v>
      </c>
      <c r="D79" s="178">
        <v>3</v>
      </c>
      <c r="E79" s="94">
        <v>3.85</v>
      </c>
      <c r="F79" s="181" t="s">
        <v>38</v>
      </c>
      <c r="G79" s="181" t="s">
        <v>50</v>
      </c>
      <c r="H79" s="178">
        <v>3.2</v>
      </c>
      <c r="I79" s="94">
        <v>3.63</v>
      </c>
      <c r="J79" s="181" t="s">
        <v>40</v>
      </c>
      <c r="K79" s="181" t="s">
        <v>133</v>
      </c>
      <c r="L79" s="178">
        <v>3</v>
      </c>
      <c r="M79" s="94">
        <v>3.87</v>
      </c>
      <c r="N79" s="181" t="s">
        <v>40</v>
      </c>
      <c r="O79" s="181" t="s">
        <v>93</v>
      </c>
      <c r="P79" s="178">
        <v>3</v>
      </c>
      <c r="Q79" s="94">
        <v>3.71</v>
      </c>
    </row>
    <row r="80" spans="1:17" s="5" customFormat="1" ht="15" customHeight="1" x14ac:dyDescent="0.25">
      <c r="A80" s="30">
        <v>75</v>
      </c>
      <c r="B80" s="181" t="s">
        <v>41</v>
      </c>
      <c r="C80" s="181" t="s">
        <v>16</v>
      </c>
      <c r="D80" s="178">
        <v>3</v>
      </c>
      <c r="E80" s="94">
        <v>3.85</v>
      </c>
      <c r="F80" s="181" t="s">
        <v>40</v>
      </c>
      <c r="G80" s="181" t="s">
        <v>53</v>
      </c>
      <c r="H80" s="178">
        <v>3</v>
      </c>
      <c r="I80" s="94">
        <v>3.63</v>
      </c>
      <c r="J80" s="181" t="s">
        <v>40</v>
      </c>
      <c r="K80" s="181" t="s">
        <v>134</v>
      </c>
      <c r="L80" s="178">
        <v>3</v>
      </c>
      <c r="M80" s="94">
        <v>3.87</v>
      </c>
      <c r="N80" s="181" t="s">
        <v>40</v>
      </c>
      <c r="O80" s="181" t="s">
        <v>12</v>
      </c>
      <c r="P80" s="178">
        <v>3</v>
      </c>
      <c r="Q80" s="94">
        <v>3.71</v>
      </c>
    </row>
    <row r="81" spans="1:17" s="5" customFormat="1" ht="15" customHeight="1" x14ac:dyDescent="0.25">
      <c r="A81" s="30">
        <v>76</v>
      </c>
      <c r="B81" s="181" t="s">
        <v>42</v>
      </c>
      <c r="C81" s="181" t="s">
        <v>140</v>
      </c>
      <c r="D81" s="178">
        <v>3</v>
      </c>
      <c r="E81" s="94">
        <v>3.85</v>
      </c>
      <c r="F81" s="181" t="s">
        <v>40</v>
      </c>
      <c r="G81" s="181" t="s">
        <v>135</v>
      </c>
      <c r="H81" s="178">
        <v>3</v>
      </c>
      <c r="I81" s="94">
        <v>3.63</v>
      </c>
      <c r="J81" s="181" t="s">
        <v>41</v>
      </c>
      <c r="K81" s="181" t="s">
        <v>137</v>
      </c>
      <c r="L81" s="178">
        <v>3</v>
      </c>
      <c r="M81" s="94">
        <v>3.87</v>
      </c>
      <c r="N81" s="181" t="s">
        <v>41</v>
      </c>
      <c r="O81" s="181" t="s">
        <v>56</v>
      </c>
      <c r="P81" s="178">
        <v>3</v>
      </c>
      <c r="Q81" s="94">
        <v>3.71</v>
      </c>
    </row>
    <row r="82" spans="1:17" s="5" customFormat="1" ht="15" customHeight="1" x14ac:dyDescent="0.25">
      <c r="A82" s="30">
        <v>77</v>
      </c>
      <c r="B82" s="181" t="s">
        <v>43</v>
      </c>
      <c r="C82" s="181" t="s">
        <v>148</v>
      </c>
      <c r="D82" s="178">
        <v>3</v>
      </c>
      <c r="E82" s="94">
        <v>3.85</v>
      </c>
      <c r="F82" s="181" t="s">
        <v>40</v>
      </c>
      <c r="G82" s="181" t="s">
        <v>131</v>
      </c>
      <c r="H82" s="178">
        <v>3</v>
      </c>
      <c r="I82" s="94">
        <v>3.63</v>
      </c>
      <c r="J82" s="181" t="s">
        <v>42</v>
      </c>
      <c r="K82" s="181" t="s">
        <v>142</v>
      </c>
      <c r="L82" s="178">
        <v>3</v>
      </c>
      <c r="M82" s="94">
        <v>3.87</v>
      </c>
      <c r="N82" s="181" t="s">
        <v>42</v>
      </c>
      <c r="O82" s="181" t="s">
        <v>17</v>
      </c>
      <c r="P82" s="178">
        <v>3</v>
      </c>
      <c r="Q82" s="94">
        <v>3.71</v>
      </c>
    </row>
    <row r="83" spans="1:17" s="5" customFormat="1" ht="15" customHeight="1" x14ac:dyDescent="0.25">
      <c r="A83" s="30">
        <v>78</v>
      </c>
      <c r="B83" s="181" t="s">
        <v>43</v>
      </c>
      <c r="C83" s="181" t="s">
        <v>154</v>
      </c>
      <c r="D83" s="178">
        <v>3</v>
      </c>
      <c r="E83" s="94">
        <v>3.85</v>
      </c>
      <c r="F83" s="181" t="s">
        <v>41</v>
      </c>
      <c r="G83" s="181" t="s">
        <v>175</v>
      </c>
      <c r="H83" s="178">
        <v>3</v>
      </c>
      <c r="I83" s="94">
        <v>3.63</v>
      </c>
      <c r="J83" s="181" t="s">
        <v>43</v>
      </c>
      <c r="K83" s="181" t="s">
        <v>145</v>
      </c>
      <c r="L83" s="178">
        <v>3</v>
      </c>
      <c r="M83" s="94">
        <v>3.87</v>
      </c>
      <c r="N83" s="181" t="s">
        <v>43</v>
      </c>
      <c r="O83" s="181" t="s">
        <v>25</v>
      </c>
      <c r="P83" s="178">
        <v>3</v>
      </c>
      <c r="Q83" s="94">
        <v>3.71</v>
      </c>
    </row>
    <row r="84" spans="1:17" s="5" customFormat="1" ht="15" customHeight="1" x14ac:dyDescent="0.25">
      <c r="A84" s="30">
        <v>79</v>
      </c>
      <c r="B84" s="181" t="s">
        <v>43</v>
      </c>
      <c r="C84" s="181" t="s">
        <v>161</v>
      </c>
      <c r="D84" s="178">
        <v>3</v>
      </c>
      <c r="E84" s="94">
        <v>3.85</v>
      </c>
      <c r="F84" s="181" t="s">
        <v>41</v>
      </c>
      <c r="G84" s="181" t="s">
        <v>185</v>
      </c>
      <c r="H84" s="178">
        <v>3</v>
      </c>
      <c r="I84" s="94">
        <v>3.63</v>
      </c>
      <c r="J84" s="181" t="s">
        <v>43</v>
      </c>
      <c r="K84" s="181" t="s">
        <v>36</v>
      </c>
      <c r="L84" s="178">
        <v>3</v>
      </c>
      <c r="M84" s="94">
        <v>3.87</v>
      </c>
      <c r="N84" s="181" t="s">
        <v>43</v>
      </c>
      <c r="O84" s="181" t="s">
        <v>31</v>
      </c>
      <c r="P84" s="178">
        <v>3</v>
      </c>
      <c r="Q84" s="94">
        <v>3.71</v>
      </c>
    </row>
    <row r="85" spans="1:17" s="5" customFormat="1" ht="15" customHeight="1" thickBot="1" x14ac:dyDescent="0.3">
      <c r="A85" s="156">
        <v>80</v>
      </c>
      <c r="B85" s="184" t="s">
        <v>43</v>
      </c>
      <c r="C85" s="184" t="s">
        <v>177</v>
      </c>
      <c r="D85" s="315">
        <v>3</v>
      </c>
      <c r="E85" s="157">
        <v>3.85</v>
      </c>
      <c r="F85" s="184" t="s">
        <v>42</v>
      </c>
      <c r="G85" s="184" t="s">
        <v>139</v>
      </c>
      <c r="H85" s="315">
        <v>3</v>
      </c>
      <c r="I85" s="157">
        <v>3.63</v>
      </c>
      <c r="J85" s="184" t="s">
        <v>43</v>
      </c>
      <c r="K85" s="184" t="s">
        <v>29</v>
      </c>
      <c r="L85" s="315">
        <v>2.6666666666666665</v>
      </c>
      <c r="M85" s="157">
        <v>3.87</v>
      </c>
      <c r="N85" s="184" t="s">
        <v>44</v>
      </c>
      <c r="O85" s="184" t="s">
        <v>103</v>
      </c>
      <c r="P85" s="315">
        <v>3</v>
      </c>
      <c r="Q85" s="157">
        <v>3.71</v>
      </c>
    </row>
    <row r="86" spans="1:17" s="5" customFormat="1" ht="15" customHeight="1" x14ac:dyDescent="0.25">
      <c r="A86" s="29">
        <v>81</v>
      </c>
      <c r="B86" s="185" t="s">
        <v>44</v>
      </c>
      <c r="C86" s="185" t="s">
        <v>100</v>
      </c>
      <c r="D86" s="413">
        <v>3</v>
      </c>
      <c r="E86" s="414">
        <v>3.85</v>
      </c>
      <c r="F86" s="185" t="s">
        <v>42</v>
      </c>
      <c r="G86" s="185" t="s">
        <v>18</v>
      </c>
      <c r="H86" s="413">
        <v>3</v>
      </c>
      <c r="I86" s="414">
        <v>3.63</v>
      </c>
      <c r="J86" s="185" t="s">
        <v>38</v>
      </c>
      <c r="K86" s="185" t="s">
        <v>97</v>
      </c>
      <c r="L86" s="413"/>
      <c r="M86" s="414">
        <v>3.87</v>
      </c>
      <c r="N86" s="416" t="s">
        <v>43</v>
      </c>
      <c r="O86" s="185" t="s">
        <v>26</v>
      </c>
      <c r="P86" s="413">
        <v>2.75</v>
      </c>
      <c r="Q86" s="414">
        <v>3.71</v>
      </c>
    </row>
    <row r="87" spans="1:17" s="5" customFormat="1" ht="15" customHeight="1" x14ac:dyDescent="0.25">
      <c r="A87" s="97">
        <v>82</v>
      </c>
      <c r="B87" s="181" t="s">
        <v>41</v>
      </c>
      <c r="C87" s="181" t="s">
        <v>136</v>
      </c>
      <c r="D87" s="412">
        <v>2.5</v>
      </c>
      <c r="E87" s="415">
        <v>3.85</v>
      </c>
      <c r="F87" s="181" t="s">
        <v>43</v>
      </c>
      <c r="G87" s="181" t="s">
        <v>154</v>
      </c>
      <c r="H87" s="412">
        <v>3</v>
      </c>
      <c r="I87" s="415">
        <v>3.63</v>
      </c>
      <c r="J87" s="181" t="s">
        <v>39</v>
      </c>
      <c r="K87" s="181" t="s">
        <v>3</v>
      </c>
      <c r="L87" s="412"/>
      <c r="M87" s="415">
        <v>3.87</v>
      </c>
      <c r="N87" s="417" t="s">
        <v>43</v>
      </c>
      <c r="O87" s="181" t="s">
        <v>29</v>
      </c>
      <c r="P87" s="412">
        <v>2.5</v>
      </c>
      <c r="Q87" s="415">
        <v>3.71</v>
      </c>
    </row>
    <row r="88" spans="1:17" s="5" customFormat="1" ht="15" customHeight="1" x14ac:dyDescent="0.25">
      <c r="A88" s="97">
        <v>83</v>
      </c>
      <c r="B88" s="181" t="s">
        <v>38</v>
      </c>
      <c r="C88" s="181" t="s">
        <v>97</v>
      </c>
      <c r="D88" s="412">
        <v>2</v>
      </c>
      <c r="E88" s="415">
        <v>3.85</v>
      </c>
      <c r="F88" s="181" t="s">
        <v>43</v>
      </c>
      <c r="G88" s="181" t="s">
        <v>162</v>
      </c>
      <c r="H88" s="412">
        <v>3</v>
      </c>
      <c r="I88" s="415">
        <v>3.63</v>
      </c>
      <c r="J88" s="181" t="s">
        <v>39</v>
      </c>
      <c r="K88" s="181" t="s">
        <v>156</v>
      </c>
      <c r="L88" s="412"/>
      <c r="M88" s="415">
        <v>3.87</v>
      </c>
      <c r="N88" s="417" t="s">
        <v>40</v>
      </c>
      <c r="O88" s="181" t="s">
        <v>109</v>
      </c>
      <c r="P88" s="412">
        <v>2</v>
      </c>
      <c r="Q88" s="415">
        <v>3.71</v>
      </c>
    </row>
    <row r="89" spans="1:17" s="5" customFormat="1" ht="15" customHeight="1" x14ac:dyDescent="0.25">
      <c r="A89" s="97">
        <v>84</v>
      </c>
      <c r="B89" s="181" t="s">
        <v>43</v>
      </c>
      <c r="C89" s="181" t="s">
        <v>190</v>
      </c>
      <c r="D89" s="412">
        <v>2</v>
      </c>
      <c r="E89" s="415">
        <v>3.85</v>
      </c>
      <c r="F89" s="181" t="s">
        <v>43</v>
      </c>
      <c r="G89" s="181" t="s">
        <v>163</v>
      </c>
      <c r="H89" s="412">
        <v>3</v>
      </c>
      <c r="I89" s="415">
        <v>3.63</v>
      </c>
      <c r="J89" s="181" t="s">
        <v>39</v>
      </c>
      <c r="K89" s="181" t="s">
        <v>157</v>
      </c>
      <c r="L89" s="412"/>
      <c r="M89" s="415">
        <v>3.87</v>
      </c>
      <c r="N89" s="417" t="s">
        <v>44</v>
      </c>
      <c r="O89" s="181" t="s">
        <v>102</v>
      </c>
      <c r="P89" s="412">
        <v>2</v>
      </c>
      <c r="Q89" s="415">
        <v>3.71</v>
      </c>
    </row>
    <row r="90" spans="1:17" s="5" customFormat="1" ht="15" customHeight="1" x14ac:dyDescent="0.25">
      <c r="A90" s="97">
        <v>85</v>
      </c>
      <c r="B90" s="181" t="s">
        <v>38</v>
      </c>
      <c r="C90" s="181" t="s">
        <v>181</v>
      </c>
      <c r="D90" s="412"/>
      <c r="E90" s="415">
        <v>3.85</v>
      </c>
      <c r="F90" s="181" t="s">
        <v>43</v>
      </c>
      <c r="G90" s="181" t="s">
        <v>176</v>
      </c>
      <c r="H90" s="412">
        <v>3</v>
      </c>
      <c r="I90" s="415">
        <v>3.63</v>
      </c>
      <c r="J90" s="181" t="s">
        <v>40</v>
      </c>
      <c r="K90" s="181" t="s">
        <v>158</v>
      </c>
      <c r="L90" s="412"/>
      <c r="M90" s="415">
        <v>3.87</v>
      </c>
      <c r="N90" s="417"/>
      <c r="O90" s="181"/>
      <c r="P90" s="412"/>
      <c r="Q90" s="415"/>
    </row>
    <row r="91" spans="1:17" s="5" customFormat="1" ht="15" customHeight="1" x14ac:dyDescent="0.25">
      <c r="A91" s="97">
        <v>86</v>
      </c>
      <c r="B91" s="181" t="s">
        <v>39</v>
      </c>
      <c r="C91" s="181" t="s">
        <v>127</v>
      </c>
      <c r="D91" s="412"/>
      <c r="E91" s="415">
        <v>3.85</v>
      </c>
      <c r="F91" s="181" t="s">
        <v>44</v>
      </c>
      <c r="G91" s="181" t="s">
        <v>126</v>
      </c>
      <c r="H91" s="412">
        <v>3</v>
      </c>
      <c r="I91" s="415">
        <v>3.63</v>
      </c>
      <c r="J91" s="181" t="s">
        <v>40</v>
      </c>
      <c r="K91" s="181" t="s">
        <v>159</v>
      </c>
      <c r="L91" s="412"/>
      <c r="M91" s="415">
        <v>3.87</v>
      </c>
      <c r="N91" s="417"/>
      <c r="O91" s="181"/>
      <c r="P91" s="412"/>
      <c r="Q91" s="415"/>
    </row>
    <row r="92" spans="1:17" s="5" customFormat="1" ht="15" customHeight="1" x14ac:dyDescent="0.25">
      <c r="A92" s="97">
        <v>87</v>
      </c>
      <c r="B92" s="181" t="s">
        <v>39</v>
      </c>
      <c r="C92" s="181" t="s">
        <v>173</v>
      </c>
      <c r="D92" s="412"/>
      <c r="E92" s="415">
        <v>3.85</v>
      </c>
      <c r="F92" s="181" t="s">
        <v>44</v>
      </c>
      <c r="G92" s="181" t="s">
        <v>61</v>
      </c>
      <c r="H92" s="412">
        <v>2.75</v>
      </c>
      <c r="I92" s="415">
        <v>3.63</v>
      </c>
      <c r="J92" s="181" t="s">
        <v>40</v>
      </c>
      <c r="K92" s="181" t="s">
        <v>54</v>
      </c>
      <c r="L92" s="412"/>
      <c r="M92" s="415">
        <v>3.87</v>
      </c>
      <c r="N92" s="417"/>
      <c r="O92" s="181"/>
      <c r="P92" s="412"/>
      <c r="Q92" s="415"/>
    </row>
    <row r="93" spans="1:17" s="5" customFormat="1" ht="15" customHeight="1" x14ac:dyDescent="0.25">
      <c r="A93" s="97">
        <v>88</v>
      </c>
      <c r="B93" s="181" t="s">
        <v>39</v>
      </c>
      <c r="C93" s="181" t="s">
        <v>157</v>
      </c>
      <c r="D93" s="412"/>
      <c r="E93" s="415">
        <v>3.85</v>
      </c>
      <c r="F93" s="181" t="s">
        <v>39</v>
      </c>
      <c r="G93" s="181" t="s">
        <v>4</v>
      </c>
      <c r="H93" s="412">
        <v>2.6666666666666665</v>
      </c>
      <c r="I93" s="415">
        <v>3.63</v>
      </c>
      <c r="J93" s="181" t="s">
        <v>41</v>
      </c>
      <c r="K93" s="181" t="s">
        <v>15</v>
      </c>
      <c r="L93" s="412"/>
      <c r="M93" s="415">
        <v>3.87</v>
      </c>
      <c r="N93" s="417"/>
      <c r="O93" s="181"/>
      <c r="P93" s="412"/>
      <c r="Q93" s="415"/>
    </row>
    <row r="94" spans="1:17" s="5" customFormat="1" ht="15" customHeight="1" x14ac:dyDescent="0.25">
      <c r="A94" s="30">
        <v>89</v>
      </c>
      <c r="B94" s="182" t="s">
        <v>39</v>
      </c>
      <c r="C94" s="182" t="s">
        <v>130</v>
      </c>
      <c r="D94" s="178"/>
      <c r="E94" s="94">
        <v>3.85</v>
      </c>
      <c r="F94" s="182" t="s">
        <v>43</v>
      </c>
      <c r="G94" s="182" t="s">
        <v>105</v>
      </c>
      <c r="H94" s="178">
        <v>2.6666666666666665</v>
      </c>
      <c r="I94" s="94">
        <v>3.63</v>
      </c>
      <c r="J94" s="182" t="s">
        <v>41</v>
      </c>
      <c r="K94" s="182" t="s">
        <v>94</v>
      </c>
      <c r="L94" s="178"/>
      <c r="M94" s="94">
        <v>3.87</v>
      </c>
      <c r="N94" s="418"/>
      <c r="O94" s="182"/>
      <c r="P94" s="178"/>
      <c r="Q94" s="94"/>
    </row>
    <row r="95" spans="1:17" s="5" customFormat="1" ht="15" customHeight="1" thickBot="1" x14ac:dyDescent="0.3">
      <c r="A95" s="31">
        <v>90</v>
      </c>
      <c r="B95" s="183" t="s">
        <v>40</v>
      </c>
      <c r="C95" s="183" t="s">
        <v>132</v>
      </c>
      <c r="D95" s="179"/>
      <c r="E95" s="96">
        <v>3.85</v>
      </c>
      <c r="F95" s="183" t="s">
        <v>41</v>
      </c>
      <c r="G95" s="183" t="s">
        <v>94</v>
      </c>
      <c r="H95" s="179">
        <v>2.5</v>
      </c>
      <c r="I95" s="96">
        <v>3.63</v>
      </c>
      <c r="J95" s="183" t="s">
        <v>42</v>
      </c>
      <c r="K95" s="183" t="s">
        <v>160</v>
      </c>
      <c r="L95" s="179"/>
      <c r="M95" s="96">
        <v>3.87</v>
      </c>
      <c r="N95" s="419"/>
      <c r="O95" s="183"/>
      <c r="P95" s="179"/>
      <c r="Q95" s="96"/>
    </row>
    <row r="96" spans="1:17" s="5" customFormat="1" ht="15" customHeight="1" x14ac:dyDescent="0.25">
      <c r="A96" s="30">
        <v>91</v>
      </c>
      <c r="B96" s="182" t="s">
        <v>40</v>
      </c>
      <c r="C96" s="182" t="s">
        <v>8</v>
      </c>
      <c r="D96" s="178"/>
      <c r="E96" s="94">
        <v>3.85</v>
      </c>
      <c r="F96" s="182" t="s">
        <v>38</v>
      </c>
      <c r="G96" s="182" t="s">
        <v>181</v>
      </c>
      <c r="H96" s="178">
        <v>2</v>
      </c>
      <c r="I96" s="94">
        <v>3.63</v>
      </c>
      <c r="J96" s="182" t="s">
        <v>43</v>
      </c>
      <c r="K96" s="182" t="s">
        <v>25</v>
      </c>
      <c r="L96" s="178"/>
      <c r="M96" s="94">
        <v>3.87</v>
      </c>
      <c r="N96" s="182"/>
      <c r="O96" s="182"/>
      <c r="P96" s="178"/>
      <c r="Q96" s="94"/>
    </row>
    <row r="97" spans="1:17" s="5" customFormat="1" ht="15" customHeight="1" x14ac:dyDescent="0.25">
      <c r="A97" s="30">
        <v>92</v>
      </c>
      <c r="B97" s="181" t="s">
        <v>40</v>
      </c>
      <c r="C97" s="181" t="s">
        <v>54</v>
      </c>
      <c r="D97" s="178"/>
      <c r="E97" s="94">
        <v>3.85</v>
      </c>
      <c r="F97" s="181" t="s">
        <v>39</v>
      </c>
      <c r="G97" s="181" t="s">
        <v>157</v>
      </c>
      <c r="H97" s="178">
        <v>2</v>
      </c>
      <c r="I97" s="94">
        <v>3.63</v>
      </c>
      <c r="J97" s="181" t="s">
        <v>43</v>
      </c>
      <c r="K97" s="181" t="s">
        <v>28</v>
      </c>
      <c r="L97" s="178"/>
      <c r="M97" s="94">
        <v>3.87</v>
      </c>
      <c r="N97" s="181"/>
      <c r="O97" s="181"/>
      <c r="P97" s="178"/>
      <c r="Q97" s="94"/>
    </row>
    <row r="98" spans="1:17" s="5" customFormat="1" ht="15" customHeight="1" x14ac:dyDescent="0.25">
      <c r="A98" s="30">
        <v>93</v>
      </c>
      <c r="B98" s="181" t="s">
        <v>40</v>
      </c>
      <c r="C98" s="181" t="s">
        <v>134</v>
      </c>
      <c r="D98" s="178"/>
      <c r="E98" s="94">
        <v>3.85</v>
      </c>
      <c r="F98" s="181" t="s">
        <v>39</v>
      </c>
      <c r="G98" s="181" t="s">
        <v>173</v>
      </c>
      <c r="H98" s="178"/>
      <c r="I98" s="94">
        <v>3.63</v>
      </c>
      <c r="J98" s="181" t="s">
        <v>43</v>
      </c>
      <c r="K98" s="181" t="s">
        <v>161</v>
      </c>
      <c r="L98" s="178"/>
      <c r="M98" s="94">
        <v>3.87</v>
      </c>
      <c r="N98" s="181"/>
      <c r="O98" s="181"/>
      <c r="P98" s="178"/>
      <c r="Q98" s="94"/>
    </row>
    <row r="99" spans="1:17" s="5" customFormat="1" ht="15" customHeight="1" x14ac:dyDescent="0.25">
      <c r="A99" s="30">
        <v>94</v>
      </c>
      <c r="B99" s="181" t="s">
        <v>41</v>
      </c>
      <c r="C99" s="181" t="s">
        <v>137</v>
      </c>
      <c r="D99" s="178"/>
      <c r="E99" s="94">
        <v>3.85</v>
      </c>
      <c r="F99" s="181" t="s">
        <v>40</v>
      </c>
      <c r="G99" s="181" t="s">
        <v>8</v>
      </c>
      <c r="H99" s="178"/>
      <c r="I99" s="94">
        <v>3.63</v>
      </c>
      <c r="J99" s="181" t="s">
        <v>43</v>
      </c>
      <c r="K99" s="181" t="s">
        <v>165</v>
      </c>
      <c r="L99" s="178"/>
      <c r="M99" s="94">
        <v>3.87</v>
      </c>
      <c r="N99" s="181"/>
      <c r="O99" s="181"/>
      <c r="P99" s="178"/>
      <c r="Q99" s="94"/>
    </row>
    <row r="100" spans="1:17" s="5" customFormat="1" ht="15" customHeight="1" x14ac:dyDescent="0.25">
      <c r="A100" s="30">
        <v>95</v>
      </c>
      <c r="B100" s="181" t="s">
        <v>41</v>
      </c>
      <c r="C100" s="181" t="s">
        <v>186</v>
      </c>
      <c r="D100" s="178"/>
      <c r="E100" s="94">
        <v>3.85</v>
      </c>
      <c r="F100" s="181" t="s">
        <v>40</v>
      </c>
      <c r="G100" s="181" t="s">
        <v>132</v>
      </c>
      <c r="H100" s="178"/>
      <c r="I100" s="94">
        <v>3.63</v>
      </c>
      <c r="J100" s="181" t="s">
        <v>43</v>
      </c>
      <c r="K100" s="181" t="s">
        <v>170</v>
      </c>
      <c r="L100" s="178"/>
      <c r="M100" s="94">
        <v>3.87</v>
      </c>
      <c r="N100" s="181"/>
      <c r="O100" s="181"/>
      <c r="P100" s="178"/>
      <c r="Q100" s="94"/>
    </row>
    <row r="101" spans="1:17" s="5" customFormat="1" ht="15" customHeight="1" x14ac:dyDescent="0.25">
      <c r="A101" s="30">
        <v>96</v>
      </c>
      <c r="B101" s="181" t="s">
        <v>41</v>
      </c>
      <c r="C101" s="181" t="s">
        <v>56</v>
      </c>
      <c r="D101" s="178"/>
      <c r="E101" s="94">
        <v>3.85</v>
      </c>
      <c r="F101" s="181" t="s">
        <v>40</v>
      </c>
      <c r="G101" s="181" t="s">
        <v>54</v>
      </c>
      <c r="H101" s="178"/>
      <c r="I101" s="94">
        <v>3.63</v>
      </c>
      <c r="J101" s="181" t="s">
        <v>44</v>
      </c>
      <c r="K101" s="181" t="s">
        <v>102</v>
      </c>
      <c r="L101" s="178"/>
      <c r="M101" s="94">
        <v>3.87</v>
      </c>
      <c r="N101" s="181"/>
      <c r="O101" s="181"/>
      <c r="P101" s="178"/>
      <c r="Q101" s="94"/>
    </row>
    <row r="102" spans="1:17" s="5" customFormat="1" ht="15" customHeight="1" x14ac:dyDescent="0.25">
      <c r="A102" s="30">
        <v>97</v>
      </c>
      <c r="B102" s="181" t="s">
        <v>41</v>
      </c>
      <c r="C102" s="181" t="s">
        <v>94</v>
      </c>
      <c r="D102" s="178"/>
      <c r="E102" s="94">
        <v>3.85</v>
      </c>
      <c r="F102" s="181" t="s">
        <v>40</v>
      </c>
      <c r="G102" s="181" t="s">
        <v>134</v>
      </c>
      <c r="H102" s="178"/>
      <c r="I102" s="94">
        <v>3.63</v>
      </c>
      <c r="J102" s="181" t="s">
        <v>44</v>
      </c>
      <c r="K102" s="181" t="s">
        <v>100</v>
      </c>
      <c r="L102" s="178"/>
      <c r="M102" s="94">
        <v>3.87</v>
      </c>
      <c r="N102" s="181"/>
      <c r="O102" s="181"/>
      <c r="P102" s="178"/>
      <c r="Q102" s="94"/>
    </row>
    <row r="103" spans="1:17" s="5" customFormat="1" ht="15" customHeight="1" x14ac:dyDescent="0.25">
      <c r="A103" s="156">
        <v>98</v>
      </c>
      <c r="B103" s="184" t="s">
        <v>42</v>
      </c>
      <c r="C103" s="184" t="s">
        <v>160</v>
      </c>
      <c r="D103" s="315"/>
      <c r="E103" s="157">
        <v>3.85</v>
      </c>
      <c r="F103" s="184" t="s">
        <v>41</v>
      </c>
      <c r="G103" s="184" t="s">
        <v>136</v>
      </c>
      <c r="H103" s="315"/>
      <c r="I103" s="157">
        <v>3.63</v>
      </c>
      <c r="J103" s="184" t="s">
        <v>44</v>
      </c>
      <c r="K103" s="184" t="s">
        <v>61</v>
      </c>
      <c r="L103" s="315"/>
      <c r="M103" s="157">
        <v>3.87</v>
      </c>
      <c r="N103" s="184"/>
      <c r="O103" s="184"/>
      <c r="P103" s="315"/>
      <c r="Q103" s="157"/>
    </row>
    <row r="104" spans="1:17" s="5" customFormat="1" ht="15" customHeight="1" x14ac:dyDescent="0.25">
      <c r="A104" s="385">
        <v>99</v>
      </c>
      <c r="B104" s="184" t="s">
        <v>42</v>
      </c>
      <c r="C104" s="184" t="s">
        <v>141</v>
      </c>
      <c r="D104" s="568"/>
      <c r="E104" s="569">
        <v>3.85</v>
      </c>
      <c r="F104" s="184" t="s">
        <v>41</v>
      </c>
      <c r="G104" s="184" t="s">
        <v>56</v>
      </c>
      <c r="H104" s="568"/>
      <c r="I104" s="569">
        <v>3.63</v>
      </c>
      <c r="J104" s="184"/>
      <c r="K104" s="184"/>
      <c r="L104" s="568"/>
      <c r="M104" s="569"/>
      <c r="N104" s="184"/>
      <c r="O104" s="184"/>
      <c r="P104" s="568"/>
      <c r="Q104" s="569"/>
    </row>
    <row r="105" spans="1:17" s="5" customFormat="1" ht="15" customHeight="1" x14ac:dyDescent="0.25">
      <c r="A105" s="97">
        <v>100</v>
      </c>
      <c r="B105" s="181" t="s">
        <v>42</v>
      </c>
      <c r="C105" s="181" t="s">
        <v>144</v>
      </c>
      <c r="D105" s="476"/>
      <c r="E105" s="477">
        <v>3.85</v>
      </c>
      <c r="F105" s="181" t="s">
        <v>42</v>
      </c>
      <c r="G105" s="181" t="s">
        <v>63</v>
      </c>
      <c r="H105" s="476"/>
      <c r="I105" s="477">
        <v>3.63</v>
      </c>
      <c r="J105" s="181"/>
      <c r="K105" s="181"/>
      <c r="L105" s="476"/>
      <c r="M105" s="477"/>
      <c r="N105" s="181"/>
      <c r="O105" s="181"/>
      <c r="P105" s="476"/>
      <c r="Q105" s="477"/>
    </row>
    <row r="106" spans="1:17" s="5" customFormat="1" ht="15" customHeight="1" x14ac:dyDescent="0.25">
      <c r="A106" s="30">
        <v>101</v>
      </c>
      <c r="B106" s="182" t="s">
        <v>42</v>
      </c>
      <c r="C106" s="182" t="s">
        <v>18</v>
      </c>
      <c r="D106" s="178"/>
      <c r="E106" s="94">
        <v>3.85</v>
      </c>
      <c r="F106" s="182" t="s">
        <v>42</v>
      </c>
      <c r="G106" s="182" t="s">
        <v>141</v>
      </c>
      <c r="H106" s="178"/>
      <c r="I106" s="94">
        <v>3.63</v>
      </c>
      <c r="J106" s="182"/>
      <c r="K106" s="182"/>
      <c r="L106" s="178"/>
      <c r="M106" s="94"/>
      <c r="N106" s="182"/>
      <c r="O106" s="182"/>
      <c r="P106" s="178"/>
      <c r="Q106" s="94"/>
    </row>
    <row r="107" spans="1:17" s="5" customFormat="1" ht="15" customHeight="1" x14ac:dyDescent="0.25">
      <c r="A107" s="97">
        <v>102</v>
      </c>
      <c r="B107" s="181" t="s">
        <v>43</v>
      </c>
      <c r="C107" s="181" t="s">
        <v>150</v>
      </c>
      <c r="D107" s="476"/>
      <c r="E107" s="477">
        <v>3.85</v>
      </c>
      <c r="F107" s="181" t="s">
        <v>42</v>
      </c>
      <c r="G107" s="181" t="s">
        <v>144</v>
      </c>
      <c r="H107" s="476"/>
      <c r="I107" s="477">
        <v>3.63</v>
      </c>
      <c r="J107" s="181"/>
      <c r="K107" s="181"/>
      <c r="L107" s="476"/>
      <c r="M107" s="477"/>
      <c r="N107" s="181"/>
      <c r="O107" s="181"/>
      <c r="P107" s="476"/>
      <c r="Q107" s="477"/>
    </row>
    <row r="108" spans="1:17" s="5" customFormat="1" ht="15" customHeight="1" x14ac:dyDescent="0.25">
      <c r="A108" s="156">
        <v>103</v>
      </c>
      <c r="B108" s="567" t="s">
        <v>43</v>
      </c>
      <c r="C108" s="567" t="s">
        <v>152</v>
      </c>
      <c r="D108" s="315"/>
      <c r="E108" s="157">
        <v>3.85</v>
      </c>
      <c r="F108" s="567" t="s">
        <v>43</v>
      </c>
      <c r="G108" s="567" t="s">
        <v>25</v>
      </c>
      <c r="H108" s="315"/>
      <c r="I108" s="157">
        <v>3.63</v>
      </c>
      <c r="J108" s="567"/>
      <c r="K108" s="567"/>
      <c r="L108" s="315"/>
      <c r="M108" s="157"/>
      <c r="N108" s="567"/>
      <c r="O108" s="567"/>
      <c r="P108" s="315"/>
      <c r="Q108" s="157"/>
    </row>
    <row r="109" spans="1:17" s="5" customFormat="1" ht="15" customHeight="1" x14ac:dyDescent="0.25">
      <c r="A109" s="97">
        <v>104</v>
      </c>
      <c r="B109" s="181" t="s">
        <v>43</v>
      </c>
      <c r="C109" s="181" t="s">
        <v>162</v>
      </c>
      <c r="D109" s="476"/>
      <c r="E109" s="477">
        <v>3.85</v>
      </c>
      <c r="F109" s="181" t="s">
        <v>43</v>
      </c>
      <c r="G109" s="181" t="s">
        <v>178</v>
      </c>
      <c r="H109" s="476"/>
      <c r="I109" s="477">
        <v>3.63</v>
      </c>
      <c r="J109" s="181"/>
      <c r="K109" s="181"/>
      <c r="L109" s="476"/>
      <c r="M109" s="477"/>
      <c r="N109" s="181"/>
      <c r="O109" s="181"/>
      <c r="P109" s="476"/>
      <c r="Q109" s="477"/>
    </row>
    <row r="110" spans="1:17" s="5" customFormat="1" ht="15" customHeight="1" x14ac:dyDescent="0.25">
      <c r="A110" s="97">
        <v>105</v>
      </c>
      <c r="B110" s="181" t="s">
        <v>44</v>
      </c>
      <c r="C110" s="181" t="s">
        <v>102</v>
      </c>
      <c r="D110" s="476"/>
      <c r="E110" s="477">
        <v>3.85</v>
      </c>
      <c r="F110" s="181" t="s">
        <v>44</v>
      </c>
      <c r="G110" s="181" t="s">
        <v>102</v>
      </c>
      <c r="H110" s="476"/>
      <c r="I110" s="477">
        <v>3.63</v>
      </c>
      <c r="J110" s="181"/>
      <c r="K110" s="181"/>
      <c r="L110" s="476"/>
      <c r="M110" s="477"/>
      <c r="N110" s="181"/>
      <c r="O110" s="181"/>
      <c r="P110" s="476"/>
      <c r="Q110" s="477"/>
    </row>
    <row r="111" spans="1:17" s="5" customFormat="1" ht="15" customHeight="1" thickBot="1" x14ac:dyDescent="0.3">
      <c r="A111" s="31">
        <v>106</v>
      </c>
      <c r="B111" s="475" t="s">
        <v>44</v>
      </c>
      <c r="C111" s="475" t="s">
        <v>60</v>
      </c>
      <c r="D111" s="179"/>
      <c r="E111" s="96">
        <v>3.85</v>
      </c>
      <c r="F111" s="475"/>
      <c r="G111" s="475"/>
      <c r="H111" s="179"/>
      <c r="I111" s="96"/>
      <c r="J111" s="475"/>
      <c r="K111" s="475"/>
      <c r="L111" s="179"/>
      <c r="M111" s="96"/>
      <c r="N111" s="475"/>
      <c r="O111" s="475"/>
      <c r="P111" s="179"/>
      <c r="Q111" s="96"/>
    </row>
    <row r="112" spans="1:17" x14ac:dyDescent="0.25">
      <c r="C112" s="32" t="s">
        <v>65</v>
      </c>
      <c r="D112" s="314">
        <f>AVERAGE(D6:D111)</f>
        <v>3.7632339551982406</v>
      </c>
      <c r="G112" s="32"/>
      <c r="H112" s="314">
        <f>AVERAGE(H6:H111)</f>
        <v>3.6434257167952815</v>
      </c>
      <c r="K112" s="32"/>
      <c r="L112" s="314">
        <f>AVERAGE(L6:L111)</f>
        <v>3.9294494047619053</v>
      </c>
      <c r="O112" s="32"/>
      <c r="P112" s="314">
        <f>AVERAGE(P6:P111)</f>
        <v>3.7033868248153965</v>
      </c>
    </row>
  </sheetData>
  <sortState ref="F115:G126">
    <sortCondition ref="F114"/>
  </sortState>
  <mergeCells count="5">
    <mergeCell ref="A4:A5"/>
    <mergeCell ref="J4:M4"/>
    <mergeCell ref="N4:Q4"/>
    <mergeCell ref="F4:I4"/>
    <mergeCell ref="B4:E4"/>
  </mergeCells>
  <conditionalFormatting sqref="L6:L111">
    <cfRule type="containsBlanks" dxfId="75" priority="1030">
      <formula>LEN(TRIM(L6))=0</formula>
    </cfRule>
    <cfRule type="cellIs" dxfId="74" priority="1031" operator="between">
      <formula>$L$112</formula>
      <formula>3.926</formula>
    </cfRule>
    <cfRule type="cellIs" dxfId="73" priority="1032" operator="lessThan">
      <formula>3.5</formula>
    </cfRule>
    <cfRule type="cellIs" dxfId="72" priority="1033" operator="between">
      <formula>$L$112</formula>
      <formula>3.5</formula>
    </cfRule>
    <cfRule type="cellIs" dxfId="71" priority="1034" operator="between">
      <formula>4.499</formula>
      <formula>$L$112</formula>
    </cfRule>
    <cfRule type="cellIs" dxfId="70" priority="1035" operator="greaterThanOrEqual">
      <formula>4.5</formula>
    </cfRule>
  </conditionalFormatting>
  <conditionalFormatting sqref="P6:P111">
    <cfRule type="containsBlanks" dxfId="69" priority="1042">
      <formula>LEN(TRIM(P6))=0</formula>
    </cfRule>
    <cfRule type="cellIs" dxfId="68" priority="1043" operator="lessThan">
      <formula>3.5</formula>
    </cfRule>
    <cfRule type="cellIs" dxfId="67" priority="1044" operator="between">
      <formula>$P$112</formula>
      <formula>3.5</formula>
    </cfRule>
    <cfRule type="cellIs" dxfId="66" priority="1045" operator="between">
      <formula>4.499</formula>
      <formula>$P$112</formula>
    </cfRule>
    <cfRule type="cellIs" dxfId="65" priority="1046" operator="greaterThanOrEqual">
      <formula>4.5</formula>
    </cfRule>
  </conditionalFormatting>
  <conditionalFormatting sqref="H6:H111">
    <cfRule type="containsBlanks" dxfId="64" priority="7">
      <formula>LEN(TRIM(H6))=0</formula>
    </cfRule>
    <cfRule type="cellIs" dxfId="63" priority="8" operator="between">
      <formula>$H$112</formula>
      <formula>3.636</formula>
    </cfRule>
    <cfRule type="cellIs" dxfId="62" priority="9" operator="lessThan">
      <formula>3.5</formula>
    </cfRule>
    <cfRule type="cellIs" dxfId="61" priority="10" operator="between">
      <formula>$H$112</formula>
      <formula>3.5</formula>
    </cfRule>
    <cfRule type="cellIs" dxfId="60" priority="11" operator="between">
      <formula>4.499</formula>
      <formula>$H$112</formula>
    </cfRule>
    <cfRule type="cellIs" dxfId="59" priority="12" operator="greaterThanOrEqual">
      <formula>4.5</formula>
    </cfRule>
  </conditionalFormatting>
  <conditionalFormatting sqref="D6:D111">
    <cfRule type="containsBlanks" dxfId="58" priority="1">
      <formula>LEN(TRIM(D6))=0</formula>
    </cfRule>
    <cfRule type="cellIs" dxfId="57" priority="2" operator="between">
      <formula>$D$112</formula>
      <formula>3.766</formula>
    </cfRule>
    <cfRule type="cellIs" dxfId="56" priority="3" operator="lessThan">
      <formula>3.5</formula>
    </cfRule>
    <cfRule type="cellIs" dxfId="55" priority="4" operator="between">
      <formula>$D$112</formula>
      <formula>3.5</formula>
    </cfRule>
    <cfRule type="cellIs" dxfId="54" priority="5" operator="between">
      <formula>4.499</formula>
      <formula>$D$112</formula>
    </cfRule>
    <cfRule type="cellIs" dxfId="53" priority="6" operator="greaterThanOrEqual">
      <formula>4.5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3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3" sqref="A3"/>
      <selection pane="bottomRight" activeCell="C4" sqref="C4:C5"/>
    </sheetView>
  </sheetViews>
  <sheetFormatPr defaultColWidth="9.140625" defaultRowHeight="15" x14ac:dyDescent="0.25"/>
  <cols>
    <col min="1" max="1" width="5.28515625" style="3" customWidth="1"/>
    <col min="2" max="2" width="18.5703125" style="3" customWidth="1"/>
    <col min="3" max="3" width="31.7109375" style="3" customWidth="1"/>
    <col min="4" max="15" width="7.7109375" style="3" customWidth="1"/>
    <col min="16" max="19" width="6.7109375" style="3" customWidth="1"/>
    <col min="20" max="20" width="8.7109375" style="3" customWidth="1"/>
    <col min="21" max="21" width="7.7109375" style="3" customWidth="1"/>
    <col min="22" max="16384" width="9.140625" style="3"/>
  </cols>
  <sheetData>
    <row r="1" spans="1:23" x14ac:dyDescent="0.25">
      <c r="V1" s="57"/>
      <c r="W1" s="18" t="s">
        <v>74</v>
      </c>
    </row>
    <row r="2" spans="1:23" ht="15.75" x14ac:dyDescent="0.25">
      <c r="C2" s="52" t="s">
        <v>72</v>
      </c>
      <c r="D2" s="577"/>
      <c r="E2" s="577"/>
      <c r="F2" s="577"/>
      <c r="G2" s="442"/>
      <c r="H2" s="442"/>
      <c r="I2" s="442"/>
      <c r="J2" s="340"/>
      <c r="K2" s="340"/>
      <c r="L2" s="340"/>
      <c r="M2" s="340"/>
      <c r="N2" s="340"/>
      <c r="O2" s="340"/>
      <c r="P2" s="577"/>
      <c r="Q2" s="442"/>
      <c r="R2" s="340"/>
      <c r="S2" s="340"/>
      <c r="V2" s="58"/>
      <c r="W2" s="18" t="s">
        <v>75</v>
      </c>
    </row>
    <row r="3" spans="1:23" ht="15.75" thickBot="1" x14ac:dyDescent="0.3">
      <c r="V3" s="574"/>
      <c r="W3" s="18" t="s">
        <v>76</v>
      </c>
    </row>
    <row r="4" spans="1:23" s="5" customFormat="1" ht="18" customHeight="1" x14ac:dyDescent="0.25">
      <c r="A4" s="604" t="s">
        <v>62</v>
      </c>
      <c r="B4" s="611" t="s">
        <v>47</v>
      </c>
      <c r="C4" s="599" t="s">
        <v>0</v>
      </c>
      <c r="D4" s="613">
        <v>2025</v>
      </c>
      <c r="E4" s="607"/>
      <c r="F4" s="608"/>
      <c r="G4" s="613">
        <v>2024</v>
      </c>
      <c r="H4" s="607"/>
      <c r="I4" s="608"/>
      <c r="J4" s="613">
        <v>2023</v>
      </c>
      <c r="K4" s="607"/>
      <c r="L4" s="608"/>
      <c r="M4" s="613">
        <v>2022</v>
      </c>
      <c r="N4" s="607"/>
      <c r="O4" s="608"/>
      <c r="P4" s="613" t="s">
        <v>78</v>
      </c>
      <c r="Q4" s="607"/>
      <c r="R4" s="607"/>
      <c r="S4" s="608"/>
      <c r="T4" s="609" t="s">
        <v>67</v>
      </c>
      <c r="V4" s="19"/>
      <c r="W4" s="18" t="s">
        <v>77</v>
      </c>
    </row>
    <row r="5" spans="1:23" s="5" customFormat="1" ht="39" thickBot="1" x14ac:dyDescent="0.3">
      <c r="A5" s="605"/>
      <c r="B5" s="612"/>
      <c r="C5" s="600"/>
      <c r="D5" s="149" t="s">
        <v>79</v>
      </c>
      <c r="E5" s="150" t="s">
        <v>80</v>
      </c>
      <c r="F5" s="70" t="s">
        <v>81</v>
      </c>
      <c r="G5" s="149" t="s">
        <v>79</v>
      </c>
      <c r="H5" s="150" t="s">
        <v>80</v>
      </c>
      <c r="I5" s="70" t="s">
        <v>81</v>
      </c>
      <c r="J5" s="149" t="s">
        <v>79</v>
      </c>
      <c r="K5" s="150" t="s">
        <v>80</v>
      </c>
      <c r="L5" s="70" t="s">
        <v>81</v>
      </c>
      <c r="M5" s="149" t="s">
        <v>79</v>
      </c>
      <c r="N5" s="150" t="s">
        <v>80</v>
      </c>
      <c r="O5" s="70" t="s">
        <v>81</v>
      </c>
      <c r="P5" s="643">
        <v>2025</v>
      </c>
      <c r="Q5" s="626">
        <v>2024</v>
      </c>
      <c r="R5" s="350">
        <v>2023</v>
      </c>
      <c r="S5" s="351">
        <v>2022</v>
      </c>
      <c r="T5" s="610"/>
    </row>
    <row r="6" spans="1:23" s="5" customFormat="1" ht="15" customHeight="1" x14ac:dyDescent="0.25">
      <c r="A6" s="29">
        <v>1</v>
      </c>
      <c r="B6" s="34" t="s">
        <v>41</v>
      </c>
      <c r="C6" s="570" t="s">
        <v>104</v>
      </c>
      <c r="D6" s="113">
        <v>1</v>
      </c>
      <c r="E6" s="495">
        <v>5</v>
      </c>
      <c r="F6" s="560">
        <v>3.85</v>
      </c>
      <c r="G6" s="113">
        <v>2</v>
      </c>
      <c r="H6" s="495">
        <v>4</v>
      </c>
      <c r="I6" s="560">
        <v>3.63</v>
      </c>
      <c r="J6" s="113">
        <v>2</v>
      </c>
      <c r="K6" s="495">
        <v>4.5</v>
      </c>
      <c r="L6" s="560">
        <v>3.87</v>
      </c>
      <c r="M6" s="113">
        <v>1</v>
      </c>
      <c r="N6" s="495">
        <v>5</v>
      </c>
      <c r="O6" s="560">
        <v>3.71</v>
      </c>
      <c r="P6" s="561">
        <v>1</v>
      </c>
      <c r="Q6" s="627">
        <v>25</v>
      </c>
      <c r="R6" s="563">
        <v>12</v>
      </c>
      <c r="S6" s="565">
        <v>3</v>
      </c>
      <c r="T6" s="511">
        <f>SUM(P6:S6)</f>
        <v>41</v>
      </c>
    </row>
    <row r="7" spans="1:23" s="5" customFormat="1" ht="15" customHeight="1" x14ac:dyDescent="0.25">
      <c r="A7" s="30">
        <v>2</v>
      </c>
      <c r="B7" s="388" t="s">
        <v>44</v>
      </c>
      <c r="C7" s="625" t="s">
        <v>182</v>
      </c>
      <c r="D7" s="411">
        <v>5</v>
      </c>
      <c r="E7" s="664">
        <v>4.2</v>
      </c>
      <c r="F7" s="707">
        <v>3.85</v>
      </c>
      <c r="G7" s="411">
        <v>1</v>
      </c>
      <c r="H7" s="664">
        <v>5</v>
      </c>
      <c r="I7" s="707">
        <v>3.63</v>
      </c>
      <c r="J7" s="389">
        <v>2</v>
      </c>
      <c r="K7" s="663">
        <v>5</v>
      </c>
      <c r="L7" s="546">
        <v>3.87</v>
      </c>
      <c r="M7" s="389">
        <v>2</v>
      </c>
      <c r="N7" s="663">
        <v>4</v>
      </c>
      <c r="O7" s="546">
        <v>3.71</v>
      </c>
      <c r="P7" s="532">
        <v>21</v>
      </c>
      <c r="Q7" s="629">
        <v>4</v>
      </c>
      <c r="R7" s="552">
        <v>8</v>
      </c>
      <c r="S7" s="557">
        <v>34</v>
      </c>
      <c r="T7" s="375">
        <f>SUM(P7:S7)</f>
        <v>67</v>
      </c>
    </row>
    <row r="8" spans="1:23" s="5" customFormat="1" ht="15" customHeight="1" x14ac:dyDescent="0.25">
      <c r="A8" s="30">
        <v>3</v>
      </c>
      <c r="B8" s="24" t="s">
        <v>42</v>
      </c>
      <c r="C8" s="535" t="s">
        <v>188</v>
      </c>
      <c r="D8" s="110">
        <v>4</v>
      </c>
      <c r="E8" s="92">
        <v>4.5</v>
      </c>
      <c r="F8" s="304">
        <v>3.85</v>
      </c>
      <c r="G8" s="110">
        <v>2</v>
      </c>
      <c r="H8" s="92">
        <v>4.5</v>
      </c>
      <c r="I8" s="304">
        <v>3.63</v>
      </c>
      <c r="J8" s="110">
        <v>2</v>
      </c>
      <c r="K8" s="92">
        <v>4</v>
      </c>
      <c r="L8" s="304">
        <v>3.87</v>
      </c>
      <c r="M8" s="110">
        <v>3</v>
      </c>
      <c r="N8" s="92">
        <v>4</v>
      </c>
      <c r="O8" s="304">
        <v>3.71</v>
      </c>
      <c r="P8" s="515">
        <v>8</v>
      </c>
      <c r="Q8" s="628">
        <v>5</v>
      </c>
      <c r="R8" s="352">
        <v>35</v>
      </c>
      <c r="S8" s="363">
        <v>25</v>
      </c>
      <c r="T8" s="375">
        <f>SUM(P8:S8)</f>
        <v>73</v>
      </c>
    </row>
    <row r="9" spans="1:23" s="5" customFormat="1" ht="15" customHeight="1" x14ac:dyDescent="0.25">
      <c r="A9" s="30">
        <v>4</v>
      </c>
      <c r="B9" s="24" t="s">
        <v>40</v>
      </c>
      <c r="C9" s="25" t="s">
        <v>45</v>
      </c>
      <c r="D9" s="110">
        <v>2</v>
      </c>
      <c r="E9" s="93">
        <v>4</v>
      </c>
      <c r="F9" s="309">
        <v>3.85</v>
      </c>
      <c r="G9" s="110">
        <v>1</v>
      </c>
      <c r="H9" s="93">
        <v>4</v>
      </c>
      <c r="I9" s="309">
        <v>3.63</v>
      </c>
      <c r="J9" s="110">
        <v>2</v>
      </c>
      <c r="K9" s="93">
        <v>4</v>
      </c>
      <c r="L9" s="309">
        <v>3.87</v>
      </c>
      <c r="M9" s="110">
        <v>1</v>
      </c>
      <c r="N9" s="93">
        <v>5</v>
      </c>
      <c r="O9" s="309">
        <v>3.71</v>
      </c>
      <c r="P9" s="513">
        <v>26</v>
      </c>
      <c r="Q9" s="630">
        <v>19</v>
      </c>
      <c r="R9" s="357">
        <v>31</v>
      </c>
      <c r="S9" s="368">
        <v>1</v>
      </c>
      <c r="T9" s="375">
        <f>SUM(P9:S9)</f>
        <v>77</v>
      </c>
      <c r="U9" s="98"/>
      <c r="V9" s="99"/>
    </row>
    <row r="10" spans="1:23" s="5" customFormat="1" ht="15" customHeight="1" x14ac:dyDescent="0.25">
      <c r="A10" s="30">
        <v>5</v>
      </c>
      <c r="B10" s="26" t="s">
        <v>43</v>
      </c>
      <c r="C10" s="381" t="s">
        <v>170</v>
      </c>
      <c r="D10" s="110">
        <v>12</v>
      </c>
      <c r="E10" s="92">
        <v>4.583333333333333</v>
      </c>
      <c r="F10" s="304">
        <v>3.85</v>
      </c>
      <c r="G10" s="110">
        <v>1</v>
      </c>
      <c r="H10" s="92">
        <v>5</v>
      </c>
      <c r="I10" s="304">
        <v>3.63</v>
      </c>
      <c r="J10" s="110"/>
      <c r="K10" s="92"/>
      <c r="L10" s="304">
        <v>3.87</v>
      </c>
      <c r="M10" s="110">
        <v>5</v>
      </c>
      <c r="N10" s="92">
        <v>4.5999999999999996</v>
      </c>
      <c r="O10" s="304">
        <v>3.71</v>
      </c>
      <c r="P10" s="515">
        <v>4</v>
      </c>
      <c r="Q10" s="628">
        <v>3</v>
      </c>
      <c r="R10" s="352">
        <v>81</v>
      </c>
      <c r="S10" s="363">
        <v>7</v>
      </c>
      <c r="T10" s="375">
        <f>SUM(P10:S10)</f>
        <v>95</v>
      </c>
      <c r="U10" s="98"/>
      <c r="V10" s="99"/>
    </row>
    <row r="11" spans="1:23" s="5" customFormat="1" ht="15" customHeight="1" x14ac:dyDescent="0.25">
      <c r="A11" s="30">
        <v>6</v>
      </c>
      <c r="B11" s="24" t="s">
        <v>39</v>
      </c>
      <c r="C11" s="379" t="s">
        <v>129</v>
      </c>
      <c r="D11" s="110">
        <v>3</v>
      </c>
      <c r="E11" s="92">
        <v>3.6666666666666665</v>
      </c>
      <c r="F11" s="308">
        <v>3.85</v>
      </c>
      <c r="G11" s="110">
        <v>2</v>
      </c>
      <c r="H11" s="92">
        <v>4</v>
      </c>
      <c r="I11" s="308">
        <v>3.63</v>
      </c>
      <c r="J11" s="110">
        <v>4</v>
      </c>
      <c r="K11" s="92">
        <v>4.25</v>
      </c>
      <c r="L11" s="308">
        <v>3.87</v>
      </c>
      <c r="M11" s="110">
        <v>3</v>
      </c>
      <c r="N11" s="92">
        <v>4.333333333333333</v>
      </c>
      <c r="O11" s="308">
        <v>3.71</v>
      </c>
      <c r="P11" s="518">
        <v>49</v>
      </c>
      <c r="Q11" s="551">
        <v>16</v>
      </c>
      <c r="R11" s="356">
        <v>19</v>
      </c>
      <c r="S11" s="367">
        <v>13</v>
      </c>
      <c r="T11" s="375">
        <f>SUM(P11:S11)</f>
        <v>97</v>
      </c>
      <c r="U11" s="98"/>
      <c r="V11" s="99"/>
    </row>
    <row r="12" spans="1:23" s="5" customFormat="1" ht="15" customHeight="1" x14ac:dyDescent="0.25">
      <c r="A12" s="30">
        <v>7</v>
      </c>
      <c r="B12" s="26" t="s">
        <v>38</v>
      </c>
      <c r="C12" s="91" t="s">
        <v>107</v>
      </c>
      <c r="D12" s="110">
        <v>5</v>
      </c>
      <c r="E12" s="92">
        <v>3.8</v>
      </c>
      <c r="F12" s="304">
        <v>3.85</v>
      </c>
      <c r="G12" s="110">
        <v>1</v>
      </c>
      <c r="H12" s="92">
        <v>4</v>
      </c>
      <c r="I12" s="304">
        <v>3.63</v>
      </c>
      <c r="J12" s="110">
        <v>4</v>
      </c>
      <c r="K12" s="92">
        <v>4</v>
      </c>
      <c r="L12" s="304">
        <v>3.87</v>
      </c>
      <c r="M12" s="110">
        <v>5</v>
      </c>
      <c r="N12" s="92">
        <v>4</v>
      </c>
      <c r="O12" s="304">
        <v>3.71</v>
      </c>
      <c r="P12" s="515">
        <v>43</v>
      </c>
      <c r="Q12" s="628">
        <v>11</v>
      </c>
      <c r="R12" s="352">
        <v>26</v>
      </c>
      <c r="S12" s="363">
        <v>21</v>
      </c>
      <c r="T12" s="375">
        <f>SUM(P12:S12)</f>
        <v>101</v>
      </c>
      <c r="U12" s="98"/>
      <c r="V12" s="99"/>
    </row>
    <row r="13" spans="1:23" s="5" customFormat="1" ht="15" customHeight="1" x14ac:dyDescent="0.25">
      <c r="A13" s="30">
        <v>8</v>
      </c>
      <c r="B13" s="26" t="s">
        <v>41</v>
      </c>
      <c r="C13" s="106" t="s">
        <v>101</v>
      </c>
      <c r="D13" s="110">
        <v>2</v>
      </c>
      <c r="E13" s="92">
        <v>4.5</v>
      </c>
      <c r="F13" s="310">
        <v>3.85</v>
      </c>
      <c r="G13" s="110">
        <v>2</v>
      </c>
      <c r="H13" s="92">
        <v>3.5</v>
      </c>
      <c r="I13" s="310">
        <v>3.63</v>
      </c>
      <c r="J13" s="110">
        <v>6</v>
      </c>
      <c r="K13" s="92">
        <v>4.166666666666667</v>
      </c>
      <c r="L13" s="310">
        <v>3.87</v>
      </c>
      <c r="M13" s="110">
        <v>5</v>
      </c>
      <c r="N13" s="92">
        <v>4.2</v>
      </c>
      <c r="O13" s="310">
        <v>3.71</v>
      </c>
      <c r="P13" s="521">
        <v>7</v>
      </c>
      <c r="Q13" s="636">
        <v>59</v>
      </c>
      <c r="R13" s="358">
        <v>23</v>
      </c>
      <c r="S13" s="369">
        <v>17</v>
      </c>
      <c r="T13" s="375">
        <f>SUM(P13:S13)</f>
        <v>106</v>
      </c>
      <c r="U13" s="98"/>
      <c r="V13" s="99"/>
    </row>
    <row r="14" spans="1:23" s="5" customFormat="1" ht="15" customHeight="1" x14ac:dyDescent="0.25">
      <c r="A14" s="30">
        <v>9</v>
      </c>
      <c r="B14" s="24" t="s">
        <v>43</v>
      </c>
      <c r="C14" s="91" t="s">
        <v>37</v>
      </c>
      <c r="D14" s="110">
        <v>1</v>
      </c>
      <c r="E14" s="92">
        <v>4</v>
      </c>
      <c r="F14" s="304">
        <v>3.85</v>
      </c>
      <c r="G14" s="110">
        <v>6</v>
      </c>
      <c r="H14" s="92">
        <v>4</v>
      </c>
      <c r="I14" s="304">
        <v>3.63</v>
      </c>
      <c r="J14" s="110">
        <v>5</v>
      </c>
      <c r="K14" s="92">
        <v>4.4000000000000004</v>
      </c>
      <c r="L14" s="304">
        <v>3.87</v>
      </c>
      <c r="M14" s="110">
        <v>9</v>
      </c>
      <c r="N14" s="92">
        <v>4.1111111111111107</v>
      </c>
      <c r="O14" s="304">
        <v>3.71</v>
      </c>
      <c r="P14" s="515">
        <v>37</v>
      </c>
      <c r="Q14" s="628">
        <v>36</v>
      </c>
      <c r="R14" s="352">
        <v>17</v>
      </c>
      <c r="S14" s="363">
        <v>19</v>
      </c>
      <c r="T14" s="376">
        <f>SUM(P14:S14)</f>
        <v>109</v>
      </c>
      <c r="U14" s="98"/>
      <c r="V14" s="99"/>
    </row>
    <row r="15" spans="1:23" s="5" customFormat="1" ht="15" customHeight="1" thickBot="1" x14ac:dyDescent="0.3">
      <c r="A15" s="31">
        <v>10</v>
      </c>
      <c r="B15" s="9" t="s">
        <v>40</v>
      </c>
      <c r="C15" s="382" t="s">
        <v>158</v>
      </c>
      <c r="D15" s="111">
        <v>1</v>
      </c>
      <c r="E15" s="102">
        <v>4</v>
      </c>
      <c r="F15" s="306">
        <v>3.85</v>
      </c>
      <c r="G15" s="111">
        <v>1</v>
      </c>
      <c r="H15" s="102">
        <v>5</v>
      </c>
      <c r="I15" s="306">
        <v>3.63</v>
      </c>
      <c r="J15" s="111"/>
      <c r="K15" s="102"/>
      <c r="L15" s="306">
        <v>3.87</v>
      </c>
      <c r="M15" s="111">
        <v>4</v>
      </c>
      <c r="N15" s="102">
        <v>4.5</v>
      </c>
      <c r="O15" s="306">
        <v>3.71</v>
      </c>
      <c r="P15" s="524">
        <v>25</v>
      </c>
      <c r="Q15" s="632">
        <v>2</v>
      </c>
      <c r="R15" s="354">
        <v>81</v>
      </c>
      <c r="S15" s="365">
        <v>8</v>
      </c>
      <c r="T15" s="377">
        <f>SUM(P15:S15)</f>
        <v>116</v>
      </c>
      <c r="U15" s="98"/>
      <c r="V15" s="99"/>
    </row>
    <row r="16" spans="1:23" s="5" customFormat="1" ht="15" customHeight="1" x14ac:dyDescent="0.25">
      <c r="A16" s="29">
        <v>11</v>
      </c>
      <c r="B16" s="34" t="s">
        <v>43</v>
      </c>
      <c r="C16" s="380" t="s">
        <v>171</v>
      </c>
      <c r="D16" s="152">
        <v>10</v>
      </c>
      <c r="E16" s="383">
        <v>3.8</v>
      </c>
      <c r="F16" s="307">
        <v>3.85</v>
      </c>
      <c r="G16" s="152">
        <v>5</v>
      </c>
      <c r="H16" s="383">
        <v>3.6</v>
      </c>
      <c r="I16" s="307">
        <v>3.63</v>
      </c>
      <c r="J16" s="152">
        <v>2</v>
      </c>
      <c r="K16" s="383">
        <v>4.5</v>
      </c>
      <c r="L16" s="307">
        <v>3.87</v>
      </c>
      <c r="M16" s="152">
        <v>2</v>
      </c>
      <c r="N16" s="383">
        <v>5</v>
      </c>
      <c r="O16" s="307">
        <v>3.71</v>
      </c>
      <c r="P16" s="517">
        <v>46</v>
      </c>
      <c r="Q16" s="633">
        <v>51</v>
      </c>
      <c r="R16" s="355">
        <v>14</v>
      </c>
      <c r="S16" s="366">
        <v>5</v>
      </c>
      <c r="T16" s="374">
        <f>SUM(P16:S16)</f>
        <v>116</v>
      </c>
      <c r="U16" s="98"/>
      <c r="V16" s="99"/>
    </row>
    <row r="17" spans="1:22" s="5" customFormat="1" ht="15" customHeight="1" x14ac:dyDescent="0.25">
      <c r="A17" s="97">
        <v>12</v>
      </c>
      <c r="B17" s="388" t="s">
        <v>44</v>
      </c>
      <c r="C17" s="379" t="s">
        <v>59</v>
      </c>
      <c r="D17" s="411">
        <v>4</v>
      </c>
      <c r="E17" s="705">
        <v>3.5</v>
      </c>
      <c r="F17" s="499">
        <v>3.85</v>
      </c>
      <c r="G17" s="411">
        <v>3</v>
      </c>
      <c r="H17" s="705">
        <v>4.333333333333333</v>
      </c>
      <c r="I17" s="499">
        <v>3.63</v>
      </c>
      <c r="J17" s="411">
        <v>2</v>
      </c>
      <c r="K17" s="705">
        <v>4.5</v>
      </c>
      <c r="L17" s="499">
        <v>3.87</v>
      </c>
      <c r="M17" s="411">
        <v>2</v>
      </c>
      <c r="N17" s="705">
        <v>4</v>
      </c>
      <c r="O17" s="499">
        <v>3.71</v>
      </c>
      <c r="P17" s="529">
        <v>61</v>
      </c>
      <c r="Q17" s="631">
        <v>8</v>
      </c>
      <c r="R17" s="502">
        <v>15</v>
      </c>
      <c r="S17" s="554">
        <v>32</v>
      </c>
      <c r="T17" s="375">
        <f>SUM(P17:S17)</f>
        <v>116</v>
      </c>
      <c r="U17" s="98"/>
      <c r="V17" s="99"/>
    </row>
    <row r="18" spans="1:22" s="5" customFormat="1" ht="15" customHeight="1" x14ac:dyDescent="0.25">
      <c r="A18" s="97">
        <v>13</v>
      </c>
      <c r="B18" s="24" t="s">
        <v>38</v>
      </c>
      <c r="C18" s="379" t="s">
        <v>124</v>
      </c>
      <c r="D18" s="691">
        <v>1</v>
      </c>
      <c r="E18" s="692">
        <v>4</v>
      </c>
      <c r="F18" s="308">
        <v>3.85</v>
      </c>
      <c r="G18" s="691">
        <v>1</v>
      </c>
      <c r="H18" s="692">
        <v>5</v>
      </c>
      <c r="I18" s="308">
        <v>3.63</v>
      </c>
      <c r="J18" s="691">
        <v>3</v>
      </c>
      <c r="K18" s="692">
        <v>4</v>
      </c>
      <c r="L18" s="308">
        <v>3.87</v>
      </c>
      <c r="M18" s="691">
        <v>2</v>
      </c>
      <c r="N18" s="692">
        <v>3</v>
      </c>
      <c r="O18" s="308">
        <v>3.71</v>
      </c>
      <c r="P18" s="518">
        <v>23</v>
      </c>
      <c r="Q18" s="551">
        <v>1</v>
      </c>
      <c r="R18" s="356">
        <v>25</v>
      </c>
      <c r="S18" s="367">
        <v>68</v>
      </c>
      <c r="T18" s="375">
        <f>SUM(P18:S18)</f>
        <v>117</v>
      </c>
      <c r="U18" s="99"/>
      <c r="V18" s="99"/>
    </row>
    <row r="19" spans="1:22" s="5" customFormat="1" ht="15" customHeight="1" x14ac:dyDescent="0.25">
      <c r="A19" s="97">
        <v>14</v>
      </c>
      <c r="B19" s="26" t="s">
        <v>40</v>
      </c>
      <c r="C19" s="91" t="s">
        <v>11</v>
      </c>
      <c r="D19" s="506">
        <v>2</v>
      </c>
      <c r="E19" s="507">
        <v>3.5</v>
      </c>
      <c r="F19" s="304">
        <v>3.85</v>
      </c>
      <c r="G19" s="506">
        <v>2</v>
      </c>
      <c r="H19" s="507">
        <v>3.5</v>
      </c>
      <c r="I19" s="304">
        <v>3.63</v>
      </c>
      <c r="J19" s="506">
        <v>1</v>
      </c>
      <c r="K19" s="507">
        <v>5</v>
      </c>
      <c r="L19" s="304">
        <v>3.87</v>
      </c>
      <c r="M19" s="506">
        <v>2</v>
      </c>
      <c r="N19" s="507">
        <v>5</v>
      </c>
      <c r="O19" s="304">
        <v>3.71</v>
      </c>
      <c r="P19" s="515">
        <v>56</v>
      </c>
      <c r="Q19" s="628">
        <v>57</v>
      </c>
      <c r="R19" s="352">
        <v>2</v>
      </c>
      <c r="S19" s="363">
        <v>2</v>
      </c>
      <c r="T19" s="510">
        <f>SUM(P19:S19)</f>
        <v>117</v>
      </c>
      <c r="U19" s="99"/>
      <c r="V19" s="99"/>
    </row>
    <row r="20" spans="1:22" s="5" customFormat="1" ht="15" customHeight="1" x14ac:dyDescent="0.25">
      <c r="A20" s="97">
        <v>15</v>
      </c>
      <c r="B20" s="24" t="s">
        <v>43</v>
      </c>
      <c r="C20" s="381" t="s">
        <v>169</v>
      </c>
      <c r="D20" s="110">
        <v>9</v>
      </c>
      <c r="E20" s="93">
        <v>3.8888888888888888</v>
      </c>
      <c r="F20" s="304">
        <v>3.85</v>
      </c>
      <c r="G20" s="110">
        <v>12</v>
      </c>
      <c r="H20" s="93">
        <v>4.083333333333333</v>
      </c>
      <c r="I20" s="304">
        <v>3.63</v>
      </c>
      <c r="J20" s="110">
        <v>14</v>
      </c>
      <c r="K20" s="93">
        <v>3.7857142857142856</v>
      </c>
      <c r="L20" s="304">
        <v>3.87</v>
      </c>
      <c r="M20" s="110">
        <v>8</v>
      </c>
      <c r="N20" s="93">
        <v>4.25</v>
      </c>
      <c r="O20" s="304">
        <v>3.71</v>
      </c>
      <c r="P20" s="515">
        <v>39</v>
      </c>
      <c r="Q20" s="628">
        <v>10</v>
      </c>
      <c r="R20" s="352">
        <v>53</v>
      </c>
      <c r="S20" s="363">
        <v>16</v>
      </c>
      <c r="T20" s="375">
        <f>SUM(P20:S20)</f>
        <v>118</v>
      </c>
      <c r="U20" s="99"/>
      <c r="V20" s="99"/>
    </row>
    <row r="21" spans="1:22" s="5" customFormat="1" ht="15" customHeight="1" x14ac:dyDescent="0.25">
      <c r="A21" s="97">
        <v>16</v>
      </c>
      <c r="B21" s="24" t="s">
        <v>41</v>
      </c>
      <c r="C21" s="91" t="s">
        <v>110</v>
      </c>
      <c r="D21" s="110">
        <v>8</v>
      </c>
      <c r="E21" s="92">
        <v>4.25</v>
      </c>
      <c r="F21" s="304">
        <v>3.85</v>
      </c>
      <c r="G21" s="110">
        <v>8</v>
      </c>
      <c r="H21" s="92">
        <v>3.375</v>
      </c>
      <c r="I21" s="304">
        <v>3.63</v>
      </c>
      <c r="J21" s="110">
        <v>6</v>
      </c>
      <c r="K21" s="92">
        <v>4</v>
      </c>
      <c r="L21" s="304">
        <v>3.87</v>
      </c>
      <c r="M21" s="110">
        <v>6</v>
      </c>
      <c r="N21" s="92">
        <v>4.5</v>
      </c>
      <c r="O21" s="304">
        <v>3.71</v>
      </c>
      <c r="P21" s="515">
        <v>17</v>
      </c>
      <c r="Q21" s="628">
        <v>67</v>
      </c>
      <c r="R21" s="352">
        <v>32</v>
      </c>
      <c r="S21" s="363">
        <v>9</v>
      </c>
      <c r="T21" s="375">
        <f>SUM(P21:S21)</f>
        <v>125</v>
      </c>
      <c r="U21" s="99"/>
      <c r="V21" s="99"/>
    </row>
    <row r="22" spans="1:22" s="5" customFormat="1" ht="15" customHeight="1" x14ac:dyDescent="0.25">
      <c r="A22" s="97">
        <v>17</v>
      </c>
      <c r="B22" s="24" t="s">
        <v>43</v>
      </c>
      <c r="C22" s="381" t="s">
        <v>152</v>
      </c>
      <c r="D22" s="110"/>
      <c r="E22" s="92"/>
      <c r="F22" s="304">
        <v>3.85</v>
      </c>
      <c r="G22" s="110">
        <v>5</v>
      </c>
      <c r="H22" s="92">
        <v>4</v>
      </c>
      <c r="I22" s="304">
        <v>3.63</v>
      </c>
      <c r="J22" s="110">
        <v>1</v>
      </c>
      <c r="K22" s="92">
        <v>5</v>
      </c>
      <c r="L22" s="304">
        <v>3.87</v>
      </c>
      <c r="M22" s="110">
        <v>1</v>
      </c>
      <c r="N22" s="92">
        <v>5</v>
      </c>
      <c r="O22" s="304">
        <v>3.71</v>
      </c>
      <c r="P22" s="515">
        <v>85</v>
      </c>
      <c r="Q22" s="628">
        <v>31</v>
      </c>
      <c r="R22" s="352">
        <v>6</v>
      </c>
      <c r="S22" s="363">
        <v>4</v>
      </c>
      <c r="T22" s="375">
        <f>SUM(P22:S22)</f>
        <v>126</v>
      </c>
      <c r="U22" s="99"/>
      <c r="V22" s="99"/>
    </row>
    <row r="23" spans="1:22" s="5" customFormat="1" ht="15" customHeight="1" x14ac:dyDescent="0.25">
      <c r="A23" s="97">
        <v>18</v>
      </c>
      <c r="B23" s="26" t="s">
        <v>41</v>
      </c>
      <c r="C23" s="91" t="s">
        <v>106</v>
      </c>
      <c r="D23" s="110">
        <v>4</v>
      </c>
      <c r="E23" s="92">
        <v>4</v>
      </c>
      <c r="F23" s="304">
        <v>3.85</v>
      </c>
      <c r="G23" s="110">
        <v>3</v>
      </c>
      <c r="H23" s="92">
        <v>3.6666666666666665</v>
      </c>
      <c r="I23" s="304">
        <v>3.63</v>
      </c>
      <c r="J23" s="110">
        <v>5</v>
      </c>
      <c r="K23" s="92">
        <v>4</v>
      </c>
      <c r="L23" s="304">
        <v>3.87</v>
      </c>
      <c r="M23" s="110">
        <v>4</v>
      </c>
      <c r="N23" s="92">
        <v>4</v>
      </c>
      <c r="O23" s="304">
        <v>3.71</v>
      </c>
      <c r="P23" s="515">
        <v>30</v>
      </c>
      <c r="Q23" s="628">
        <v>46</v>
      </c>
      <c r="R23" s="352">
        <v>33</v>
      </c>
      <c r="S23" s="363">
        <v>24</v>
      </c>
      <c r="T23" s="375">
        <f>SUM(P23:S23)</f>
        <v>133</v>
      </c>
      <c r="U23" s="99"/>
      <c r="V23" s="99"/>
    </row>
    <row r="24" spans="1:22" s="5" customFormat="1" ht="15" customHeight="1" x14ac:dyDescent="0.25">
      <c r="A24" s="97">
        <v>19</v>
      </c>
      <c r="B24" s="26" t="s">
        <v>41</v>
      </c>
      <c r="C24" s="91" t="s">
        <v>55</v>
      </c>
      <c r="D24" s="648">
        <v>11</v>
      </c>
      <c r="E24" s="650">
        <v>4.0909090909090908</v>
      </c>
      <c r="F24" s="304">
        <v>3.85</v>
      </c>
      <c r="G24" s="648">
        <v>7</v>
      </c>
      <c r="H24" s="650">
        <v>3.5714285714285716</v>
      </c>
      <c r="I24" s="304">
        <v>3.63</v>
      </c>
      <c r="J24" s="648">
        <v>5</v>
      </c>
      <c r="K24" s="650">
        <v>4.4000000000000004</v>
      </c>
      <c r="L24" s="304">
        <v>3.87</v>
      </c>
      <c r="M24" s="648">
        <v>6</v>
      </c>
      <c r="N24" s="650">
        <v>3.6666666666666665</v>
      </c>
      <c r="O24" s="304">
        <v>3.71</v>
      </c>
      <c r="P24" s="515">
        <v>22</v>
      </c>
      <c r="Q24" s="628">
        <v>53</v>
      </c>
      <c r="R24" s="352">
        <v>16</v>
      </c>
      <c r="S24" s="363">
        <v>44</v>
      </c>
      <c r="T24" s="375">
        <f>SUM(P24:S24)</f>
        <v>135</v>
      </c>
      <c r="U24" s="99"/>
      <c r="V24" s="99"/>
    </row>
    <row r="25" spans="1:22" s="5" customFormat="1" ht="15" customHeight="1" thickBot="1" x14ac:dyDescent="0.3">
      <c r="A25" s="101">
        <v>20</v>
      </c>
      <c r="B25" s="28" t="s">
        <v>42</v>
      </c>
      <c r="C25" s="646" t="s">
        <v>57</v>
      </c>
      <c r="D25" s="111">
        <v>6</v>
      </c>
      <c r="E25" s="102">
        <v>4.5</v>
      </c>
      <c r="F25" s="571">
        <v>3.85</v>
      </c>
      <c r="G25" s="111">
        <v>7</v>
      </c>
      <c r="H25" s="102">
        <v>3.2857142857142856</v>
      </c>
      <c r="I25" s="571">
        <v>3.63</v>
      </c>
      <c r="J25" s="111">
        <v>7</v>
      </c>
      <c r="K25" s="102">
        <v>4.2857142857142856</v>
      </c>
      <c r="L25" s="571">
        <v>3.87</v>
      </c>
      <c r="M25" s="111">
        <v>5</v>
      </c>
      <c r="N25" s="102">
        <v>3.8</v>
      </c>
      <c r="O25" s="571">
        <v>3.71</v>
      </c>
      <c r="P25" s="530">
        <v>9</v>
      </c>
      <c r="Q25" s="638">
        <v>72</v>
      </c>
      <c r="R25" s="572">
        <v>18</v>
      </c>
      <c r="S25" s="573">
        <v>37</v>
      </c>
      <c r="T25" s="377">
        <f>SUM(P25:S25)</f>
        <v>136</v>
      </c>
    </row>
    <row r="26" spans="1:22" s="5" customFormat="1" ht="15" customHeight="1" x14ac:dyDescent="0.25">
      <c r="A26" s="29">
        <v>21</v>
      </c>
      <c r="B26" s="645" t="s">
        <v>39</v>
      </c>
      <c r="C26" s="112" t="s">
        <v>2</v>
      </c>
      <c r="D26" s="113">
        <v>4</v>
      </c>
      <c r="E26" s="103">
        <v>3.5</v>
      </c>
      <c r="F26" s="311">
        <v>3.85</v>
      </c>
      <c r="G26" s="113">
        <v>2</v>
      </c>
      <c r="H26" s="103">
        <v>4</v>
      </c>
      <c r="I26" s="311">
        <v>3.63</v>
      </c>
      <c r="J26" s="113">
        <v>2</v>
      </c>
      <c r="K26" s="103">
        <v>4</v>
      </c>
      <c r="L26" s="311">
        <v>3.87</v>
      </c>
      <c r="M26" s="113">
        <v>4</v>
      </c>
      <c r="N26" s="103">
        <v>3.75</v>
      </c>
      <c r="O26" s="311">
        <v>3.71</v>
      </c>
      <c r="P26" s="525">
        <v>55</v>
      </c>
      <c r="Q26" s="637">
        <v>13</v>
      </c>
      <c r="R26" s="359">
        <v>28</v>
      </c>
      <c r="S26" s="370">
        <v>40</v>
      </c>
      <c r="T26" s="374">
        <f>SUM(P26:S26)</f>
        <v>136</v>
      </c>
    </row>
    <row r="27" spans="1:22" s="5" customFormat="1" ht="15" customHeight="1" x14ac:dyDescent="0.25">
      <c r="A27" s="97">
        <v>22</v>
      </c>
      <c r="B27" s="24" t="s">
        <v>43</v>
      </c>
      <c r="C27" s="379" t="s">
        <v>166</v>
      </c>
      <c r="D27" s="110">
        <v>8</v>
      </c>
      <c r="E27" s="92">
        <v>4.25</v>
      </c>
      <c r="F27" s="308">
        <v>3.85</v>
      </c>
      <c r="G27" s="110">
        <v>4</v>
      </c>
      <c r="H27" s="92">
        <v>4.5</v>
      </c>
      <c r="I27" s="308">
        <v>3.63</v>
      </c>
      <c r="J27" s="110">
        <v>1</v>
      </c>
      <c r="K27" s="92">
        <v>4</v>
      </c>
      <c r="L27" s="308">
        <v>3.87</v>
      </c>
      <c r="M27" s="110">
        <v>9</v>
      </c>
      <c r="N27" s="92">
        <v>3.1111111111111112</v>
      </c>
      <c r="O27" s="308">
        <v>3.71</v>
      </c>
      <c r="P27" s="518">
        <v>19</v>
      </c>
      <c r="Q27" s="551">
        <v>7</v>
      </c>
      <c r="R27" s="356">
        <v>45</v>
      </c>
      <c r="S27" s="367">
        <v>66</v>
      </c>
      <c r="T27" s="375">
        <f>SUM(P27:S27)</f>
        <v>137</v>
      </c>
    </row>
    <row r="28" spans="1:22" s="5" customFormat="1" ht="15" customHeight="1" x14ac:dyDescent="0.25">
      <c r="A28" s="97">
        <v>23</v>
      </c>
      <c r="B28" s="24" t="s">
        <v>41</v>
      </c>
      <c r="C28" s="91" t="s">
        <v>111</v>
      </c>
      <c r="D28" s="110">
        <v>3</v>
      </c>
      <c r="E28" s="93">
        <v>4.333333333333333</v>
      </c>
      <c r="F28" s="304">
        <v>3.85</v>
      </c>
      <c r="G28" s="110">
        <v>5</v>
      </c>
      <c r="H28" s="93">
        <v>3.4</v>
      </c>
      <c r="I28" s="304">
        <v>3.63</v>
      </c>
      <c r="J28" s="110">
        <v>3</v>
      </c>
      <c r="K28" s="93">
        <v>4.666666666666667</v>
      </c>
      <c r="L28" s="304">
        <v>3.87</v>
      </c>
      <c r="M28" s="110">
        <v>5</v>
      </c>
      <c r="N28" s="93">
        <v>3.6</v>
      </c>
      <c r="O28" s="304">
        <v>3.71</v>
      </c>
      <c r="P28" s="515">
        <v>15</v>
      </c>
      <c r="Q28" s="628">
        <v>65</v>
      </c>
      <c r="R28" s="352">
        <v>10</v>
      </c>
      <c r="S28" s="363">
        <v>50</v>
      </c>
      <c r="T28" s="375">
        <f>SUM(P28:S28)</f>
        <v>140</v>
      </c>
    </row>
    <row r="29" spans="1:22" s="5" customFormat="1" ht="15" customHeight="1" x14ac:dyDescent="0.25">
      <c r="A29" s="97">
        <v>24</v>
      </c>
      <c r="B29" s="8" t="s">
        <v>43</v>
      </c>
      <c r="C29" s="381" t="s">
        <v>164</v>
      </c>
      <c r="D29" s="152">
        <v>7</v>
      </c>
      <c r="E29" s="147">
        <v>3.7142857142857144</v>
      </c>
      <c r="F29" s="304">
        <v>3.85</v>
      </c>
      <c r="G29" s="152">
        <v>1</v>
      </c>
      <c r="H29" s="147">
        <v>4</v>
      </c>
      <c r="I29" s="304">
        <v>3.63</v>
      </c>
      <c r="J29" s="152">
        <v>1</v>
      </c>
      <c r="K29" s="147">
        <v>5</v>
      </c>
      <c r="L29" s="304">
        <v>3.87</v>
      </c>
      <c r="M29" s="152">
        <v>5</v>
      </c>
      <c r="N29" s="147">
        <v>3.6</v>
      </c>
      <c r="O29" s="304">
        <v>3.71</v>
      </c>
      <c r="P29" s="515">
        <v>48</v>
      </c>
      <c r="Q29" s="628">
        <v>35</v>
      </c>
      <c r="R29" s="352">
        <v>7</v>
      </c>
      <c r="S29" s="363">
        <v>51</v>
      </c>
      <c r="T29" s="375">
        <f>SUM(P29:S29)</f>
        <v>141</v>
      </c>
    </row>
    <row r="30" spans="1:22" s="5" customFormat="1" ht="15" customHeight="1" x14ac:dyDescent="0.25">
      <c r="A30" s="97">
        <v>25</v>
      </c>
      <c r="B30" s="24" t="s">
        <v>43</v>
      </c>
      <c r="C30" s="381" t="s">
        <v>146</v>
      </c>
      <c r="D30" s="110">
        <v>8</v>
      </c>
      <c r="E30" s="92">
        <v>3.75</v>
      </c>
      <c r="F30" s="304">
        <v>3.85</v>
      </c>
      <c r="G30" s="110">
        <v>2</v>
      </c>
      <c r="H30" s="92">
        <v>4</v>
      </c>
      <c r="I30" s="304">
        <v>3.63</v>
      </c>
      <c r="J30" s="110">
        <v>4</v>
      </c>
      <c r="K30" s="92">
        <v>4</v>
      </c>
      <c r="L30" s="304">
        <v>3.87</v>
      </c>
      <c r="M30" s="110">
        <v>5</v>
      </c>
      <c r="N30" s="92">
        <v>4</v>
      </c>
      <c r="O30" s="304">
        <v>3.71</v>
      </c>
      <c r="P30" s="515">
        <v>47</v>
      </c>
      <c r="Q30" s="628">
        <v>30</v>
      </c>
      <c r="R30" s="352">
        <v>39</v>
      </c>
      <c r="S30" s="363">
        <v>28</v>
      </c>
      <c r="T30" s="375">
        <f>SUM(P30:S30)</f>
        <v>144</v>
      </c>
    </row>
    <row r="31" spans="1:22" s="5" customFormat="1" ht="15" customHeight="1" x14ac:dyDescent="0.25">
      <c r="A31" s="97">
        <v>26</v>
      </c>
      <c r="B31" s="24" t="s">
        <v>42</v>
      </c>
      <c r="C31" s="25" t="s">
        <v>64</v>
      </c>
      <c r="D31" s="110">
        <v>7</v>
      </c>
      <c r="E31" s="93">
        <v>3.8571428571428572</v>
      </c>
      <c r="F31" s="309">
        <v>3.85</v>
      </c>
      <c r="G31" s="110">
        <v>3</v>
      </c>
      <c r="H31" s="93">
        <v>4</v>
      </c>
      <c r="I31" s="309">
        <v>3.63</v>
      </c>
      <c r="J31" s="110">
        <v>2</v>
      </c>
      <c r="K31" s="93">
        <v>4.5</v>
      </c>
      <c r="L31" s="309">
        <v>3.87</v>
      </c>
      <c r="M31" s="110">
        <v>4</v>
      </c>
      <c r="N31" s="93">
        <v>3.25</v>
      </c>
      <c r="O31" s="309">
        <v>3.71</v>
      </c>
      <c r="P31" s="513">
        <v>42</v>
      </c>
      <c r="Q31" s="630">
        <v>28</v>
      </c>
      <c r="R31" s="357">
        <v>13</v>
      </c>
      <c r="S31" s="368">
        <v>62</v>
      </c>
      <c r="T31" s="375">
        <f>SUM(P31:S31)</f>
        <v>145</v>
      </c>
    </row>
    <row r="32" spans="1:22" s="5" customFormat="1" ht="15" customHeight="1" x14ac:dyDescent="0.25">
      <c r="A32" s="97">
        <v>27</v>
      </c>
      <c r="B32" s="24" t="s">
        <v>43</v>
      </c>
      <c r="C32" s="381" t="s">
        <v>163</v>
      </c>
      <c r="D32" s="110">
        <v>1</v>
      </c>
      <c r="E32" s="92">
        <v>5</v>
      </c>
      <c r="F32" s="304">
        <v>3.85</v>
      </c>
      <c r="G32" s="110">
        <v>1</v>
      </c>
      <c r="H32" s="92">
        <v>3</v>
      </c>
      <c r="I32" s="304">
        <v>3.63</v>
      </c>
      <c r="J32" s="110">
        <v>1</v>
      </c>
      <c r="K32" s="92">
        <v>4</v>
      </c>
      <c r="L32" s="304">
        <v>3.87</v>
      </c>
      <c r="M32" s="110">
        <v>3</v>
      </c>
      <c r="N32" s="92">
        <v>4.333333333333333</v>
      </c>
      <c r="O32" s="304">
        <v>3.71</v>
      </c>
      <c r="P32" s="515">
        <v>3</v>
      </c>
      <c r="Q32" s="628">
        <v>85</v>
      </c>
      <c r="R32" s="352">
        <v>44</v>
      </c>
      <c r="S32" s="363">
        <v>14</v>
      </c>
      <c r="T32" s="375">
        <f>SUM(P32:S32)</f>
        <v>146</v>
      </c>
    </row>
    <row r="33" spans="1:20" s="5" customFormat="1" ht="15" customHeight="1" x14ac:dyDescent="0.25">
      <c r="A33" s="97">
        <v>28</v>
      </c>
      <c r="B33" s="24" t="s">
        <v>39</v>
      </c>
      <c r="C33" s="105" t="s">
        <v>7</v>
      </c>
      <c r="D33" s="110">
        <v>3</v>
      </c>
      <c r="E33" s="92">
        <v>3.3333333333333335</v>
      </c>
      <c r="F33" s="305">
        <v>3.85</v>
      </c>
      <c r="G33" s="110">
        <v>4</v>
      </c>
      <c r="H33" s="92">
        <v>3.75</v>
      </c>
      <c r="I33" s="305">
        <v>3.63</v>
      </c>
      <c r="J33" s="110">
        <v>8</v>
      </c>
      <c r="K33" s="92">
        <v>4</v>
      </c>
      <c r="L33" s="305">
        <v>3.87</v>
      </c>
      <c r="M33" s="110">
        <v>3</v>
      </c>
      <c r="N33" s="92">
        <v>4.333333333333333</v>
      </c>
      <c r="O33" s="305">
        <v>3.71</v>
      </c>
      <c r="P33" s="516">
        <v>66</v>
      </c>
      <c r="Q33" s="634">
        <v>41</v>
      </c>
      <c r="R33" s="353">
        <v>27</v>
      </c>
      <c r="S33" s="364">
        <v>12</v>
      </c>
      <c r="T33" s="375">
        <f>SUM(P33:S33)</f>
        <v>146</v>
      </c>
    </row>
    <row r="34" spans="1:20" s="5" customFormat="1" ht="15" customHeight="1" x14ac:dyDescent="0.25">
      <c r="A34" s="97">
        <v>29</v>
      </c>
      <c r="B34" s="24" t="s">
        <v>41</v>
      </c>
      <c r="C34" s="25" t="s">
        <v>174</v>
      </c>
      <c r="D34" s="110">
        <v>3</v>
      </c>
      <c r="E34" s="92">
        <v>4</v>
      </c>
      <c r="F34" s="309">
        <v>3.85</v>
      </c>
      <c r="G34" s="110">
        <v>4</v>
      </c>
      <c r="H34" s="92">
        <v>3.5</v>
      </c>
      <c r="I34" s="309">
        <v>3.63</v>
      </c>
      <c r="J34" s="110">
        <v>1</v>
      </c>
      <c r="K34" s="92">
        <v>5</v>
      </c>
      <c r="L34" s="309">
        <v>3.87</v>
      </c>
      <c r="M34" s="110">
        <v>2</v>
      </c>
      <c r="N34" s="92">
        <v>3.5</v>
      </c>
      <c r="O34" s="309">
        <v>3.71</v>
      </c>
      <c r="P34" s="513">
        <v>31</v>
      </c>
      <c r="Q34" s="630">
        <v>60</v>
      </c>
      <c r="R34" s="357">
        <v>3</v>
      </c>
      <c r="S34" s="368">
        <v>53</v>
      </c>
      <c r="T34" s="375">
        <f>SUM(P34:S34)</f>
        <v>147</v>
      </c>
    </row>
    <row r="35" spans="1:20" s="5" customFormat="1" ht="15" customHeight="1" thickBot="1" x14ac:dyDescent="0.3">
      <c r="A35" s="101">
        <v>30</v>
      </c>
      <c r="B35" s="28" t="s">
        <v>40</v>
      </c>
      <c r="C35" s="662" t="s">
        <v>52</v>
      </c>
      <c r="D35" s="111">
        <v>5</v>
      </c>
      <c r="E35" s="102">
        <v>3.8</v>
      </c>
      <c r="F35" s="306">
        <v>3.85</v>
      </c>
      <c r="G35" s="111">
        <v>1</v>
      </c>
      <c r="H35" s="102">
        <v>4</v>
      </c>
      <c r="I35" s="306">
        <v>3.63</v>
      </c>
      <c r="J35" s="111">
        <v>7</v>
      </c>
      <c r="K35" s="102">
        <v>4</v>
      </c>
      <c r="L35" s="306">
        <v>3.87</v>
      </c>
      <c r="M35" s="111">
        <v>5</v>
      </c>
      <c r="N35" s="102">
        <v>3.4</v>
      </c>
      <c r="O35" s="306">
        <v>3.71</v>
      </c>
      <c r="P35" s="520">
        <v>44</v>
      </c>
      <c r="Q35" s="448">
        <v>18</v>
      </c>
      <c r="R35" s="360">
        <v>29</v>
      </c>
      <c r="S35" s="371">
        <v>58</v>
      </c>
      <c r="T35" s="377">
        <f>SUM(P35:S35)</f>
        <v>149</v>
      </c>
    </row>
    <row r="36" spans="1:20" s="5" customFormat="1" ht="15" customHeight="1" x14ac:dyDescent="0.25">
      <c r="A36" s="29">
        <v>31</v>
      </c>
      <c r="B36" s="34" t="s">
        <v>38</v>
      </c>
      <c r="C36" s="35" t="s">
        <v>49</v>
      </c>
      <c r="D36" s="113">
        <v>2</v>
      </c>
      <c r="E36" s="495">
        <v>3</v>
      </c>
      <c r="F36" s="652">
        <v>3.85</v>
      </c>
      <c r="G36" s="113">
        <v>5</v>
      </c>
      <c r="H36" s="495">
        <v>3.8</v>
      </c>
      <c r="I36" s="652">
        <v>3.63</v>
      </c>
      <c r="J36" s="113">
        <v>8</v>
      </c>
      <c r="K36" s="495">
        <v>4.125</v>
      </c>
      <c r="L36" s="652">
        <v>3.87</v>
      </c>
      <c r="M36" s="113">
        <v>3</v>
      </c>
      <c r="N36" s="495">
        <v>4</v>
      </c>
      <c r="O36" s="652">
        <v>3.71</v>
      </c>
      <c r="P36" s="654">
        <v>72</v>
      </c>
      <c r="Q36" s="656">
        <v>38</v>
      </c>
      <c r="R36" s="658">
        <v>24</v>
      </c>
      <c r="S36" s="660">
        <v>20</v>
      </c>
      <c r="T36" s="374">
        <f>SUM(P36:S36)</f>
        <v>154</v>
      </c>
    </row>
    <row r="37" spans="1:20" s="5" customFormat="1" ht="15" customHeight="1" x14ac:dyDescent="0.25">
      <c r="A37" s="97">
        <v>32</v>
      </c>
      <c r="B37" s="8" t="s">
        <v>42</v>
      </c>
      <c r="C37" s="381" t="s">
        <v>140</v>
      </c>
      <c r="D37" s="110">
        <v>2</v>
      </c>
      <c r="E37" s="92">
        <v>3</v>
      </c>
      <c r="F37" s="304">
        <v>3.85</v>
      </c>
      <c r="G37" s="110">
        <v>10</v>
      </c>
      <c r="H37" s="92">
        <v>3.8</v>
      </c>
      <c r="I37" s="304">
        <v>3.63</v>
      </c>
      <c r="J37" s="110">
        <v>2</v>
      </c>
      <c r="K37" s="92">
        <v>4</v>
      </c>
      <c r="L37" s="304">
        <v>3.87</v>
      </c>
      <c r="M37" s="110">
        <v>2</v>
      </c>
      <c r="N37" s="92">
        <v>4.5</v>
      </c>
      <c r="O37" s="304">
        <v>3.71</v>
      </c>
      <c r="P37" s="515">
        <v>76</v>
      </c>
      <c r="Q37" s="628">
        <v>39</v>
      </c>
      <c r="R37" s="352">
        <v>37</v>
      </c>
      <c r="S37" s="363">
        <v>10</v>
      </c>
      <c r="T37" s="375">
        <f>SUM(P37:S37)</f>
        <v>162</v>
      </c>
    </row>
    <row r="38" spans="1:20" s="5" customFormat="1" ht="15" customHeight="1" x14ac:dyDescent="0.25">
      <c r="A38" s="97">
        <v>33</v>
      </c>
      <c r="B38" s="8" t="s">
        <v>38</v>
      </c>
      <c r="C38" s="25" t="s">
        <v>50</v>
      </c>
      <c r="D38" s="110">
        <v>6</v>
      </c>
      <c r="E38" s="92">
        <v>4.333333333333333</v>
      </c>
      <c r="F38" s="309">
        <v>3.85</v>
      </c>
      <c r="G38" s="110">
        <v>5</v>
      </c>
      <c r="H38" s="92">
        <v>3.2</v>
      </c>
      <c r="I38" s="309">
        <v>3.63</v>
      </c>
      <c r="J38" s="110">
        <v>3</v>
      </c>
      <c r="K38" s="92">
        <v>4.666666666666667</v>
      </c>
      <c r="L38" s="309">
        <v>3.87</v>
      </c>
      <c r="M38" s="110">
        <v>2</v>
      </c>
      <c r="N38" s="92">
        <v>3</v>
      </c>
      <c r="O38" s="309">
        <v>3.71</v>
      </c>
      <c r="P38" s="513">
        <v>12</v>
      </c>
      <c r="Q38" s="630">
        <v>74</v>
      </c>
      <c r="R38" s="357">
        <v>9</v>
      </c>
      <c r="S38" s="368">
        <v>69</v>
      </c>
      <c r="T38" s="375">
        <f>SUM(P38:S38)</f>
        <v>164</v>
      </c>
    </row>
    <row r="39" spans="1:20" s="5" customFormat="1" ht="15" customHeight="1" x14ac:dyDescent="0.25">
      <c r="A39" s="97">
        <v>34</v>
      </c>
      <c r="B39" s="8" t="s">
        <v>43</v>
      </c>
      <c r="C39" s="381" t="s">
        <v>153</v>
      </c>
      <c r="D39" s="110">
        <v>4</v>
      </c>
      <c r="E39" s="92">
        <v>3.5</v>
      </c>
      <c r="F39" s="304">
        <v>3.85</v>
      </c>
      <c r="G39" s="110">
        <v>8</v>
      </c>
      <c r="H39" s="92">
        <v>4</v>
      </c>
      <c r="I39" s="304">
        <v>3.63</v>
      </c>
      <c r="J39" s="110">
        <v>6</v>
      </c>
      <c r="K39" s="92">
        <v>4</v>
      </c>
      <c r="L39" s="304">
        <v>3.87</v>
      </c>
      <c r="M39" s="110">
        <v>7</v>
      </c>
      <c r="N39" s="92">
        <v>4</v>
      </c>
      <c r="O39" s="304">
        <v>3.71</v>
      </c>
      <c r="P39" s="515">
        <v>60</v>
      </c>
      <c r="Q39" s="628">
        <v>33</v>
      </c>
      <c r="R39" s="352">
        <v>41</v>
      </c>
      <c r="S39" s="363">
        <v>30</v>
      </c>
      <c r="T39" s="375">
        <f>SUM(P39:S39)</f>
        <v>164</v>
      </c>
    </row>
    <row r="40" spans="1:20" s="5" customFormat="1" ht="15" customHeight="1" x14ac:dyDescent="0.25">
      <c r="A40" s="97">
        <v>35</v>
      </c>
      <c r="B40" s="388" t="s">
        <v>38</v>
      </c>
      <c r="C40" s="392" t="s">
        <v>125</v>
      </c>
      <c r="D40" s="389">
        <v>3</v>
      </c>
      <c r="E40" s="93">
        <v>4.333333333333333</v>
      </c>
      <c r="F40" s="402">
        <v>3.85</v>
      </c>
      <c r="G40" s="389">
        <v>8</v>
      </c>
      <c r="H40" s="93">
        <v>3.625</v>
      </c>
      <c r="I40" s="402">
        <v>3.63</v>
      </c>
      <c r="J40" s="389">
        <v>5</v>
      </c>
      <c r="K40" s="93">
        <v>4.2</v>
      </c>
      <c r="L40" s="402">
        <v>3.87</v>
      </c>
      <c r="M40" s="389"/>
      <c r="N40" s="93"/>
      <c r="O40" s="402">
        <v>3.71</v>
      </c>
      <c r="P40" s="514">
        <v>13</v>
      </c>
      <c r="Q40" s="562">
        <v>49</v>
      </c>
      <c r="R40" s="406">
        <v>22</v>
      </c>
      <c r="S40" s="393">
        <v>85</v>
      </c>
      <c r="T40" s="375">
        <f>SUM(P40:S40)</f>
        <v>169</v>
      </c>
    </row>
    <row r="41" spans="1:20" s="5" customFormat="1" ht="15" customHeight="1" x14ac:dyDescent="0.25">
      <c r="A41" s="97">
        <v>36</v>
      </c>
      <c r="B41" s="24" t="s">
        <v>39</v>
      </c>
      <c r="C41" s="91" t="s">
        <v>3</v>
      </c>
      <c r="D41" s="110">
        <v>6</v>
      </c>
      <c r="E41" s="93">
        <v>4.333333333333333</v>
      </c>
      <c r="F41" s="304">
        <v>3.85</v>
      </c>
      <c r="G41" s="110">
        <v>2</v>
      </c>
      <c r="H41" s="93">
        <v>3.5</v>
      </c>
      <c r="I41" s="304">
        <v>3.63</v>
      </c>
      <c r="J41" s="110"/>
      <c r="K41" s="93"/>
      <c r="L41" s="304">
        <v>3.87</v>
      </c>
      <c r="M41" s="110">
        <v>3</v>
      </c>
      <c r="N41" s="93">
        <v>4</v>
      </c>
      <c r="O41" s="304">
        <v>3.71</v>
      </c>
      <c r="P41" s="515">
        <v>14</v>
      </c>
      <c r="Q41" s="628">
        <v>55</v>
      </c>
      <c r="R41" s="352">
        <v>81</v>
      </c>
      <c r="S41" s="363">
        <v>22</v>
      </c>
      <c r="T41" s="375">
        <f>SUM(P41:S41)</f>
        <v>172</v>
      </c>
    </row>
    <row r="42" spans="1:20" s="5" customFormat="1" ht="15" customHeight="1" x14ac:dyDescent="0.25">
      <c r="A42" s="97">
        <v>37</v>
      </c>
      <c r="B42" s="8" t="s">
        <v>44</v>
      </c>
      <c r="C42" s="25" t="s">
        <v>60</v>
      </c>
      <c r="D42" s="110"/>
      <c r="E42" s="92"/>
      <c r="F42" s="309">
        <v>3.85</v>
      </c>
      <c r="G42" s="110">
        <v>5</v>
      </c>
      <c r="H42" s="92">
        <v>4.2</v>
      </c>
      <c r="I42" s="309">
        <v>3.63</v>
      </c>
      <c r="J42" s="110">
        <v>2</v>
      </c>
      <c r="K42" s="92">
        <v>4</v>
      </c>
      <c r="L42" s="309">
        <v>3.87</v>
      </c>
      <c r="M42" s="110">
        <v>3</v>
      </c>
      <c r="N42" s="92">
        <v>4</v>
      </c>
      <c r="O42" s="309">
        <v>3.71</v>
      </c>
      <c r="P42" s="513">
        <v>85</v>
      </c>
      <c r="Q42" s="630">
        <v>9</v>
      </c>
      <c r="R42" s="357">
        <v>47</v>
      </c>
      <c r="S42" s="368">
        <v>31</v>
      </c>
      <c r="T42" s="375">
        <f>SUM(P42:S42)</f>
        <v>172</v>
      </c>
    </row>
    <row r="43" spans="1:20" s="5" customFormat="1" ht="15" customHeight="1" x14ac:dyDescent="0.25">
      <c r="A43" s="97">
        <v>38</v>
      </c>
      <c r="B43" s="8" t="s">
        <v>40</v>
      </c>
      <c r="C43" s="25" t="s">
        <v>53</v>
      </c>
      <c r="D43" s="110">
        <v>4</v>
      </c>
      <c r="E43" s="92">
        <v>4.5</v>
      </c>
      <c r="F43" s="309">
        <v>3.85</v>
      </c>
      <c r="G43" s="110">
        <v>1</v>
      </c>
      <c r="H43" s="92">
        <v>3</v>
      </c>
      <c r="I43" s="309">
        <v>3.63</v>
      </c>
      <c r="J43" s="110">
        <v>4</v>
      </c>
      <c r="K43" s="92">
        <v>3.75</v>
      </c>
      <c r="L43" s="309">
        <v>3.87</v>
      </c>
      <c r="M43" s="110">
        <v>9</v>
      </c>
      <c r="N43" s="92">
        <v>3.7777777777777777</v>
      </c>
      <c r="O43" s="309">
        <v>3.71</v>
      </c>
      <c r="P43" s="513">
        <v>6</v>
      </c>
      <c r="Q43" s="630">
        <v>75</v>
      </c>
      <c r="R43" s="357">
        <v>54</v>
      </c>
      <c r="S43" s="368">
        <v>39</v>
      </c>
      <c r="T43" s="375">
        <f>SUM(P43:S43)</f>
        <v>174</v>
      </c>
    </row>
    <row r="44" spans="1:20" s="5" customFormat="1" ht="15" customHeight="1" x14ac:dyDescent="0.25">
      <c r="A44" s="97">
        <v>39</v>
      </c>
      <c r="B44" s="8" t="s">
        <v>39</v>
      </c>
      <c r="C44" s="25" t="s">
        <v>1</v>
      </c>
      <c r="D44" s="110">
        <v>8</v>
      </c>
      <c r="E44" s="92">
        <v>3.5</v>
      </c>
      <c r="F44" s="309">
        <v>3.85</v>
      </c>
      <c r="G44" s="110">
        <v>4</v>
      </c>
      <c r="H44" s="92">
        <v>3.5</v>
      </c>
      <c r="I44" s="309">
        <v>3.63</v>
      </c>
      <c r="J44" s="110">
        <v>7</v>
      </c>
      <c r="K44" s="92">
        <v>3.8571428571428572</v>
      </c>
      <c r="L44" s="309">
        <v>3.87</v>
      </c>
      <c r="M44" s="110">
        <v>6</v>
      </c>
      <c r="N44" s="92">
        <v>4.166666666666667</v>
      </c>
      <c r="O44" s="309">
        <v>3.71</v>
      </c>
      <c r="P44" s="513">
        <v>54</v>
      </c>
      <c r="Q44" s="630">
        <v>54</v>
      </c>
      <c r="R44" s="357">
        <v>51</v>
      </c>
      <c r="S44" s="368">
        <v>18</v>
      </c>
      <c r="T44" s="375">
        <f>SUM(P44:S44)</f>
        <v>177</v>
      </c>
    </row>
    <row r="45" spans="1:20" s="5" customFormat="1" ht="15" customHeight="1" thickBot="1" x14ac:dyDescent="0.3">
      <c r="A45" s="101">
        <v>40</v>
      </c>
      <c r="B45" s="28" t="s">
        <v>43</v>
      </c>
      <c r="C45" s="505" t="s">
        <v>167</v>
      </c>
      <c r="D45" s="154">
        <v>5</v>
      </c>
      <c r="E45" s="148">
        <v>3.8</v>
      </c>
      <c r="F45" s="571">
        <v>3.85</v>
      </c>
      <c r="G45" s="154">
        <v>11</v>
      </c>
      <c r="H45" s="148">
        <v>3.8181818181818183</v>
      </c>
      <c r="I45" s="571">
        <v>3.63</v>
      </c>
      <c r="J45" s="154">
        <v>11</v>
      </c>
      <c r="K45" s="148">
        <v>4</v>
      </c>
      <c r="L45" s="571">
        <v>3.87</v>
      </c>
      <c r="M45" s="154">
        <v>13</v>
      </c>
      <c r="N45" s="148">
        <v>3.5384615384615383</v>
      </c>
      <c r="O45" s="571">
        <v>3.71</v>
      </c>
      <c r="P45" s="530">
        <v>45</v>
      </c>
      <c r="Q45" s="638">
        <v>37</v>
      </c>
      <c r="R45" s="572">
        <v>46</v>
      </c>
      <c r="S45" s="573">
        <v>52</v>
      </c>
      <c r="T45" s="377">
        <f>SUM(P45:S45)</f>
        <v>180</v>
      </c>
    </row>
    <row r="46" spans="1:20" s="5" customFormat="1" ht="15" customHeight="1" x14ac:dyDescent="0.25">
      <c r="A46" s="29">
        <v>41</v>
      </c>
      <c r="B46" s="34" t="s">
        <v>40</v>
      </c>
      <c r="C46" s="380" t="s">
        <v>133</v>
      </c>
      <c r="D46" s="152">
        <v>2</v>
      </c>
      <c r="E46" s="147">
        <v>4</v>
      </c>
      <c r="F46" s="307">
        <v>3.85</v>
      </c>
      <c r="G46" s="152">
        <v>1</v>
      </c>
      <c r="H46" s="147">
        <v>4</v>
      </c>
      <c r="I46" s="307">
        <v>3.63</v>
      </c>
      <c r="J46" s="152">
        <v>1</v>
      </c>
      <c r="K46" s="147">
        <v>3</v>
      </c>
      <c r="L46" s="307">
        <v>3.87</v>
      </c>
      <c r="M46" s="152">
        <v>6</v>
      </c>
      <c r="N46" s="147">
        <v>3.3333333333333335</v>
      </c>
      <c r="O46" s="307">
        <v>3.71</v>
      </c>
      <c r="P46" s="517">
        <v>28</v>
      </c>
      <c r="Q46" s="633">
        <v>21</v>
      </c>
      <c r="R46" s="355">
        <v>74</v>
      </c>
      <c r="S46" s="366">
        <v>59</v>
      </c>
      <c r="T46" s="374">
        <f>SUM(P46:S46)</f>
        <v>182</v>
      </c>
    </row>
    <row r="47" spans="1:20" s="5" customFormat="1" ht="15" customHeight="1" x14ac:dyDescent="0.25">
      <c r="A47" s="97">
        <v>42</v>
      </c>
      <c r="B47" s="26" t="s">
        <v>44</v>
      </c>
      <c r="C47" s="108" t="s">
        <v>103</v>
      </c>
      <c r="D47" s="110">
        <v>3</v>
      </c>
      <c r="E47" s="92">
        <v>4.333333333333333</v>
      </c>
      <c r="F47" s="313">
        <v>3.85</v>
      </c>
      <c r="G47" s="110">
        <v>6</v>
      </c>
      <c r="H47" s="92">
        <v>3.3333333333333335</v>
      </c>
      <c r="I47" s="313">
        <v>3.63</v>
      </c>
      <c r="J47" s="110">
        <v>4</v>
      </c>
      <c r="K47" s="92">
        <v>4.25</v>
      </c>
      <c r="L47" s="313">
        <v>3.87</v>
      </c>
      <c r="M47" s="110">
        <v>1</v>
      </c>
      <c r="N47" s="92">
        <v>3</v>
      </c>
      <c r="O47" s="313">
        <v>3.71</v>
      </c>
      <c r="P47" s="528">
        <v>16</v>
      </c>
      <c r="Q47" s="640">
        <v>71</v>
      </c>
      <c r="R47" s="362">
        <v>21</v>
      </c>
      <c r="S47" s="373">
        <v>80</v>
      </c>
      <c r="T47" s="375">
        <f>SUM(P47:S47)</f>
        <v>188</v>
      </c>
    </row>
    <row r="48" spans="1:20" s="5" customFormat="1" ht="15" customHeight="1" x14ac:dyDescent="0.25">
      <c r="A48" s="97">
        <v>43</v>
      </c>
      <c r="B48" s="8" t="s">
        <v>43</v>
      </c>
      <c r="C48" s="25" t="s">
        <v>165</v>
      </c>
      <c r="D48" s="110">
        <v>4</v>
      </c>
      <c r="E48" s="92">
        <v>4</v>
      </c>
      <c r="F48" s="309">
        <v>3.85</v>
      </c>
      <c r="G48" s="110">
        <v>2</v>
      </c>
      <c r="H48" s="92">
        <v>4.5</v>
      </c>
      <c r="I48" s="309">
        <v>3.63</v>
      </c>
      <c r="J48" s="110"/>
      <c r="K48" s="92"/>
      <c r="L48" s="309">
        <v>3.87</v>
      </c>
      <c r="M48" s="110">
        <v>5</v>
      </c>
      <c r="N48" s="92">
        <v>3.2</v>
      </c>
      <c r="O48" s="309">
        <v>3.71</v>
      </c>
      <c r="P48" s="513">
        <v>36</v>
      </c>
      <c r="Q48" s="630">
        <v>6</v>
      </c>
      <c r="R48" s="357">
        <v>81</v>
      </c>
      <c r="S48" s="368">
        <v>65</v>
      </c>
      <c r="T48" s="375">
        <f>SUM(P48:S48)</f>
        <v>188</v>
      </c>
    </row>
    <row r="49" spans="1:20" s="5" customFormat="1" ht="15" customHeight="1" x14ac:dyDescent="0.25">
      <c r="A49" s="97">
        <v>44</v>
      </c>
      <c r="B49" s="388" t="s">
        <v>39</v>
      </c>
      <c r="C49" s="392" t="s">
        <v>130</v>
      </c>
      <c r="D49" s="389"/>
      <c r="E49" s="93"/>
      <c r="F49" s="402">
        <v>3.85</v>
      </c>
      <c r="G49" s="389">
        <v>1</v>
      </c>
      <c r="H49" s="93">
        <v>4</v>
      </c>
      <c r="I49" s="402">
        <v>3.63</v>
      </c>
      <c r="J49" s="389">
        <v>1</v>
      </c>
      <c r="K49" s="93">
        <v>5</v>
      </c>
      <c r="L49" s="402">
        <v>3.87</v>
      </c>
      <c r="M49" s="389"/>
      <c r="N49" s="93"/>
      <c r="O49" s="402">
        <v>3.71</v>
      </c>
      <c r="P49" s="514">
        <v>85</v>
      </c>
      <c r="Q49" s="562">
        <v>17</v>
      </c>
      <c r="R49" s="406">
        <v>1</v>
      </c>
      <c r="S49" s="393">
        <v>85</v>
      </c>
      <c r="T49" s="375">
        <f>SUM(P49:S49)</f>
        <v>188</v>
      </c>
    </row>
    <row r="50" spans="1:20" s="5" customFormat="1" ht="15" customHeight="1" x14ac:dyDescent="0.25">
      <c r="A50" s="97">
        <v>45</v>
      </c>
      <c r="B50" s="388" t="s">
        <v>43</v>
      </c>
      <c r="C50" s="392" t="s">
        <v>172</v>
      </c>
      <c r="D50" s="389">
        <v>3</v>
      </c>
      <c r="E50" s="93">
        <v>4</v>
      </c>
      <c r="F50" s="402">
        <v>3.85</v>
      </c>
      <c r="G50" s="389">
        <v>8</v>
      </c>
      <c r="H50" s="93">
        <v>3.75</v>
      </c>
      <c r="I50" s="402">
        <v>3.63</v>
      </c>
      <c r="J50" s="389">
        <v>10</v>
      </c>
      <c r="K50" s="93">
        <v>3.9</v>
      </c>
      <c r="L50" s="402">
        <v>3.87</v>
      </c>
      <c r="M50" s="389">
        <v>21</v>
      </c>
      <c r="N50" s="93">
        <v>3.3333333333333335</v>
      </c>
      <c r="O50" s="402">
        <v>3.71</v>
      </c>
      <c r="P50" s="514">
        <v>35</v>
      </c>
      <c r="Q50" s="562">
        <v>44</v>
      </c>
      <c r="R50" s="406">
        <v>49</v>
      </c>
      <c r="S50" s="393">
        <v>61</v>
      </c>
      <c r="T50" s="375">
        <f>SUM(P50:S50)</f>
        <v>189</v>
      </c>
    </row>
    <row r="51" spans="1:20" s="5" customFormat="1" ht="15" customHeight="1" x14ac:dyDescent="0.25">
      <c r="A51" s="97">
        <v>46</v>
      </c>
      <c r="B51" s="24" t="s">
        <v>39</v>
      </c>
      <c r="C51" s="381" t="s">
        <v>156</v>
      </c>
      <c r="D51" s="110">
        <v>6</v>
      </c>
      <c r="E51" s="494">
        <v>4</v>
      </c>
      <c r="F51" s="304">
        <v>3.85</v>
      </c>
      <c r="G51" s="110">
        <v>1</v>
      </c>
      <c r="H51" s="494">
        <v>4</v>
      </c>
      <c r="I51" s="304">
        <v>3.63</v>
      </c>
      <c r="J51" s="110"/>
      <c r="K51" s="494"/>
      <c r="L51" s="304">
        <v>3.87</v>
      </c>
      <c r="M51" s="110">
        <v>2</v>
      </c>
      <c r="N51" s="494">
        <v>3</v>
      </c>
      <c r="O51" s="304">
        <v>3.71</v>
      </c>
      <c r="P51" s="515">
        <v>24</v>
      </c>
      <c r="Q51" s="628">
        <v>15</v>
      </c>
      <c r="R51" s="352">
        <v>81</v>
      </c>
      <c r="S51" s="363">
        <v>70</v>
      </c>
      <c r="T51" s="375">
        <f>SUM(P51:S51)</f>
        <v>190</v>
      </c>
    </row>
    <row r="52" spans="1:20" s="5" customFormat="1" ht="15" customHeight="1" x14ac:dyDescent="0.25">
      <c r="A52" s="97">
        <v>47</v>
      </c>
      <c r="B52" s="24" t="s">
        <v>42</v>
      </c>
      <c r="C52" s="381" t="s">
        <v>143</v>
      </c>
      <c r="D52" s="110">
        <v>5</v>
      </c>
      <c r="E52" s="147">
        <v>3.6</v>
      </c>
      <c r="F52" s="304">
        <v>3.85</v>
      </c>
      <c r="G52" s="110">
        <v>9</v>
      </c>
      <c r="H52" s="147">
        <v>3.4444444444444446</v>
      </c>
      <c r="I52" s="304">
        <v>3.63</v>
      </c>
      <c r="J52" s="110">
        <v>6</v>
      </c>
      <c r="K52" s="147">
        <v>3.5</v>
      </c>
      <c r="L52" s="304">
        <v>3.87</v>
      </c>
      <c r="M52" s="110">
        <v>4</v>
      </c>
      <c r="N52" s="147">
        <v>4.5</v>
      </c>
      <c r="O52" s="304">
        <v>3.71</v>
      </c>
      <c r="P52" s="515">
        <v>53</v>
      </c>
      <c r="Q52" s="628">
        <v>63</v>
      </c>
      <c r="R52" s="352">
        <v>64</v>
      </c>
      <c r="S52" s="363">
        <v>11</v>
      </c>
      <c r="T52" s="375">
        <f>SUM(P52:S52)</f>
        <v>191</v>
      </c>
    </row>
    <row r="53" spans="1:20" s="5" customFormat="1" ht="15" customHeight="1" x14ac:dyDescent="0.25">
      <c r="A53" s="97">
        <v>48</v>
      </c>
      <c r="B53" s="8" t="s">
        <v>43</v>
      </c>
      <c r="C53" s="25" t="s">
        <v>145</v>
      </c>
      <c r="D53" s="110">
        <v>11</v>
      </c>
      <c r="E53" s="92">
        <v>3.2727272727272729</v>
      </c>
      <c r="F53" s="309">
        <v>3.85</v>
      </c>
      <c r="G53" s="110">
        <v>1</v>
      </c>
      <c r="H53" s="92">
        <v>4</v>
      </c>
      <c r="I53" s="309">
        <v>3.63</v>
      </c>
      <c r="J53" s="110">
        <v>4</v>
      </c>
      <c r="K53" s="92">
        <v>3</v>
      </c>
      <c r="L53" s="309">
        <v>3.87</v>
      </c>
      <c r="M53" s="110">
        <v>4</v>
      </c>
      <c r="N53" s="92">
        <v>4.25</v>
      </c>
      <c r="O53" s="309">
        <v>3.71</v>
      </c>
      <c r="P53" s="513">
        <v>69</v>
      </c>
      <c r="Q53" s="630">
        <v>29</v>
      </c>
      <c r="R53" s="357">
        <v>78</v>
      </c>
      <c r="S53" s="368">
        <v>15</v>
      </c>
      <c r="T53" s="375">
        <f>SUM(P53:S53)</f>
        <v>191</v>
      </c>
    </row>
    <row r="54" spans="1:20" s="5" customFormat="1" ht="15" customHeight="1" x14ac:dyDescent="0.25">
      <c r="A54" s="97">
        <v>49</v>
      </c>
      <c r="B54" s="24" t="s">
        <v>42</v>
      </c>
      <c r="C54" s="25" t="s">
        <v>113</v>
      </c>
      <c r="D54" s="110">
        <v>8</v>
      </c>
      <c r="E54" s="104">
        <v>3.875</v>
      </c>
      <c r="F54" s="309">
        <v>3.85</v>
      </c>
      <c r="G54" s="110">
        <v>7</v>
      </c>
      <c r="H54" s="104">
        <v>3.7142857142857144</v>
      </c>
      <c r="I54" s="309">
        <v>3.63</v>
      </c>
      <c r="J54" s="110">
        <v>3</v>
      </c>
      <c r="K54" s="104">
        <v>3.6666666666666665</v>
      </c>
      <c r="L54" s="309">
        <v>3.87</v>
      </c>
      <c r="M54" s="110">
        <v>6</v>
      </c>
      <c r="N54" s="104">
        <v>3.5</v>
      </c>
      <c r="O54" s="309">
        <v>3.71</v>
      </c>
      <c r="P54" s="513">
        <v>40</v>
      </c>
      <c r="Q54" s="630">
        <v>45</v>
      </c>
      <c r="R54" s="357">
        <v>56</v>
      </c>
      <c r="S54" s="368">
        <v>54</v>
      </c>
      <c r="T54" s="375">
        <f>SUM(P54:S54)</f>
        <v>195</v>
      </c>
    </row>
    <row r="55" spans="1:20" s="5" customFormat="1" ht="15" customHeight="1" thickBot="1" x14ac:dyDescent="0.3">
      <c r="A55" s="101">
        <v>50</v>
      </c>
      <c r="B55" s="395" t="s">
        <v>39</v>
      </c>
      <c r="C55" s="396" t="s">
        <v>127</v>
      </c>
      <c r="D55" s="431"/>
      <c r="E55" s="432"/>
      <c r="F55" s="498">
        <v>3.85</v>
      </c>
      <c r="G55" s="431">
        <v>6</v>
      </c>
      <c r="H55" s="432">
        <v>4</v>
      </c>
      <c r="I55" s="498">
        <v>3.63</v>
      </c>
      <c r="J55" s="431">
        <v>2</v>
      </c>
      <c r="K55" s="432">
        <v>4.5</v>
      </c>
      <c r="L55" s="498">
        <v>3.87</v>
      </c>
      <c r="M55" s="431"/>
      <c r="N55" s="432"/>
      <c r="O55" s="498">
        <v>3.71</v>
      </c>
      <c r="P55" s="522">
        <v>85</v>
      </c>
      <c r="Q55" s="446">
        <v>14</v>
      </c>
      <c r="R55" s="508">
        <v>11</v>
      </c>
      <c r="S55" s="509">
        <v>85</v>
      </c>
      <c r="T55" s="377">
        <f>SUM(P55:S55)</f>
        <v>195</v>
      </c>
    </row>
    <row r="56" spans="1:20" s="5" customFormat="1" ht="15" customHeight="1" x14ac:dyDescent="0.25">
      <c r="A56" s="29">
        <v>51</v>
      </c>
      <c r="B56" s="34" t="s">
        <v>43</v>
      </c>
      <c r="C56" s="689" t="s">
        <v>105</v>
      </c>
      <c r="D56" s="113">
        <v>8</v>
      </c>
      <c r="E56" s="706">
        <v>4.375</v>
      </c>
      <c r="F56" s="710">
        <v>3.85</v>
      </c>
      <c r="G56" s="113">
        <v>3</v>
      </c>
      <c r="H56" s="706">
        <v>2.6666666666666665</v>
      </c>
      <c r="I56" s="710">
        <v>3.63</v>
      </c>
      <c r="J56" s="113">
        <v>6</v>
      </c>
      <c r="K56" s="706">
        <v>3.6666666666666665</v>
      </c>
      <c r="L56" s="710">
        <v>3.87</v>
      </c>
      <c r="M56" s="113">
        <v>5</v>
      </c>
      <c r="N56" s="706">
        <v>3.8</v>
      </c>
      <c r="O56" s="710">
        <v>3.71</v>
      </c>
      <c r="P56" s="713">
        <v>11</v>
      </c>
      <c r="Q56" s="716">
        <v>89</v>
      </c>
      <c r="R56" s="718">
        <v>58</v>
      </c>
      <c r="S56" s="722">
        <v>38</v>
      </c>
      <c r="T56" s="374">
        <f>SUM(P56:S56)</f>
        <v>196</v>
      </c>
    </row>
    <row r="57" spans="1:20" s="5" customFormat="1" ht="15" customHeight="1" x14ac:dyDescent="0.25">
      <c r="A57" s="97">
        <v>52</v>
      </c>
      <c r="B57" s="8" t="s">
        <v>41</v>
      </c>
      <c r="C57" s="91" t="s">
        <v>15</v>
      </c>
      <c r="D57" s="110">
        <v>2</v>
      </c>
      <c r="E57" s="92">
        <v>3.5</v>
      </c>
      <c r="F57" s="304">
        <v>3.85</v>
      </c>
      <c r="G57" s="110">
        <v>2</v>
      </c>
      <c r="H57" s="92">
        <v>4</v>
      </c>
      <c r="I57" s="304">
        <v>3.63</v>
      </c>
      <c r="J57" s="110"/>
      <c r="K57" s="92"/>
      <c r="L57" s="304">
        <v>3.87</v>
      </c>
      <c r="M57" s="110">
        <v>5</v>
      </c>
      <c r="N57" s="92">
        <v>3.8</v>
      </c>
      <c r="O57" s="304">
        <v>3.71</v>
      </c>
      <c r="P57" s="515">
        <v>57</v>
      </c>
      <c r="Q57" s="628">
        <v>24</v>
      </c>
      <c r="R57" s="352">
        <v>81</v>
      </c>
      <c r="S57" s="363">
        <v>36</v>
      </c>
      <c r="T57" s="375">
        <f>SUM(P57:S57)</f>
        <v>198</v>
      </c>
    </row>
    <row r="58" spans="1:20" s="5" customFormat="1" ht="15" customHeight="1" x14ac:dyDescent="0.25">
      <c r="A58" s="97">
        <v>53</v>
      </c>
      <c r="B58" s="8" t="s">
        <v>42</v>
      </c>
      <c r="C58" s="25" t="s">
        <v>18</v>
      </c>
      <c r="D58" s="110"/>
      <c r="E58" s="92"/>
      <c r="F58" s="309">
        <v>3.85</v>
      </c>
      <c r="G58" s="110">
        <v>1</v>
      </c>
      <c r="H58" s="92">
        <v>3</v>
      </c>
      <c r="I58" s="309">
        <v>3.63</v>
      </c>
      <c r="J58" s="110">
        <v>1</v>
      </c>
      <c r="K58" s="92">
        <v>5</v>
      </c>
      <c r="L58" s="309">
        <v>3.87</v>
      </c>
      <c r="M58" s="110">
        <v>5</v>
      </c>
      <c r="N58" s="92">
        <v>4</v>
      </c>
      <c r="O58" s="309">
        <v>3.71</v>
      </c>
      <c r="P58" s="513">
        <v>85</v>
      </c>
      <c r="Q58" s="630">
        <v>81</v>
      </c>
      <c r="R58" s="357">
        <v>5</v>
      </c>
      <c r="S58" s="368">
        <v>27</v>
      </c>
      <c r="T58" s="375">
        <f>SUM(P58:S58)</f>
        <v>198</v>
      </c>
    </row>
    <row r="59" spans="1:20" s="5" customFormat="1" ht="15" customHeight="1" x14ac:dyDescent="0.25">
      <c r="A59" s="97">
        <v>54</v>
      </c>
      <c r="B59" s="24" t="s">
        <v>40</v>
      </c>
      <c r="C59" s="91" t="s">
        <v>109</v>
      </c>
      <c r="D59" s="110">
        <v>1</v>
      </c>
      <c r="E59" s="92">
        <v>4</v>
      </c>
      <c r="F59" s="304">
        <v>3.85</v>
      </c>
      <c r="G59" s="110">
        <v>2</v>
      </c>
      <c r="H59" s="92">
        <v>4</v>
      </c>
      <c r="I59" s="304">
        <v>3.63</v>
      </c>
      <c r="J59" s="110">
        <v>1</v>
      </c>
      <c r="K59" s="92">
        <v>3</v>
      </c>
      <c r="L59" s="304">
        <v>3.87</v>
      </c>
      <c r="M59" s="110">
        <v>1</v>
      </c>
      <c r="N59" s="92">
        <v>2</v>
      </c>
      <c r="O59" s="304">
        <v>3.71</v>
      </c>
      <c r="P59" s="515">
        <v>27</v>
      </c>
      <c r="Q59" s="628">
        <v>20</v>
      </c>
      <c r="R59" s="352">
        <v>72</v>
      </c>
      <c r="S59" s="363">
        <v>83</v>
      </c>
      <c r="T59" s="375">
        <f>SUM(P59:S59)</f>
        <v>202</v>
      </c>
    </row>
    <row r="60" spans="1:20" s="5" customFormat="1" ht="15" customHeight="1" x14ac:dyDescent="0.25">
      <c r="A60" s="97">
        <v>55</v>
      </c>
      <c r="B60" s="24" t="s">
        <v>42</v>
      </c>
      <c r="C60" s="106" t="s">
        <v>139</v>
      </c>
      <c r="D60" s="110">
        <v>7</v>
      </c>
      <c r="E60" s="92">
        <v>3.8571428571428572</v>
      </c>
      <c r="F60" s="310">
        <v>3.85</v>
      </c>
      <c r="G60" s="110">
        <v>2</v>
      </c>
      <c r="H60" s="92">
        <v>3</v>
      </c>
      <c r="I60" s="310">
        <v>3.63</v>
      </c>
      <c r="J60" s="110">
        <v>1</v>
      </c>
      <c r="K60" s="92">
        <v>5</v>
      </c>
      <c r="L60" s="310">
        <v>3.87</v>
      </c>
      <c r="M60" s="110">
        <v>1</v>
      </c>
      <c r="N60" s="92">
        <v>3</v>
      </c>
      <c r="O60" s="310">
        <v>3.71</v>
      </c>
      <c r="P60" s="521">
        <v>41</v>
      </c>
      <c r="Q60" s="636">
        <v>80</v>
      </c>
      <c r="R60" s="358">
        <v>4</v>
      </c>
      <c r="S60" s="369">
        <v>77</v>
      </c>
      <c r="T60" s="375">
        <f>SUM(P60:S60)</f>
        <v>202</v>
      </c>
    </row>
    <row r="61" spans="1:20" s="5" customFormat="1" ht="15" customHeight="1" x14ac:dyDescent="0.25">
      <c r="A61" s="97">
        <v>56</v>
      </c>
      <c r="B61" s="26" t="s">
        <v>40</v>
      </c>
      <c r="C61" s="106" t="s">
        <v>13</v>
      </c>
      <c r="D61" s="436">
        <v>4</v>
      </c>
      <c r="E61" s="437">
        <v>3.25</v>
      </c>
      <c r="F61" s="310">
        <v>3.85</v>
      </c>
      <c r="G61" s="436">
        <v>2</v>
      </c>
      <c r="H61" s="437">
        <v>4</v>
      </c>
      <c r="I61" s="310">
        <v>3.63</v>
      </c>
      <c r="J61" s="436">
        <v>6</v>
      </c>
      <c r="K61" s="437">
        <v>3.8333333333333335</v>
      </c>
      <c r="L61" s="310">
        <v>3.87</v>
      </c>
      <c r="M61" s="436">
        <v>3</v>
      </c>
      <c r="N61" s="437">
        <v>3.3333333333333335</v>
      </c>
      <c r="O61" s="310">
        <v>3.71</v>
      </c>
      <c r="P61" s="521">
        <v>70</v>
      </c>
      <c r="Q61" s="636">
        <v>22</v>
      </c>
      <c r="R61" s="358">
        <v>52</v>
      </c>
      <c r="S61" s="369">
        <v>60</v>
      </c>
      <c r="T61" s="375">
        <f>SUM(P61:S61)</f>
        <v>204</v>
      </c>
    </row>
    <row r="62" spans="1:20" s="5" customFormat="1" ht="15" customHeight="1" x14ac:dyDescent="0.25">
      <c r="A62" s="97">
        <v>57</v>
      </c>
      <c r="B62" s="24" t="s">
        <v>43</v>
      </c>
      <c r="C62" s="381" t="s">
        <v>151</v>
      </c>
      <c r="D62" s="110">
        <v>3</v>
      </c>
      <c r="E62" s="92">
        <v>3.3333333333333335</v>
      </c>
      <c r="F62" s="304">
        <v>3.85</v>
      </c>
      <c r="G62" s="110">
        <v>5</v>
      </c>
      <c r="H62" s="92">
        <v>3.4</v>
      </c>
      <c r="I62" s="304">
        <v>3.63</v>
      </c>
      <c r="J62" s="110">
        <v>6</v>
      </c>
      <c r="K62" s="92">
        <v>3.5</v>
      </c>
      <c r="L62" s="304">
        <v>3.87</v>
      </c>
      <c r="M62" s="110">
        <v>3</v>
      </c>
      <c r="N62" s="92">
        <v>4.666666666666667</v>
      </c>
      <c r="O62" s="304">
        <v>3.71</v>
      </c>
      <c r="P62" s="515">
        <v>68</v>
      </c>
      <c r="Q62" s="628">
        <v>66</v>
      </c>
      <c r="R62" s="352">
        <v>65</v>
      </c>
      <c r="S62" s="363">
        <v>6</v>
      </c>
      <c r="T62" s="376">
        <f>SUM(P62:S62)</f>
        <v>205</v>
      </c>
    </row>
    <row r="63" spans="1:20" s="5" customFormat="1" ht="15" customHeight="1" x14ac:dyDescent="0.25">
      <c r="A63" s="97">
        <v>58</v>
      </c>
      <c r="B63" s="24" t="s">
        <v>42</v>
      </c>
      <c r="C63" s="105" t="s">
        <v>63</v>
      </c>
      <c r="D63" s="110">
        <v>5</v>
      </c>
      <c r="E63" s="92">
        <v>4</v>
      </c>
      <c r="F63" s="305">
        <v>3.85</v>
      </c>
      <c r="G63" s="110"/>
      <c r="H63" s="92"/>
      <c r="I63" s="305">
        <v>3.63</v>
      </c>
      <c r="J63" s="110">
        <v>2</v>
      </c>
      <c r="K63" s="92">
        <v>4</v>
      </c>
      <c r="L63" s="305">
        <v>3.87</v>
      </c>
      <c r="M63" s="110">
        <v>3</v>
      </c>
      <c r="N63" s="92">
        <v>3.6666666666666665</v>
      </c>
      <c r="O63" s="305">
        <v>3.71</v>
      </c>
      <c r="P63" s="516">
        <v>33</v>
      </c>
      <c r="Q63" s="634">
        <v>93</v>
      </c>
      <c r="R63" s="353">
        <v>36</v>
      </c>
      <c r="S63" s="364">
        <v>48</v>
      </c>
      <c r="T63" s="375">
        <f>SUM(P63:S63)</f>
        <v>210</v>
      </c>
    </row>
    <row r="64" spans="1:20" s="5" customFormat="1" ht="15" customHeight="1" x14ac:dyDescent="0.25">
      <c r="A64" s="97">
        <v>59</v>
      </c>
      <c r="B64" s="8" t="s">
        <v>44</v>
      </c>
      <c r="C64" s="25" t="s">
        <v>191</v>
      </c>
      <c r="D64" s="110">
        <v>12</v>
      </c>
      <c r="E64" s="92">
        <v>3.5</v>
      </c>
      <c r="F64" s="309">
        <v>3.85</v>
      </c>
      <c r="G64" s="110">
        <v>9</v>
      </c>
      <c r="H64" s="92">
        <v>3.4444444444444446</v>
      </c>
      <c r="I64" s="309">
        <v>3.63</v>
      </c>
      <c r="J64" s="110">
        <v>10</v>
      </c>
      <c r="K64" s="92">
        <v>3.9</v>
      </c>
      <c r="L64" s="309">
        <v>3.87</v>
      </c>
      <c r="M64" s="110">
        <v>9</v>
      </c>
      <c r="N64" s="92">
        <v>3.8888888888888888</v>
      </c>
      <c r="O64" s="309">
        <v>3.71</v>
      </c>
      <c r="P64" s="513">
        <v>62</v>
      </c>
      <c r="Q64" s="630">
        <v>64</v>
      </c>
      <c r="R64" s="357">
        <v>50</v>
      </c>
      <c r="S64" s="368">
        <v>35</v>
      </c>
      <c r="T64" s="375">
        <f>SUM(P64:S64)</f>
        <v>211</v>
      </c>
    </row>
    <row r="65" spans="1:20" s="5" customFormat="1" ht="15" customHeight="1" thickBot="1" x14ac:dyDescent="0.3">
      <c r="A65" s="101">
        <v>60</v>
      </c>
      <c r="B65" s="151" t="s">
        <v>43</v>
      </c>
      <c r="C65" s="690" t="s">
        <v>179</v>
      </c>
      <c r="D65" s="111">
        <v>3</v>
      </c>
      <c r="E65" s="102">
        <v>3.6666666666666665</v>
      </c>
      <c r="F65" s="693">
        <v>3.85</v>
      </c>
      <c r="G65" s="111">
        <v>1</v>
      </c>
      <c r="H65" s="102">
        <v>4</v>
      </c>
      <c r="I65" s="693">
        <v>3.63</v>
      </c>
      <c r="J65" s="111"/>
      <c r="K65" s="102"/>
      <c r="L65" s="693">
        <v>3.87</v>
      </c>
      <c r="M65" s="111">
        <v>2</v>
      </c>
      <c r="N65" s="102">
        <v>3.5</v>
      </c>
      <c r="O65" s="693">
        <v>3.71</v>
      </c>
      <c r="P65" s="712">
        <v>50</v>
      </c>
      <c r="Q65" s="715">
        <v>32</v>
      </c>
      <c r="R65" s="717">
        <v>81</v>
      </c>
      <c r="S65" s="721">
        <v>55</v>
      </c>
      <c r="T65" s="377">
        <f>SUM(P65:S65)</f>
        <v>218</v>
      </c>
    </row>
    <row r="66" spans="1:20" s="5" customFormat="1" ht="15" customHeight="1" x14ac:dyDescent="0.25">
      <c r="A66" s="29">
        <v>61</v>
      </c>
      <c r="B66" s="645" t="s">
        <v>40</v>
      </c>
      <c r="C66" s="380" t="s">
        <v>131</v>
      </c>
      <c r="D66" s="113">
        <v>5</v>
      </c>
      <c r="E66" s="103">
        <v>3.6</v>
      </c>
      <c r="F66" s="311">
        <v>3.85</v>
      </c>
      <c r="G66" s="113">
        <v>3</v>
      </c>
      <c r="H66" s="103">
        <v>3</v>
      </c>
      <c r="I66" s="311">
        <v>3.63</v>
      </c>
      <c r="J66" s="113">
        <v>4</v>
      </c>
      <c r="K66" s="103">
        <v>4.25</v>
      </c>
      <c r="L66" s="311">
        <v>3.87</v>
      </c>
      <c r="M66" s="113">
        <v>3</v>
      </c>
      <c r="N66" s="103">
        <v>3</v>
      </c>
      <c r="O66" s="311">
        <v>3.71</v>
      </c>
      <c r="P66" s="525">
        <v>51</v>
      </c>
      <c r="Q66" s="637">
        <v>76</v>
      </c>
      <c r="R66" s="359">
        <v>20</v>
      </c>
      <c r="S66" s="370">
        <v>72</v>
      </c>
      <c r="T66" s="374">
        <f>SUM(P66:S66)</f>
        <v>219</v>
      </c>
    </row>
    <row r="67" spans="1:20" s="5" customFormat="1" ht="15" customHeight="1" x14ac:dyDescent="0.25">
      <c r="A67" s="97">
        <v>62</v>
      </c>
      <c r="B67" s="24" t="s">
        <v>42</v>
      </c>
      <c r="C67" s="379" t="s">
        <v>160</v>
      </c>
      <c r="D67" s="649"/>
      <c r="E67" s="92"/>
      <c r="F67" s="308">
        <v>3.85</v>
      </c>
      <c r="G67" s="649">
        <v>1</v>
      </c>
      <c r="H67" s="92">
        <v>4</v>
      </c>
      <c r="I67" s="308">
        <v>3.63</v>
      </c>
      <c r="J67" s="649"/>
      <c r="K67" s="92"/>
      <c r="L67" s="308">
        <v>3.87</v>
      </c>
      <c r="M67" s="649">
        <v>2</v>
      </c>
      <c r="N67" s="92">
        <v>4</v>
      </c>
      <c r="O67" s="308">
        <v>3.71</v>
      </c>
      <c r="P67" s="518">
        <v>85</v>
      </c>
      <c r="Q67" s="551">
        <v>27</v>
      </c>
      <c r="R67" s="356">
        <v>81</v>
      </c>
      <c r="S67" s="367">
        <v>26</v>
      </c>
      <c r="T67" s="375">
        <f>SUM(P67:S67)</f>
        <v>219</v>
      </c>
    </row>
    <row r="68" spans="1:20" s="5" customFormat="1" ht="15" customHeight="1" x14ac:dyDescent="0.25">
      <c r="A68" s="97">
        <v>63</v>
      </c>
      <c r="B68" s="8" t="s">
        <v>43</v>
      </c>
      <c r="C68" s="25" t="s">
        <v>149</v>
      </c>
      <c r="D68" s="110">
        <v>5</v>
      </c>
      <c r="E68" s="92">
        <v>3.4</v>
      </c>
      <c r="F68" s="309">
        <v>3.85</v>
      </c>
      <c r="G68" s="110">
        <v>12</v>
      </c>
      <c r="H68" s="92">
        <v>3.5833333333333335</v>
      </c>
      <c r="I68" s="309">
        <v>3.63</v>
      </c>
      <c r="J68" s="110">
        <v>6</v>
      </c>
      <c r="K68" s="92">
        <v>3.6666666666666665</v>
      </c>
      <c r="L68" s="309">
        <v>3.87</v>
      </c>
      <c r="M68" s="110">
        <v>3</v>
      </c>
      <c r="N68" s="92">
        <v>3.6666666666666665</v>
      </c>
      <c r="O68" s="309">
        <v>3.71</v>
      </c>
      <c r="P68" s="513">
        <v>64</v>
      </c>
      <c r="Q68" s="630">
        <v>52</v>
      </c>
      <c r="R68" s="357">
        <v>57</v>
      </c>
      <c r="S68" s="368">
        <v>49</v>
      </c>
      <c r="T68" s="375">
        <f>SUM(P68:S68)</f>
        <v>222</v>
      </c>
    </row>
    <row r="69" spans="1:20" s="5" customFormat="1" ht="15" customHeight="1" x14ac:dyDescent="0.25">
      <c r="A69" s="97">
        <v>64</v>
      </c>
      <c r="B69" s="8" t="s">
        <v>43</v>
      </c>
      <c r="C69" s="381" t="s">
        <v>147</v>
      </c>
      <c r="D69" s="110">
        <v>3</v>
      </c>
      <c r="E69" s="92">
        <v>3.3333333333333335</v>
      </c>
      <c r="F69" s="304">
        <v>3.85</v>
      </c>
      <c r="G69" s="110">
        <v>3</v>
      </c>
      <c r="H69" s="92">
        <v>3.3333333333333335</v>
      </c>
      <c r="I69" s="304">
        <v>3.63</v>
      </c>
      <c r="J69" s="110">
        <v>7</v>
      </c>
      <c r="K69" s="92">
        <v>3.5714285714285716</v>
      </c>
      <c r="L69" s="304">
        <v>3.87</v>
      </c>
      <c r="M69" s="110">
        <v>5</v>
      </c>
      <c r="N69" s="92">
        <v>4</v>
      </c>
      <c r="O69" s="304">
        <v>3.71</v>
      </c>
      <c r="P69" s="515">
        <v>67</v>
      </c>
      <c r="Q69" s="628">
        <v>69</v>
      </c>
      <c r="R69" s="352">
        <v>60</v>
      </c>
      <c r="S69" s="363">
        <v>29</v>
      </c>
      <c r="T69" s="375">
        <f>SUM(P69:S69)</f>
        <v>225</v>
      </c>
    </row>
    <row r="70" spans="1:20" s="5" customFormat="1" ht="15" customHeight="1" x14ac:dyDescent="0.25">
      <c r="A70" s="97">
        <v>65</v>
      </c>
      <c r="B70" s="388" t="s">
        <v>38</v>
      </c>
      <c r="C70" s="392" t="s">
        <v>180</v>
      </c>
      <c r="D70" s="389">
        <v>9</v>
      </c>
      <c r="E70" s="93">
        <v>4.2222222222222223</v>
      </c>
      <c r="F70" s="402">
        <v>3.85</v>
      </c>
      <c r="G70" s="389">
        <v>4</v>
      </c>
      <c r="H70" s="93">
        <v>3.75</v>
      </c>
      <c r="I70" s="402">
        <v>3.63</v>
      </c>
      <c r="J70" s="389"/>
      <c r="K70" s="93"/>
      <c r="L70" s="402">
        <v>3.87</v>
      </c>
      <c r="M70" s="389"/>
      <c r="N70" s="93"/>
      <c r="O70" s="402">
        <v>3.71</v>
      </c>
      <c r="P70" s="514">
        <v>20</v>
      </c>
      <c r="Q70" s="562">
        <v>40</v>
      </c>
      <c r="R70" s="406">
        <v>81</v>
      </c>
      <c r="S70" s="393">
        <v>85</v>
      </c>
      <c r="T70" s="375">
        <f>SUM(P70:S70)</f>
        <v>226</v>
      </c>
    </row>
    <row r="71" spans="1:20" s="5" customFormat="1" ht="15" customHeight="1" x14ac:dyDescent="0.25">
      <c r="A71" s="97">
        <v>66</v>
      </c>
      <c r="B71" s="388" t="s">
        <v>40</v>
      </c>
      <c r="C71" s="392" t="s">
        <v>183</v>
      </c>
      <c r="D71" s="389">
        <v>2</v>
      </c>
      <c r="E71" s="93">
        <v>4.5</v>
      </c>
      <c r="F71" s="402">
        <v>3.85</v>
      </c>
      <c r="G71" s="389">
        <v>4</v>
      </c>
      <c r="H71" s="93">
        <v>3.5</v>
      </c>
      <c r="I71" s="402">
        <v>3.63</v>
      </c>
      <c r="J71" s="389"/>
      <c r="K71" s="93"/>
      <c r="L71" s="402">
        <v>3.87</v>
      </c>
      <c r="M71" s="389"/>
      <c r="N71" s="93"/>
      <c r="O71" s="402">
        <v>3.71</v>
      </c>
      <c r="P71" s="514">
        <v>5</v>
      </c>
      <c r="Q71" s="562">
        <v>56</v>
      </c>
      <c r="R71" s="406">
        <v>81</v>
      </c>
      <c r="S71" s="393">
        <v>85</v>
      </c>
      <c r="T71" s="375">
        <f>SUM(P71:S71)</f>
        <v>227</v>
      </c>
    </row>
    <row r="72" spans="1:20" s="5" customFormat="1" ht="15" customHeight="1" x14ac:dyDescent="0.25">
      <c r="A72" s="97">
        <v>67</v>
      </c>
      <c r="B72" s="8" t="s">
        <v>43</v>
      </c>
      <c r="C72" s="25" t="s">
        <v>148</v>
      </c>
      <c r="D72" s="110">
        <v>2</v>
      </c>
      <c r="E72" s="92">
        <v>3</v>
      </c>
      <c r="F72" s="309">
        <v>3.85</v>
      </c>
      <c r="G72" s="110">
        <v>4</v>
      </c>
      <c r="H72" s="92">
        <v>3.75</v>
      </c>
      <c r="I72" s="309">
        <v>3.63</v>
      </c>
      <c r="J72" s="110">
        <v>12</v>
      </c>
      <c r="K72" s="92">
        <v>3.4166666666666665</v>
      </c>
      <c r="L72" s="309">
        <v>3.87</v>
      </c>
      <c r="M72" s="110">
        <v>7</v>
      </c>
      <c r="N72" s="92">
        <v>3.7142857142857144</v>
      </c>
      <c r="O72" s="309">
        <v>3.71</v>
      </c>
      <c r="P72" s="513">
        <v>77</v>
      </c>
      <c r="Q72" s="630">
        <v>42</v>
      </c>
      <c r="R72" s="357">
        <v>67</v>
      </c>
      <c r="S72" s="368">
        <v>41</v>
      </c>
      <c r="T72" s="375">
        <f>SUM(P72:S72)</f>
        <v>227</v>
      </c>
    </row>
    <row r="73" spans="1:20" s="5" customFormat="1" ht="15" customHeight="1" x14ac:dyDescent="0.25">
      <c r="A73" s="97">
        <v>68</v>
      </c>
      <c r="B73" s="26" t="s">
        <v>41</v>
      </c>
      <c r="C73" s="451" t="s">
        <v>175</v>
      </c>
      <c r="D73" s="110">
        <v>5</v>
      </c>
      <c r="E73" s="92">
        <v>3.6</v>
      </c>
      <c r="F73" s="312">
        <v>3.85</v>
      </c>
      <c r="G73" s="110">
        <v>4</v>
      </c>
      <c r="H73" s="92">
        <v>3</v>
      </c>
      <c r="I73" s="312">
        <v>3.63</v>
      </c>
      <c r="J73" s="110">
        <v>7</v>
      </c>
      <c r="K73" s="92">
        <v>3.7142857142857144</v>
      </c>
      <c r="L73" s="312">
        <v>3.87</v>
      </c>
      <c r="M73" s="110">
        <v>3</v>
      </c>
      <c r="N73" s="92">
        <v>3.6666666666666665</v>
      </c>
      <c r="O73" s="312">
        <v>3.71</v>
      </c>
      <c r="P73" s="523">
        <v>52</v>
      </c>
      <c r="Q73" s="641">
        <v>78</v>
      </c>
      <c r="R73" s="361">
        <v>55</v>
      </c>
      <c r="S73" s="372">
        <v>45</v>
      </c>
      <c r="T73" s="375">
        <f>SUM(P73:S73)</f>
        <v>230</v>
      </c>
    </row>
    <row r="74" spans="1:20" s="5" customFormat="1" ht="15" customHeight="1" x14ac:dyDescent="0.25">
      <c r="A74" s="97">
        <v>69</v>
      </c>
      <c r="B74" s="388" t="s">
        <v>44</v>
      </c>
      <c r="C74" s="381" t="s">
        <v>61</v>
      </c>
      <c r="D74" s="680">
        <v>2</v>
      </c>
      <c r="E74" s="681">
        <v>4.5</v>
      </c>
      <c r="F74" s="546">
        <v>3.85</v>
      </c>
      <c r="G74" s="680">
        <v>4</v>
      </c>
      <c r="H74" s="681">
        <v>2.75</v>
      </c>
      <c r="I74" s="546">
        <v>3.63</v>
      </c>
      <c r="J74" s="680"/>
      <c r="K74" s="681"/>
      <c r="L74" s="546">
        <v>3.87</v>
      </c>
      <c r="M74" s="680">
        <v>2</v>
      </c>
      <c r="N74" s="681">
        <v>3.5</v>
      </c>
      <c r="O74" s="546">
        <v>3.71</v>
      </c>
      <c r="P74" s="532">
        <v>10</v>
      </c>
      <c r="Q74" s="629">
        <v>87</v>
      </c>
      <c r="R74" s="552">
        <v>81</v>
      </c>
      <c r="S74" s="557">
        <v>56</v>
      </c>
      <c r="T74" s="375">
        <f>SUM(P74:S74)</f>
        <v>234</v>
      </c>
    </row>
    <row r="75" spans="1:20" s="5" customFormat="1" ht="15" customHeight="1" thickBot="1" x14ac:dyDescent="0.3">
      <c r="A75" s="31">
        <v>70</v>
      </c>
      <c r="B75" s="440" t="s">
        <v>38</v>
      </c>
      <c r="C75" s="428" t="s">
        <v>97</v>
      </c>
      <c r="D75" s="154">
        <v>1</v>
      </c>
      <c r="E75" s="148">
        <v>2</v>
      </c>
      <c r="F75" s="651">
        <v>3.85</v>
      </c>
      <c r="G75" s="154">
        <v>1</v>
      </c>
      <c r="H75" s="148">
        <v>4</v>
      </c>
      <c r="I75" s="651">
        <v>3.63</v>
      </c>
      <c r="J75" s="154"/>
      <c r="K75" s="148"/>
      <c r="L75" s="651">
        <v>3.87</v>
      </c>
      <c r="M75" s="154">
        <v>5</v>
      </c>
      <c r="N75" s="148">
        <v>3.2</v>
      </c>
      <c r="O75" s="651">
        <v>3.71</v>
      </c>
      <c r="P75" s="653">
        <v>83</v>
      </c>
      <c r="Q75" s="655">
        <v>12</v>
      </c>
      <c r="R75" s="657">
        <v>81</v>
      </c>
      <c r="S75" s="720">
        <v>64</v>
      </c>
      <c r="T75" s="438">
        <f>SUM(P75:S75)</f>
        <v>240</v>
      </c>
    </row>
    <row r="76" spans="1:20" s="5" customFormat="1" ht="15" customHeight="1" x14ac:dyDescent="0.25">
      <c r="A76" s="29">
        <v>71</v>
      </c>
      <c r="B76" s="34" t="s">
        <v>40</v>
      </c>
      <c r="C76" s="430" t="s">
        <v>159</v>
      </c>
      <c r="D76" s="113">
        <v>3</v>
      </c>
      <c r="E76" s="103">
        <v>4</v>
      </c>
      <c r="F76" s="433">
        <v>3.85</v>
      </c>
      <c r="G76" s="113">
        <v>2</v>
      </c>
      <c r="H76" s="103">
        <v>3.5</v>
      </c>
      <c r="I76" s="433">
        <v>3.63</v>
      </c>
      <c r="J76" s="113"/>
      <c r="K76" s="103"/>
      <c r="L76" s="433">
        <v>3.87</v>
      </c>
      <c r="M76" s="113">
        <v>1</v>
      </c>
      <c r="N76" s="103">
        <v>3</v>
      </c>
      <c r="O76" s="433">
        <v>3.71</v>
      </c>
      <c r="P76" s="512">
        <v>29</v>
      </c>
      <c r="Q76" s="635">
        <v>58</v>
      </c>
      <c r="R76" s="434">
        <v>81</v>
      </c>
      <c r="S76" s="435">
        <v>74</v>
      </c>
      <c r="T76" s="374">
        <f>SUM(P76:S76)</f>
        <v>242</v>
      </c>
    </row>
    <row r="77" spans="1:20" s="5" customFormat="1" ht="15" customHeight="1" x14ac:dyDescent="0.25">
      <c r="A77" s="97">
        <v>72</v>
      </c>
      <c r="B77" s="388" t="s">
        <v>43</v>
      </c>
      <c r="C77" s="451" t="s">
        <v>177</v>
      </c>
      <c r="D77" s="389">
        <v>1</v>
      </c>
      <c r="E77" s="93">
        <v>3</v>
      </c>
      <c r="F77" s="402">
        <v>3.85</v>
      </c>
      <c r="G77" s="389">
        <v>2</v>
      </c>
      <c r="H77" s="93">
        <v>4</v>
      </c>
      <c r="I77" s="402">
        <v>3.63</v>
      </c>
      <c r="J77" s="389">
        <v>3</v>
      </c>
      <c r="K77" s="93">
        <v>4</v>
      </c>
      <c r="L77" s="402">
        <v>3.87</v>
      </c>
      <c r="M77" s="389"/>
      <c r="N77" s="93"/>
      <c r="O77" s="402">
        <v>3.71</v>
      </c>
      <c r="P77" s="514">
        <v>80</v>
      </c>
      <c r="Q77" s="562">
        <v>34</v>
      </c>
      <c r="R77" s="406">
        <v>43</v>
      </c>
      <c r="S77" s="393">
        <v>85</v>
      </c>
      <c r="T77" s="375">
        <f>SUM(P77:S77)</f>
        <v>242</v>
      </c>
    </row>
    <row r="78" spans="1:20" s="5" customFormat="1" ht="15" customHeight="1" x14ac:dyDescent="0.25">
      <c r="A78" s="97">
        <v>73</v>
      </c>
      <c r="B78" s="388" t="s">
        <v>42</v>
      </c>
      <c r="C78" s="392" t="s">
        <v>142</v>
      </c>
      <c r="D78" s="411">
        <v>6</v>
      </c>
      <c r="E78" s="383">
        <v>4</v>
      </c>
      <c r="F78" s="402">
        <v>3.85</v>
      </c>
      <c r="G78" s="411">
        <v>3</v>
      </c>
      <c r="H78" s="383">
        <v>3.6666666666666665</v>
      </c>
      <c r="I78" s="402">
        <v>3.63</v>
      </c>
      <c r="J78" s="411">
        <v>2</v>
      </c>
      <c r="K78" s="383">
        <v>3</v>
      </c>
      <c r="L78" s="402">
        <v>3.87</v>
      </c>
      <c r="M78" s="411"/>
      <c r="N78" s="383"/>
      <c r="O78" s="402">
        <v>3.71</v>
      </c>
      <c r="P78" s="514">
        <v>34</v>
      </c>
      <c r="Q78" s="562">
        <v>47</v>
      </c>
      <c r="R78" s="406">
        <v>77</v>
      </c>
      <c r="S78" s="393">
        <v>85</v>
      </c>
      <c r="T78" s="375">
        <f>SUM(P78:S78)</f>
        <v>243</v>
      </c>
    </row>
    <row r="79" spans="1:20" s="5" customFormat="1" ht="15" customHeight="1" x14ac:dyDescent="0.25">
      <c r="A79" s="97">
        <v>74</v>
      </c>
      <c r="B79" s="388" t="s">
        <v>44</v>
      </c>
      <c r="C79" s="392" t="s">
        <v>100</v>
      </c>
      <c r="D79" s="389">
        <v>1</v>
      </c>
      <c r="E79" s="93">
        <v>3</v>
      </c>
      <c r="F79" s="402">
        <v>3.85</v>
      </c>
      <c r="G79" s="389">
        <v>6</v>
      </c>
      <c r="H79" s="93">
        <v>3.6666666666666665</v>
      </c>
      <c r="I79" s="402">
        <v>3.63</v>
      </c>
      <c r="J79" s="389"/>
      <c r="K79" s="93"/>
      <c r="L79" s="402">
        <v>3.87</v>
      </c>
      <c r="M79" s="389">
        <v>1</v>
      </c>
      <c r="N79" s="93">
        <v>4</v>
      </c>
      <c r="O79" s="402">
        <v>3.71</v>
      </c>
      <c r="P79" s="514">
        <v>81</v>
      </c>
      <c r="Q79" s="562">
        <v>48</v>
      </c>
      <c r="R79" s="406">
        <v>81</v>
      </c>
      <c r="S79" s="393">
        <v>33</v>
      </c>
      <c r="T79" s="375">
        <f>SUM(P79:S79)</f>
        <v>243</v>
      </c>
    </row>
    <row r="80" spans="1:20" s="5" customFormat="1" ht="15" customHeight="1" x14ac:dyDescent="0.25">
      <c r="A80" s="97">
        <v>75</v>
      </c>
      <c r="B80" s="8" t="s">
        <v>41</v>
      </c>
      <c r="C80" s="25" t="s">
        <v>16</v>
      </c>
      <c r="D80" s="110">
        <v>1</v>
      </c>
      <c r="E80" s="92">
        <v>3</v>
      </c>
      <c r="F80" s="309">
        <v>3.85</v>
      </c>
      <c r="G80" s="110">
        <v>3</v>
      </c>
      <c r="H80" s="92">
        <v>3.3333333333333335</v>
      </c>
      <c r="I80" s="309">
        <v>3.63</v>
      </c>
      <c r="J80" s="110">
        <v>2</v>
      </c>
      <c r="K80" s="92">
        <v>3.5</v>
      </c>
      <c r="L80" s="309">
        <v>3.87</v>
      </c>
      <c r="M80" s="110">
        <v>3</v>
      </c>
      <c r="N80" s="92">
        <v>3.6666666666666665</v>
      </c>
      <c r="O80" s="309">
        <v>3.71</v>
      </c>
      <c r="P80" s="513">
        <v>75</v>
      </c>
      <c r="Q80" s="630">
        <v>68</v>
      </c>
      <c r="R80" s="357">
        <v>62</v>
      </c>
      <c r="S80" s="368">
        <v>46</v>
      </c>
      <c r="T80" s="375">
        <f>SUM(P80:S80)</f>
        <v>251</v>
      </c>
    </row>
    <row r="81" spans="1:20" s="5" customFormat="1" ht="15" customHeight="1" x14ac:dyDescent="0.25">
      <c r="A81" s="97">
        <v>76</v>
      </c>
      <c r="B81" s="24" t="s">
        <v>43</v>
      </c>
      <c r="C81" s="37" t="s">
        <v>25</v>
      </c>
      <c r="D81" s="694">
        <v>1</v>
      </c>
      <c r="E81" s="703">
        <v>5</v>
      </c>
      <c r="F81" s="695">
        <v>3.85</v>
      </c>
      <c r="G81" s="694"/>
      <c r="H81" s="703"/>
      <c r="I81" s="695">
        <v>3.63</v>
      </c>
      <c r="J81" s="694"/>
      <c r="K81" s="703"/>
      <c r="L81" s="695">
        <v>3.87</v>
      </c>
      <c r="M81" s="694">
        <v>1</v>
      </c>
      <c r="N81" s="703">
        <v>3</v>
      </c>
      <c r="O81" s="695">
        <v>3.71</v>
      </c>
      <c r="P81" s="696">
        <v>2</v>
      </c>
      <c r="Q81" s="697">
        <v>93</v>
      </c>
      <c r="R81" s="698">
        <v>81</v>
      </c>
      <c r="S81" s="699">
        <v>78</v>
      </c>
      <c r="T81" s="375">
        <f>SUM(P81:S81)</f>
        <v>254</v>
      </c>
    </row>
    <row r="82" spans="1:20" s="5" customFormat="1" ht="15" customHeight="1" x14ac:dyDescent="0.25">
      <c r="A82" s="97">
        <v>77</v>
      </c>
      <c r="B82" s="388" t="s">
        <v>41</v>
      </c>
      <c r="C82" s="392" t="s">
        <v>138</v>
      </c>
      <c r="D82" s="389">
        <v>2</v>
      </c>
      <c r="E82" s="93">
        <v>3.5</v>
      </c>
      <c r="F82" s="402">
        <v>3.85</v>
      </c>
      <c r="G82" s="389">
        <v>5</v>
      </c>
      <c r="H82" s="93">
        <v>3.6</v>
      </c>
      <c r="I82" s="402">
        <v>3.63</v>
      </c>
      <c r="J82" s="389">
        <v>2</v>
      </c>
      <c r="K82" s="93">
        <v>3.5</v>
      </c>
      <c r="L82" s="402">
        <v>3.87</v>
      </c>
      <c r="M82" s="389"/>
      <c r="N82" s="93"/>
      <c r="O82" s="402">
        <v>3.71</v>
      </c>
      <c r="P82" s="514">
        <v>58</v>
      </c>
      <c r="Q82" s="562">
        <v>50</v>
      </c>
      <c r="R82" s="406">
        <v>61</v>
      </c>
      <c r="S82" s="393">
        <v>85</v>
      </c>
      <c r="T82" s="375">
        <f>SUM(P82:S82)</f>
        <v>254</v>
      </c>
    </row>
    <row r="83" spans="1:20" s="5" customFormat="1" ht="15" customHeight="1" x14ac:dyDescent="0.25">
      <c r="A83" s="97">
        <v>78</v>
      </c>
      <c r="B83" s="388" t="s">
        <v>44</v>
      </c>
      <c r="C83" s="392" t="s">
        <v>126</v>
      </c>
      <c r="D83" s="389">
        <v>2</v>
      </c>
      <c r="E83" s="93">
        <v>4</v>
      </c>
      <c r="F83" s="402">
        <v>3.85</v>
      </c>
      <c r="G83" s="389">
        <v>2</v>
      </c>
      <c r="H83" s="93">
        <v>3</v>
      </c>
      <c r="I83" s="402">
        <v>3.63</v>
      </c>
      <c r="J83" s="389">
        <v>1</v>
      </c>
      <c r="K83" s="93">
        <v>4</v>
      </c>
      <c r="L83" s="402">
        <v>3.87</v>
      </c>
      <c r="M83" s="389"/>
      <c r="N83" s="93"/>
      <c r="O83" s="402">
        <v>3.71</v>
      </c>
      <c r="P83" s="514">
        <v>38</v>
      </c>
      <c r="Q83" s="562">
        <v>86</v>
      </c>
      <c r="R83" s="406">
        <v>48</v>
      </c>
      <c r="S83" s="393">
        <v>85</v>
      </c>
      <c r="T83" s="375">
        <f>SUM(P83:S83)</f>
        <v>257</v>
      </c>
    </row>
    <row r="84" spans="1:20" s="5" customFormat="1" ht="15" customHeight="1" x14ac:dyDescent="0.25">
      <c r="A84" s="97">
        <v>79</v>
      </c>
      <c r="B84" s="388" t="s">
        <v>41</v>
      </c>
      <c r="C84" s="392" t="s">
        <v>187</v>
      </c>
      <c r="D84" s="389">
        <v>1</v>
      </c>
      <c r="E84" s="93">
        <v>4</v>
      </c>
      <c r="F84" s="402">
        <v>3.85</v>
      </c>
      <c r="G84" s="389">
        <v>4</v>
      </c>
      <c r="H84" s="93">
        <v>3.5</v>
      </c>
      <c r="I84" s="402">
        <v>3.63</v>
      </c>
      <c r="J84" s="389"/>
      <c r="K84" s="93"/>
      <c r="L84" s="402">
        <v>3.87</v>
      </c>
      <c r="M84" s="389"/>
      <c r="N84" s="93"/>
      <c r="O84" s="402">
        <v>3.71</v>
      </c>
      <c r="P84" s="514">
        <v>32</v>
      </c>
      <c r="Q84" s="562">
        <v>62</v>
      </c>
      <c r="R84" s="406">
        <v>81</v>
      </c>
      <c r="S84" s="393">
        <v>85</v>
      </c>
      <c r="T84" s="375">
        <f>SUM(P84:S84)</f>
        <v>260</v>
      </c>
    </row>
    <row r="85" spans="1:20" s="5" customFormat="1" ht="15" customHeight="1" thickBot="1" x14ac:dyDescent="0.3">
      <c r="A85" s="31">
        <v>80</v>
      </c>
      <c r="B85" s="484" t="s">
        <v>43</v>
      </c>
      <c r="C85" s="701" t="s">
        <v>176</v>
      </c>
      <c r="D85" s="154">
        <v>4</v>
      </c>
      <c r="E85" s="148">
        <v>4.25</v>
      </c>
      <c r="F85" s="668">
        <v>3.85</v>
      </c>
      <c r="G85" s="154">
        <v>1</v>
      </c>
      <c r="H85" s="148">
        <v>3</v>
      </c>
      <c r="I85" s="668">
        <v>3.63</v>
      </c>
      <c r="J85" s="154">
        <v>3</v>
      </c>
      <c r="K85" s="148">
        <v>2.6666666666666665</v>
      </c>
      <c r="L85" s="668">
        <v>3.87</v>
      </c>
      <c r="M85" s="154">
        <v>2</v>
      </c>
      <c r="N85" s="148">
        <v>2.5</v>
      </c>
      <c r="O85" s="668">
        <v>3.71</v>
      </c>
      <c r="P85" s="670">
        <v>18</v>
      </c>
      <c r="Q85" s="672">
        <v>82</v>
      </c>
      <c r="R85" s="673">
        <v>80</v>
      </c>
      <c r="S85" s="677">
        <v>82</v>
      </c>
      <c r="T85" s="438">
        <f>SUM(P85:S85)</f>
        <v>262</v>
      </c>
    </row>
    <row r="86" spans="1:20" s="5" customFormat="1" ht="15" customHeight="1" x14ac:dyDescent="0.25">
      <c r="A86" s="29">
        <v>81</v>
      </c>
      <c r="B86" s="645" t="s">
        <v>39</v>
      </c>
      <c r="C86" s="112" t="s">
        <v>4</v>
      </c>
      <c r="D86" s="113">
        <v>5</v>
      </c>
      <c r="E86" s="103">
        <v>3.4</v>
      </c>
      <c r="F86" s="311">
        <v>3.85</v>
      </c>
      <c r="G86" s="113">
        <v>3</v>
      </c>
      <c r="H86" s="103">
        <v>2.6666666666666665</v>
      </c>
      <c r="I86" s="311">
        <v>3.63</v>
      </c>
      <c r="J86" s="113">
        <v>1</v>
      </c>
      <c r="K86" s="103">
        <v>3</v>
      </c>
      <c r="L86" s="311">
        <v>3.87</v>
      </c>
      <c r="M86" s="113">
        <v>3</v>
      </c>
      <c r="N86" s="103">
        <v>3.6666666666666665</v>
      </c>
      <c r="O86" s="311">
        <v>3.71</v>
      </c>
      <c r="P86" s="525">
        <v>63</v>
      </c>
      <c r="Q86" s="637">
        <v>88</v>
      </c>
      <c r="R86" s="359">
        <v>69</v>
      </c>
      <c r="S86" s="659">
        <v>43</v>
      </c>
      <c r="T86" s="374">
        <f>SUM(P86:S86)</f>
        <v>263</v>
      </c>
    </row>
    <row r="87" spans="1:20" s="5" customFormat="1" ht="15" customHeight="1" x14ac:dyDescent="0.25">
      <c r="A87" s="97">
        <v>82</v>
      </c>
      <c r="B87" s="388" t="s">
        <v>40</v>
      </c>
      <c r="C87" s="392" t="s">
        <v>184</v>
      </c>
      <c r="D87" s="389">
        <v>1</v>
      </c>
      <c r="E87" s="93">
        <v>3</v>
      </c>
      <c r="F87" s="402">
        <v>3.85</v>
      </c>
      <c r="G87" s="389">
        <v>1</v>
      </c>
      <c r="H87" s="93">
        <v>4</v>
      </c>
      <c r="I87" s="402">
        <v>3.63</v>
      </c>
      <c r="J87" s="389"/>
      <c r="K87" s="93"/>
      <c r="L87" s="402">
        <v>3.87</v>
      </c>
      <c r="M87" s="389"/>
      <c r="N87" s="93"/>
      <c r="O87" s="402">
        <v>3.71</v>
      </c>
      <c r="P87" s="514">
        <v>74</v>
      </c>
      <c r="Q87" s="562">
        <v>23</v>
      </c>
      <c r="R87" s="406">
        <v>81</v>
      </c>
      <c r="S87" s="564">
        <v>85</v>
      </c>
      <c r="T87" s="375">
        <f>SUM(P87:S87)</f>
        <v>263</v>
      </c>
    </row>
    <row r="88" spans="1:20" s="5" customFormat="1" ht="15" customHeight="1" x14ac:dyDescent="0.25">
      <c r="A88" s="385">
        <v>83</v>
      </c>
      <c r="B88" s="390" t="s">
        <v>40</v>
      </c>
      <c r="C88" s="391" t="s">
        <v>135</v>
      </c>
      <c r="D88" s="480">
        <v>1</v>
      </c>
      <c r="E88" s="450">
        <v>3</v>
      </c>
      <c r="F88" s="545">
        <v>3.85</v>
      </c>
      <c r="G88" s="480">
        <v>3</v>
      </c>
      <c r="H88" s="450">
        <v>3</v>
      </c>
      <c r="I88" s="545">
        <v>3.63</v>
      </c>
      <c r="J88" s="480">
        <v>1</v>
      </c>
      <c r="K88" s="450">
        <v>4</v>
      </c>
      <c r="L88" s="545">
        <v>3.87</v>
      </c>
      <c r="M88" s="480"/>
      <c r="N88" s="450"/>
      <c r="O88" s="545">
        <v>3.71</v>
      </c>
      <c r="P88" s="522">
        <v>73</v>
      </c>
      <c r="Q88" s="446">
        <v>77</v>
      </c>
      <c r="R88" s="508">
        <v>30</v>
      </c>
      <c r="S88" s="394">
        <v>85</v>
      </c>
      <c r="T88" s="387">
        <f>SUM(P88:S88)</f>
        <v>265</v>
      </c>
    </row>
    <row r="89" spans="1:20" s="5" customFormat="1" ht="15" customHeight="1" x14ac:dyDescent="0.25">
      <c r="A89" s="97">
        <v>84</v>
      </c>
      <c r="B89" s="8" t="s">
        <v>43</v>
      </c>
      <c r="C89" s="381" t="s">
        <v>168</v>
      </c>
      <c r="D89" s="110">
        <v>4</v>
      </c>
      <c r="E89" s="92">
        <v>3.25</v>
      </c>
      <c r="F89" s="665">
        <v>3.85</v>
      </c>
      <c r="G89" s="110">
        <v>3</v>
      </c>
      <c r="H89" s="92">
        <v>3.3333333333333335</v>
      </c>
      <c r="I89" s="665">
        <v>3.63</v>
      </c>
      <c r="J89" s="110">
        <v>5</v>
      </c>
      <c r="K89" s="92">
        <v>3.2</v>
      </c>
      <c r="L89" s="665">
        <v>3.87</v>
      </c>
      <c r="M89" s="110">
        <v>10</v>
      </c>
      <c r="N89" s="92">
        <v>3.1</v>
      </c>
      <c r="O89" s="665">
        <v>3.71</v>
      </c>
      <c r="P89" s="515">
        <v>71</v>
      </c>
      <c r="Q89" s="628">
        <v>70</v>
      </c>
      <c r="R89" s="628">
        <v>68</v>
      </c>
      <c r="S89" s="674">
        <v>67</v>
      </c>
      <c r="T89" s="375">
        <f>SUM(P89:S89)</f>
        <v>276</v>
      </c>
    </row>
    <row r="90" spans="1:20" s="5" customFormat="1" ht="15" customHeight="1" x14ac:dyDescent="0.25">
      <c r="A90" s="97">
        <v>85</v>
      </c>
      <c r="B90" s="388" t="s">
        <v>41</v>
      </c>
      <c r="C90" s="392" t="s">
        <v>186</v>
      </c>
      <c r="D90" s="389"/>
      <c r="E90" s="93"/>
      <c r="F90" s="559">
        <v>3.85</v>
      </c>
      <c r="G90" s="389">
        <v>1</v>
      </c>
      <c r="H90" s="93">
        <v>4</v>
      </c>
      <c r="I90" s="559">
        <v>3.63</v>
      </c>
      <c r="J90" s="389"/>
      <c r="K90" s="93"/>
      <c r="L90" s="559">
        <v>3.87</v>
      </c>
      <c r="M90" s="389"/>
      <c r="N90" s="93"/>
      <c r="O90" s="559">
        <v>3.71</v>
      </c>
      <c r="P90" s="514">
        <v>85</v>
      </c>
      <c r="Q90" s="562">
        <v>26</v>
      </c>
      <c r="R90" s="562">
        <v>81</v>
      </c>
      <c r="S90" s="564">
        <v>85</v>
      </c>
      <c r="T90" s="375">
        <f>SUM(P90:S90)</f>
        <v>277</v>
      </c>
    </row>
    <row r="91" spans="1:20" s="5" customFormat="1" ht="15" customHeight="1" x14ac:dyDescent="0.25">
      <c r="A91" s="385">
        <v>86</v>
      </c>
      <c r="B91" s="400" t="s">
        <v>43</v>
      </c>
      <c r="C91" s="539" t="s">
        <v>178</v>
      </c>
      <c r="D91" s="153">
        <v>8</v>
      </c>
      <c r="E91" s="146">
        <v>3.375</v>
      </c>
      <c r="F91" s="405">
        <v>3.85</v>
      </c>
      <c r="G91" s="153"/>
      <c r="H91" s="146"/>
      <c r="I91" s="405">
        <v>3.63</v>
      </c>
      <c r="J91" s="153">
        <v>1</v>
      </c>
      <c r="K91" s="146">
        <v>3</v>
      </c>
      <c r="L91" s="405">
        <v>3.87</v>
      </c>
      <c r="M91" s="153">
        <v>7</v>
      </c>
      <c r="N91" s="146">
        <v>3.7142857142857144</v>
      </c>
      <c r="O91" s="405">
        <v>3.71</v>
      </c>
      <c r="P91" s="520">
        <v>65</v>
      </c>
      <c r="Q91" s="448">
        <v>93</v>
      </c>
      <c r="R91" s="448">
        <v>79</v>
      </c>
      <c r="S91" s="409">
        <v>42</v>
      </c>
      <c r="T91" s="387">
        <f>SUM(P91:S91)</f>
        <v>279</v>
      </c>
    </row>
    <row r="92" spans="1:20" s="5" customFormat="1" ht="15" customHeight="1" x14ac:dyDescent="0.25">
      <c r="A92" s="385">
        <v>87</v>
      </c>
      <c r="B92" s="678" t="s">
        <v>43</v>
      </c>
      <c r="C92" s="410" t="s">
        <v>150</v>
      </c>
      <c r="D92" s="153"/>
      <c r="E92" s="378"/>
      <c r="F92" s="405">
        <v>3.85</v>
      </c>
      <c r="G92" s="153">
        <v>4</v>
      </c>
      <c r="H92" s="378">
        <v>3.25</v>
      </c>
      <c r="I92" s="405">
        <v>3.63</v>
      </c>
      <c r="J92" s="153">
        <v>3</v>
      </c>
      <c r="K92" s="378">
        <v>4</v>
      </c>
      <c r="L92" s="405">
        <v>3.87</v>
      </c>
      <c r="M92" s="153">
        <v>4</v>
      </c>
      <c r="N92" s="378">
        <v>2.75</v>
      </c>
      <c r="O92" s="405">
        <v>3.71</v>
      </c>
      <c r="P92" s="520">
        <v>85</v>
      </c>
      <c r="Q92" s="448">
        <v>73</v>
      </c>
      <c r="R92" s="448">
        <v>40</v>
      </c>
      <c r="S92" s="409">
        <v>81</v>
      </c>
      <c r="T92" s="387">
        <f>SUM(P92:S92)</f>
        <v>279</v>
      </c>
    </row>
    <row r="93" spans="1:20" s="5" customFormat="1" ht="15" customHeight="1" x14ac:dyDescent="0.25">
      <c r="A93" s="385">
        <v>88</v>
      </c>
      <c r="B93" s="386" t="s">
        <v>43</v>
      </c>
      <c r="C93" s="401" t="s">
        <v>161</v>
      </c>
      <c r="D93" s="540">
        <v>1</v>
      </c>
      <c r="E93" s="541">
        <v>3</v>
      </c>
      <c r="F93" s="404">
        <v>3.85</v>
      </c>
      <c r="G93" s="540">
        <v>4</v>
      </c>
      <c r="H93" s="541">
        <v>3.75</v>
      </c>
      <c r="I93" s="404">
        <v>3.63</v>
      </c>
      <c r="J93" s="540"/>
      <c r="K93" s="541"/>
      <c r="L93" s="404">
        <v>3.87</v>
      </c>
      <c r="M93" s="540">
        <v>4</v>
      </c>
      <c r="N93" s="541">
        <v>3</v>
      </c>
      <c r="O93" s="404">
        <v>3.71</v>
      </c>
      <c r="P93" s="526">
        <v>79</v>
      </c>
      <c r="Q93" s="447">
        <v>43</v>
      </c>
      <c r="R93" s="447">
        <v>81</v>
      </c>
      <c r="S93" s="408">
        <v>79</v>
      </c>
      <c r="T93" s="387">
        <f>SUM(P93:S93)</f>
        <v>282</v>
      </c>
    </row>
    <row r="94" spans="1:20" s="5" customFormat="1" ht="15" customHeight="1" x14ac:dyDescent="0.25">
      <c r="A94" s="97">
        <v>89</v>
      </c>
      <c r="B94" s="24" t="s">
        <v>40</v>
      </c>
      <c r="C94" s="27" t="s">
        <v>54</v>
      </c>
      <c r="D94" s="110"/>
      <c r="E94" s="92"/>
      <c r="F94" s="544">
        <v>3.85</v>
      </c>
      <c r="G94" s="110"/>
      <c r="H94" s="92"/>
      <c r="I94" s="544">
        <v>3.63</v>
      </c>
      <c r="J94" s="110"/>
      <c r="K94" s="92"/>
      <c r="L94" s="544">
        <v>3.87</v>
      </c>
      <c r="M94" s="110">
        <v>1</v>
      </c>
      <c r="N94" s="92">
        <v>4</v>
      </c>
      <c r="O94" s="544">
        <v>3.71</v>
      </c>
      <c r="P94" s="518">
        <v>85</v>
      </c>
      <c r="Q94" s="551">
        <v>93</v>
      </c>
      <c r="R94" s="551">
        <v>81</v>
      </c>
      <c r="S94" s="556">
        <v>23</v>
      </c>
      <c r="T94" s="375">
        <f>SUM(P94:S94)</f>
        <v>282</v>
      </c>
    </row>
    <row r="95" spans="1:20" s="5" customFormat="1" ht="15" customHeight="1" thickBot="1" x14ac:dyDescent="0.3">
      <c r="A95" s="31">
        <v>90</v>
      </c>
      <c r="B95" s="485" t="s">
        <v>43</v>
      </c>
      <c r="C95" s="489" t="s">
        <v>154</v>
      </c>
      <c r="D95" s="491">
        <v>1</v>
      </c>
      <c r="E95" s="493">
        <v>3</v>
      </c>
      <c r="F95" s="709">
        <v>3.85</v>
      </c>
      <c r="G95" s="491">
        <v>2</v>
      </c>
      <c r="H95" s="493">
        <v>3</v>
      </c>
      <c r="I95" s="709">
        <v>3.63</v>
      </c>
      <c r="J95" s="491">
        <v>2</v>
      </c>
      <c r="K95" s="493">
        <v>4</v>
      </c>
      <c r="L95" s="709">
        <v>3.87</v>
      </c>
      <c r="M95" s="491"/>
      <c r="N95" s="493"/>
      <c r="O95" s="709">
        <v>3.71</v>
      </c>
      <c r="P95" s="531">
        <v>78</v>
      </c>
      <c r="Q95" s="642">
        <v>83</v>
      </c>
      <c r="R95" s="642">
        <v>42</v>
      </c>
      <c r="S95" s="566">
        <v>85</v>
      </c>
      <c r="T95" s="438">
        <f>SUM(P95:S95)</f>
        <v>288</v>
      </c>
    </row>
    <row r="96" spans="1:20" s="5" customFormat="1" ht="15" customHeight="1" x14ac:dyDescent="0.25">
      <c r="A96" s="481">
        <v>91</v>
      </c>
      <c r="B96" s="483" t="s">
        <v>41</v>
      </c>
      <c r="C96" s="487" t="s">
        <v>136</v>
      </c>
      <c r="D96" s="490">
        <v>2</v>
      </c>
      <c r="E96" s="492">
        <v>2.5</v>
      </c>
      <c r="F96" s="496">
        <v>3.85</v>
      </c>
      <c r="G96" s="490"/>
      <c r="H96" s="492"/>
      <c r="I96" s="496">
        <v>3.63</v>
      </c>
      <c r="J96" s="490">
        <v>2</v>
      </c>
      <c r="K96" s="492">
        <v>4</v>
      </c>
      <c r="L96" s="496">
        <v>3.87</v>
      </c>
      <c r="M96" s="490"/>
      <c r="N96" s="492"/>
      <c r="O96" s="496">
        <v>3.71</v>
      </c>
      <c r="P96" s="534">
        <v>82</v>
      </c>
      <c r="Q96" s="500">
        <v>93</v>
      </c>
      <c r="R96" s="500">
        <v>34</v>
      </c>
      <c r="S96" s="503">
        <v>85</v>
      </c>
      <c r="T96" s="482">
        <f>SUM(P96:S96)</f>
        <v>294</v>
      </c>
    </row>
    <row r="97" spans="1:20" s="5" customFormat="1" ht="15" customHeight="1" x14ac:dyDescent="0.25">
      <c r="A97" s="385">
        <v>92</v>
      </c>
      <c r="B97" s="386" t="s">
        <v>43</v>
      </c>
      <c r="C97" s="679" t="s">
        <v>162</v>
      </c>
      <c r="D97" s="153"/>
      <c r="E97" s="146"/>
      <c r="F97" s="403">
        <v>3.85</v>
      </c>
      <c r="G97" s="153">
        <v>2</v>
      </c>
      <c r="H97" s="146">
        <v>3</v>
      </c>
      <c r="I97" s="403">
        <v>3.63</v>
      </c>
      <c r="J97" s="153">
        <v>2</v>
      </c>
      <c r="K97" s="146">
        <v>3.5</v>
      </c>
      <c r="L97" s="403">
        <v>3.87</v>
      </c>
      <c r="M97" s="153">
        <v>4</v>
      </c>
      <c r="N97" s="146">
        <v>3.25</v>
      </c>
      <c r="O97" s="403">
        <v>3.71</v>
      </c>
      <c r="P97" s="527">
        <v>85</v>
      </c>
      <c r="Q97" s="449">
        <v>84</v>
      </c>
      <c r="R97" s="449">
        <v>66</v>
      </c>
      <c r="S97" s="407">
        <v>63</v>
      </c>
      <c r="T97" s="387">
        <f>SUM(P97:S97)</f>
        <v>298</v>
      </c>
    </row>
    <row r="98" spans="1:20" s="5" customFormat="1" ht="15" customHeight="1" x14ac:dyDescent="0.25">
      <c r="A98" s="385">
        <v>93</v>
      </c>
      <c r="B98" s="390" t="s">
        <v>42</v>
      </c>
      <c r="C98" s="391" t="s">
        <v>141</v>
      </c>
      <c r="D98" s="397"/>
      <c r="E98" s="378"/>
      <c r="F98" s="398">
        <v>3.85</v>
      </c>
      <c r="G98" s="397"/>
      <c r="H98" s="378"/>
      <c r="I98" s="398">
        <v>3.63</v>
      </c>
      <c r="J98" s="397">
        <v>1</v>
      </c>
      <c r="K98" s="378">
        <v>4</v>
      </c>
      <c r="L98" s="398">
        <v>3.87</v>
      </c>
      <c r="M98" s="397"/>
      <c r="N98" s="378"/>
      <c r="O98" s="398">
        <v>3.71</v>
      </c>
      <c r="P98" s="522">
        <v>85</v>
      </c>
      <c r="Q98" s="446">
        <v>93</v>
      </c>
      <c r="R98" s="446">
        <v>38</v>
      </c>
      <c r="S98" s="394">
        <v>85</v>
      </c>
      <c r="T98" s="387">
        <f>SUM(P98:S98)</f>
        <v>301</v>
      </c>
    </row>
    <row r="99" spans="1:20" s="5" customFormat="1" ht="15" customHeight="1" x14ac:dyDescent="0.25">
      <c r="A99" s="385">
        <v>94</v>
      </c>
      <c r="B99" s="386" t="s">
        <v>41</v>
      </c>
      <c r="C99" s="486" t="s">
        <v>94</v>
      </c>
      <c r="D99" s="153"/>
      <c r="E99" s="146"/>
      <c r="F99" s="405">
        <v>3.85</v>
      </c>
      <c r="G99" s="153">
        <v>2</v>
      </c>
      <c r="H99" s="146">
        <v>2.5</v>
      </c>
      <c r="I99" s="405">
        <v>3.63</v>
      </c>
      <c r="J99" s="153"/>
      <c r="K99" s="146"/>
      <c r="L99" s="405">
        <v>3.87</v>
      </c>
      <c r="M99" s="153">
        <v>3</v>
      </c>
      <c r="N99" s="146">
        <v>3.6666666666666665</v>
      </c>
      <c r="O99" s="405">
        <v>3.71</v>
      </c>
      <c r="P99" s="520">
        <v>85</v>
      </c>
      <c r="Q99" s="448">
        <v>90</v>
      </c>
      <c r="R99" s="448">
        <v>81</v>
      </c>
      <c r="S99" s="409">
        <v>47</v>
      </c>
      <c r="T99" s="387">
        <f>SUM(P99:S99)</f>
        <v>303</v>
      </c>
    </row>
    <row r="100" spans="1:20" s="5" customFormat="1" ht="15" customHeight="1" x14ac:dyDescent="0.25">
      <c r="A100" s="385">
        <v>95</v>
      </c>
      <c r="B100" s="390" t="s">
        <v>41</v>
      </c>
      <c r="C100" s="391" t="s">
        <v>185</v>
      </c>
      <c r="D100" s="397">
        <v>2</v>
      </c>
      <c r="E100" s="378">
        <v>3.5</v>
      </c>
      <c r="F100" s="398">
        <v>3.85</v>
      </c>
      <c r="G100" s="397">
        <v>1</v>
      </c>
      <c r="H100" s="378">
        <v>3</v>
      </c>
      <c r="I100" s="398">
        <v>3.63</v>
      </c>
      <c r="J100" s="397"/>
      <c r="K100" s="378"/>
      <c r="L100" s="398">
        <v>3.87</v>
      </c>
      <c r="M100" s="397"/>
      <c r="N100" s="378"/>
      <c r="O100" s="398">
        <v>3.71</v>
      </c>
      <c r="P100" s="522">
        <v>59</v>
      </c>
      <c r="Q100" s="446">
        <v>79</v>
      </c>
      <c r="R100" s="446">
        <v>81</v>
      </c>
      <c r="S100" s="394">
        <v>85</v>
      </c>
      <c r="T100" s="387">
        <f>SUM(P100:S100)</f>
        <v>304</v>
      </c>
    </row>
    <row r="101" spans="1:20" s="5" customFormat="1" ht="15" customHeight="1" x14ac:dyDescent="0.25">
      <c r="A101" s="385">
        <v>96</v>
      </c>
      <c r="B101" s="644" t="s">
        <v>40</v>
      </c>
      <c r="C101" s="661" t="s">
        <v>8</v>
      </c>
      <c r="D101" s="153"/>
      <c r="E101" s="146"/>
      <c r="F101" s="667">
        <v>3.85</v>
      </c>
      <c r="G101" s="153"/>
      <c r="H101" s="146"/>
      <c r="I101" s="667">
        <v>3.63</v>
      </c>
      <c r="J101" s="153">
        <v>1</v>
      </c>
      <c r="K101" s="146">
        <v>3</v>
      </c>
      <c r="L101" s="667">
        <v>3.87</v>
      </c>
      <c r="M101" s="153">
        <v>7</v>
      </c>
      <c r="N101" s="146">
        <v>3.4285714285714284</v>
      </c>
      <c r="O101" s="667">
        <v>3.71</v>
      </c>
      <c r="P101" s="669">
        <v>85</v>
      </c>
      <c r="Q101" s="671">
        <v>93</v>
      </c>
      <c r="R101" s="671">
        <v>71</v>
      </c>
      <c r="S101" s="676">
        <v>57</v>
      </c>
      <c r="T101" s="387">
        <f>SUM(P101:S101)</f>
        <v>306</v>
      </c>
    </row>
    <row r="102" spans="1:20" s="5" customFormat="1" ht="15" customHeight="1" x14ac:dyDescent="0.25">
      <c r="A102" s="385">
        <v>97</v>
      </c>
      <c r="B102" s="390" t="s">
        <v>41</v>
      </c>
      <c r="C102" s="391" t="s">
        <v>137</v>
      </c>
      <c r="D102" s="397"/>
      <c r="E102" s="378"/>
      <c r="F102" s="398">
        <v>3.85</v>
      </c>
      <c r="G102" s="397">
        <v>2</v>
      </c>
      <c r="H102" s="378">
        <v>3.5</v>
      </c>
      <c r="I102" s="398">
        <v>3.63</v>
      </c>
      <c r="J102" s="397">
        <v>1</v>
      </c>
      <c r="K102" s="378">
        <v>3</v>
      </c>
      <c r="L102" s="398">
        <v>3.87</v>
      </c>
      <c r="M102" s="397"/>
      <c r="N102" s="378"/>
      <c r="O102" s="398">
        <v>3.71</v>
      </c>
      <c r="P102" s="522">
        <v>85</v>
      </c>
      <c r="Q102" s="446">
        <v>61</v>
      </c>
      <c r="R102" s="446">
        <v>76</v>
      </c>
      <c r="S102" s="394">
        <v>85</v>
      </c>
      <c r="T102" s="387">
        <f>SUM(P102:S102)</f>
        <v>307</v>
      </c>
    </row>
    <row r="103" spans="1:20" s="5" customFormat="1" ht="15" customHeight="1" x14ac:dyDescent="0.25">
      <c r="A103" s="385">
        <v>98</v>
      </c>
      <c r="B103" s="386" t="s">
        <v>41</v>
      </c>
      <c r="C103" s="488" t="s">
        <v>56</v>
      </c>
      <c r="D103" s="153"/>
      <c r="E103" s="378"/>
      <c r="F103" s="497">
        <v>3.85</v>
      </c>
      <c r="G103" s="153"/>
      <c r="H103" s="378"/>
      <c r="I103" s="497">
        <v>3.63</v>
      </c>
      <c r="J103" s="153">
        <v>5</v>
      </c>
      <c r="K103" s="378">
        <v>3.6</v>
      </c>
      <c r="L103" s="497">
        <v>3.87</v>
      </c>
      <c r="M103" s="153">
        <v>3</v>
      </c>
      <c r="N103" s="378">
        <v>3</v>
      </c>
      <c r="O103" s="497">
        <v>3.71</v>
      </c>
      <c r="P103" s="533">
        <v>85</v>
      </c>
      <c r="Q103" s="501">
        <v>93</v>
      </c>
      <c r="R103" s="501">
        <v>59</v>
      </c>
      <c r="S103" s="504">
        <v>76</v>
      </c>
      <c r="T103" s="387">
        <f>SUM(P103:S103)</f>
        <v>313</v>
      </c>
    </row>
    <row r="104" spans="1:20" s="5" customFormat="1" ht="15" customHeight="1" x14ac:dyDescent="0.25">
      <c r="A104" s="385">
        <v>99</v>
      </c>
      <c r="B104" s="386" t="s">
        <v>40</v>
      </c>
      <c r="C104" s="537" t="s">
        <v>132</v>
      </c>
      <c r="D104" s="153"/>
      <c r="E104" s="146"/>
      <c r="F104" s="542">
        <v>3.85</v>
      </c>
      <c r="G104" s="153"/>
      <c r="H104" s="146"/>
      <c r="I104" s="542">
        <v>3.63</v>
      </c>
      <c r="J104" s="153">
        <v>1</v>
      </c>
      <c r="K104" s="146">
        <v>3</v>
      </c>
      <c r="L104" s="542">
        <v>3.87</v>
      </c>
      <c r="M104" s="153">
        <v>2</v>
      </c>
      <c r="N104" s="146">
        <v>3</v>
      </c>
      <c r="O104" s="542">
        <v>3.71</v>
      </c>
      <c r="P104" s="547">
        <v>85</v>
      </c>
      <c r="Q104" s="549">
        <v>93</v>
      </c>
      <c r="R104" s="549">
        <v>73</v>
      </c>
      <c r="S104" s="553">
        <v>73</v>
      </c>
      <c r="T104" s="387">
        <f>SUM(P104:S104)</f>
        <v>324</v>
      </c>
    </row>
    <row r="105" spans="1:20" s="5" customFormat="1" ht="15" customHeight="1" thickBot="1" x14ac:dyDescent="0.3">
      <c r="A105" s="101">
        <v>100</v>
      </c>
      <c r="B105" s="395" t="s">
        <v>42</v>
      </c>
      <c r="C105" s="396" t="s">
        <v>144</v>
      </c>
      <c r="D105" s="431"/>
      <c r="E105" s="432"/>
      <c r="F105" s="666">
        <v>3.85</v>
      </c>
      <c r="G105" s="431"/>
      <c r="H105" s="432"/>
      <c r="I105" s="666">
        <v>3.63</v>
      </c>
      <c r="J105" s="431">
        <v>2</v>
      </c>
      <c r="K105" s="432">
        <v>3.5</v>
      </c>
      <c r="L105" s="666">
        <v>3.87</v>
      </c>
      <c r="M105" s="431"/>
      <c r="N105" s="432"/>
      <c r="O105" s="666">
        <v>3.71</v>
      </c>
      <c r="P105" s="519">
        <v>85</v>
      </c>
      <c r="Q105" s="639">
        <v>93</v>
      </c>
      <c r="R105" s="639">
        <v>63</v>
      </c>
      <c r="S105" s="675">
        <v>85</v>
      </c>
      <c r="T105" s="377">
        <f>SUM(P105:S105)</f>
        <v>326</v>
      </c>
    </row>
    <row r="106" spans="1:20" s="5" customFormat="1" ht="15" customHeight="1" x14ac:dyDescent="0.25">
      <c r="A106" s="156">
        <v>101</v>
      </c>
      <c r="B106" s="682" t="s">
        <v>40</v>
      </c>
      <c r="C106" s="683" t="s">
        <v>134</v>
      </c>
      <c r="D106" s="702"/>
      <c r="E106" s="704"/>
      <c r="F106" s="684">
        <v>3.85</v>
      </c>
      <c r="G106" s="702"/>
      <c r="H106" s="704"/>
      <c r="I106" s="684">
        <v>3.63</v>
      </c>
      <c r="J106" s="702">
        <v>10</v>
      </c>
      <c r="K106" s="704">
        <v>3</v>
      </c>
      <c r="L106" s="684">
        <v>3.87</v>
      </c>
      <c r="M106" s="702">
        <v>1</v>
      </c>
      <c r="N106" s="704">
        <v>3</v>
      </c>
      <c r="O106" s="684">
        <v>3.71</v>
      </c>
      <c r="P106" s="685">
        <v>85</v>
      </c>
      <c r="Q106" s="686">
        <v>93</v>
      </c>
      <c r="R106" s="686">
        <v>75</v>
      </c>
      <c r="S106" s="687">
        <v>75</v>
      </c>
      <c r="T106" s="439">
        <f>SUM(P106:S106)</f>
        <v>328</v>
      </c>
    </row>
    <row r="107" spans="1:20" s="5" customFormat="1" ht="15" customHeight="1" x14ac:dyDescent="0.25">
      <c r="A107" s="385">
        <v>102</v>
      </c>
      <c r="B107" s="700" t="s">
        <v>39</v>
      </c>
      <c r="C107" s="410" t="s">
        <v>157</v>
      </c>
      <c r="D107" s="153"/>
      <c r="E107" s="146"/>
      <c r="F107" s="708">
        <v>3.85</v>
      </c>
      <c r="G107" s="153">
        <v>1</v>
      </c>
      <c r="H107" s="146">
        <v>2</v>
      </c>
      <c r="I107" s="708">
        <v>3.63</v>
      </c>
      <c r="J107" s="153"/>
      <c r="K107" s="146"/>
      <c r="L107" s="708">
        <v>3.87</v>
      </c>
      <c r="M107" s="153">
        <v>1</v>
      </c>
      <c r="N107" s="146">
        <v>3</v>
      </c>
      <c r="O107" s="708">
        <v>3.71</v>
      </c>
      <c r="P107" s="711">
        <v>85</v>
      </c>
      <c r="Q107" s="714">
        <v>92</v>
      </c>
      <c r="R107" s="714">
        <v>81</v>
      </c>
      <c r="S107" s="719">
        <v>71</v>
      </c>
      <c r="T107" s="387">
        <f>SUM(P107:S107)</f>
        <v>329</v>
      </c>
    </row>
    <row r="108" spans="1:20" s="5" customFormat="1" ht="15" customHeight="1" x14ac:dyDescent="0.25">
      <c r="A108" s="385">
        <v>103</v>
      </c>
      <c r="B108" s="390" t="s">
        <v>39</v>
      </c>
      <c r="C108" s="536" t="s">
        <v>173</v>
      </c>
      <c r="D108" s="397"/>
      <c r="E108" s="378"/>
      <c r="F108" s="398">
        <v>3.85</v>
      </c>
      <c r="G108" s="397"/>
      <c r="H108" s="378"/>
      <c r="I108" s="398">
        <v>3.63</v>
      </c>
      <c r="J108" s="397">
        <v>2</v>
      </c>
      <c r="K108" s="378">
        <v>3</v>
      </c>
      <c r="L108" s="398">
        <v>3.87</v>
      </c>
      <c r="M108" s="397"/>
      <c r="N108" s="378"/>
      <c r="O108" s="398">
        <v>3.71</v>
      </c>
      <c r="P108" s="522">
        <v>85</v>
      </c>
      <c r="Q108" s="446">
        <v>93</v>
      </c>
      <c r="R108" s="446">
        <v>70</v>
      </c>
      <c r="S108" s="394">
        <v>85</v>
      </c>
      <c r="T108" s="387">
        <f>SUM(P108:S108)</f>
        <v>333</v>
      </c>
    </row>
    <row r="109" spans="1:20" s="5" customFormat="1" ht="15" customHeight="1" x14ac:dyDescent="0.25">
      <c r="A109" s="385">
        <v>104</v>
      </c>
      <c r="B109" s="390" t="s">
        <v>38</v>
      </c>
      <c r="C109" s="391" t="s">
        <v>181</v>
      </c>
      <c r="D109" s="397"/>
      <c r="E109" s="378"/>
      <c r="F109" s="398">
        <v>3.85</v>
      </c>
      <c r="G109" s="397">
        <v>1</v>
      </c>
      <c r="H109" s="378">
        <v>2</v>
      </c>
      <c r="I109" s="398">
        <v>3.63</v>
      </c>
      <c r="J109" s="397"/>
      <c r="K109" s="378"/>
      <c r="L109" s="398">
        <v>3.87</v>
      </c>
      <c r="M109" s="397"/>
      <c r="N109" s="378"/>
      <c r="O109" s="398">
        <v>3.71</v>
      </c>
      <c r="P109" s="522">
        <v>85</v>
      </c>
      <c r="Q109" s="446">
        <v>91</v>
      </c>
      <c r="R109" s="446">
        <v>81</v>
      </c>
      <c r="S109" s="394">
        <v>85</v>
      </c>
      <c r="T109" s="387">
        <f>SUM(P109:S109)</f>
        <v>342</v>
      </c>
    </row>
    <row r="110" spans="1:20" s="5" customFormat="1" ht="15" customHeight="1" x14ac:dyDescent="0.25">
      <c r="A110" s="385">
        <v>105</v>
      </c>
      <c r="B110" s="390" t="s">
        <v>43</v>
      </c>
      <c r="C110" s="391" t="s">
        <v>190</v>
      </c>
      <c r="D110" s="397">
        <v>1</v>
      </c>
      <c r="E110" s="378">
        <v>2</v>
      </c>
      <c r="F110" s="398">
        <v>3.85</v>
      </c>
      <c r="G110" s="397"/>
      <c r="H110" s="378"/>
      <c r="I110" s="398">
        <v>3.63</v>
      </c>
      <c r="J110" s="397"/>
      <c r="K110" s="378"/>
      <c r="L110" s="398">
        <v>3.87</v>
      </c>
      <c r="M110" s="397"/>
      <c r="N110" s="378"/>
      <c r="O110" s="398">
        <v>3.71</v>
      </c>
      <c r="P110" s="522">
        <v>84</v>
      </c>
      <c r="Q110" s="446">
        <v>93</v>
      </c>
      <c r="R110" s="446">
        <v>81</v>
      </c>
      <c r="S110" s="394">
        <v>85</v>
      </c>
      <c r="T110" s="387">
        <f>SUM(P110:S110)</f>
        <v>343</v>
      </c>
    </row>
    <row r="111" spans="1:20" s="5" customFormat="1" ht="15" customHeight="1" thickBot="1" x14ac:dyDescent="0.3">
      <c r="A111" s="101">
        <v>106</v>
      </c>
      <c r="B111" s="151" t="s">
        <v>44</v>
      </c>
      <c r="C111" s="538" t="s">
        <v>102</v>
      </c>
      <c r="D111" s="111"/>
      <c r="E111" s="102"/>
      <c r="F111" s="543">
        <v>3.85</v>
      </c>
      <c r="G111" s="111"/>
      <c r="H111" s="102"/>
      <c r="I111" s="543">
        <v>3.63</v>
      </c>
      <c r="J111" s="111"/>
      <c r="K111" s="102"/>
      <c r="L111" s="543">
        <v>3.87</v>
      </c>
      <c r="M111" s="111">
        <v>1</v>
      </c>
      <c r="N111" s="102">
        <v>2</v>
      </c>
      <c r="O111" s="543">
        <v>3.71</v>
      </c>
      <c r="P111" s="548">
        <v>85</v>
      </c>
      <c r="Q111" s="550">
        <v>93</v>
      </c>
      <c r="R111" s="550">
        <v>81</v>
      </c>
      <c r="S111" s="555">
        <v>84</v>
      </c>
      <c r="T111" s="558">
        <f>SUM(P111:S111)</f>
        <v>343</v>
      </c>
    </row>
    <row r="112" spans="1:20" x14ac:dyDescent="0.25">
      <c r="C112" s="50" t="s">
        <v>65</v>
      </c>
      <c r="D112" s="50"/>
      <c r="E112" s="160">
        <f>AVERAGE(E6:E111)</f>
        <v>3.7632339551982414</v>
      </c>
      <c r="F112" s="50"/>
      <c r="G112" s="50"/>
      <c r="H112" s="160">
        <f>AVERAGE(H6:H111)</f>
        <v>3.6434257167952828</v>
      </c>
      <c r="I112" s="50"/>
      <c r="J112" s="50"/>
      <c r="K112" s="160">
        <f>AVERAGE(K6:K111)</f>
        <v>3.9294494047619053</v>
      </c>
      <c r="L112" s="50"/>
      <c r="M112" s="50"/>
      <c r="N112" s="160">
        <f>AVERAGE(N6:N88)</f>
        <v>3.8052812602108377</v>
      </c>
      <c r="O112" s="32"/>
      <c r="P112" s="32"/>
      <c r="Q112" s="32"/>
      <c r="R112" s="32"/>
      <c r="S112" s="32"/>
    </row>
    <row r="113" spans="3:19" x14ac:dyDescent="0.25">
      <c r="C113" s="479" t="s">
        <v>82</v>
      </c>
      <c r="D113" s="479"/>
      <c r="E113" s="479">
        <v>3.85</v>
      </c>
      <c r="F113" s="479"/>
      <c r="G113" s="479"/>
      <c r="H113" s="479">
        <v>3.63</v>
      </c>
      <c r="I113" s="479"/>
      <c r="J113" s="479"/>
      <c r="K113" s="479">
        <v>3.87</v>
      </c>
      <c r="L113" s="479"/>
      <c r="M113" s="479"/>
      <c r="N113" s="479">
        <v>3.71</v>
      </c>
      <c r="O113" s="33"/>
      <c r="P113" s="33"/>
      <c r="Q113" s="33"/>
      <c r="R113" s="33"/>
      <c r="S113" s="33"/>
    </row>
  </sheetData>
  <mergeCells count="9">
    <mergeCell ref="T4:T5"/>
    <mergeCell ref="C4:C5"/>
    <mergeCell ref="B4:B5"/>
    <mergeCell ref="A4:A5"/>
    <mergeCell ref="J4:L4"/>
    <mergeCell ref="M4:O4"/>
    <mergeCell ref="G4:I4"/>
    <mergeCell ref="D4:F4"/>
    <mergeCell ref="P4:S4"/>
  </mergeCells>
  <conditionalFormatting sqref="K6:K113 H6:H113 E6:E113">
    <cfRule type="containsBlanks" dxfId="52" priority="8">
      <formula>LEN(TRIM(E6))=0</formula>
    </cfRule>
    <cfRule type="cellIs" dxfId="51" priority="9" operator="lessThan">
      <formula>3.5</formula>
    </cfRule>
    <cfRule type="cellIs" dxfId="50" priority="1100" operator="greaterThanOrEqual">
      <formula>4.5</formula>
    </cfRule>
  </conditionalFormatting>
  <conditionalFormatting sqref="N6:N113">
    <cfRule type="containsBlanks" dxfId="49" priority="1159">
      <formula>LEN(TRIM(N6))=0</formula>
    </cfRule>
    <cfRule type="cellIs" dxfId="48" priority="1160" operator="between">
      <formula>$N$112</formula>
      <formula>3.706</formula>
    </cfRule>
    <cfRule type="cellIs" dxfId="47" priority="1161" operator="lessThan">
      <formula>3.5</formula>
    </cfRule>
    <cfRule type="cellIs" dxfId="46" priority="1162" operator="between">
      <formula>$N$112</formula>
      <formula>3.5</formula>
    </cfRule>
    <cfRule type="cellIs" dxfId="45" priority="1163" operator="between">
      <formula>4.499</formula>
      <formula>$N$112</formula>
    </cfRule>
    <cfRule type="cellIs" dxfId="44" priority="1164" operator="greaterThanOrEqual">
      <formula>4.5</formula>
    </cfRule>
  </conditionalFormatting>
  <conditionalFormatting sqref="K6:K113">
    <cfRule type="cellIs" dxfId="43" priority="1183" operator="equal">
      <formula>$K$112</formula>
    </cfRule>
    <cfRule type="cellIs" dxfId="42" priority="1184" operator="between">
      <formula>$K$112</formula>
      <formula>3.5</formula>
    </cfRule>
    <cfRule type="cellIs" dxfId="41" priority="1185" operator="between">
      <formula>4.499</formula>
      <formula>$K$112</formula>
    </cfRule>
  </conditionalFormatting>
  <conditionalFormatting sqref="H6:H113">
    <cfRule type="cellIs" dxfId="40" priority="1189" operator="between">
      <formula>$H$112</formula>
      <formula>3.636</formula>
    </cfRule>
    <cfRule type="cellIs" dxfId="39" priority="1190" operator="between">
      <formula>$H$112</formula>
      <formula>3.5</formula>
    </cfRule>
    <cfRule type="cellIs" dxfId="38" priority="1191" operator="between">
      <formula>4.499</formula>
      <formula>$H$112</formula>
    </cfRule>
  </conditionalFormatting>
  <conditionalFormatting sqref="E6:E113">
    <cfRule type="cellIs" dxfId="37" priority="1201" operator="equal">
      <formula>$E$112</formula>
    </cfRule>
    <cfRule type="cellIs" dxfId="36" priority="1202" operator="between">
      <formula>$E$112</formula>
      <formula>3.5</formula>
    </cfRule>
    <cfRule type="cellIs" dxfId="35" priority="1203" operator="between">
      <formula>4.499</formula>
      <formula>$E$112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zoomScale="90" zoomScaleNormal="90" workbookViewId="0">
      <pane xSplit="5" ySplit="6" topLeftCell="F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" customWidth="1"/>
    <col min="2" max="2" width="18.7109375" style="3" customWidth="1"/>
    <col min="3" max="3" width="31.7109375" style="3" customWidth="1"/>
    <col min="4" max="5" width="8.7109375" style="4" customWidth="1"/>
    <col min="6" max="6" width="7.7109375" style="3" customWidth="1"/>
    <col min="7" max="7" width="9.28515625" style="3" customWidth="1"/>
    <col min="8" max="16384" width="9.140625" style="3"/>
  </cols>
  <sheetData>
    <row r="1" spans="1:18" s="1" customFormat="1" x14ac:dyDescent="0.25">
      <c r="A1" s="6"/>
      <c r="B1" s="6"/>
      <c r="C1" s="10"/>
      <c r="D1" s="55"/>
      <c r="E1" s="7"/>
      <c r="G1" s="57"/>
      <c r="H1" s="18" t="s">
        <v>74</v>
      </c>
    </row>
    <row r="2" spans="1:18" s="1" customFormat="1" ht="15.75" x14ac:dyDescent="0.25">
      <c r="A2" s="6"/>
      <c r="C2" s="53" t="s">
        <v>72</v>
      </c>
      <c r="D2" s="69"/>
      <c r="E2" s="14">
        <v>2025</v>
      </c>
      <c r="G2" s="58"/>
      <c r="H2" s="18" t="s">
        <v>75</v>
      </c>
    </row>
    <row r="3" spans="1:18" s="1" customFormat="1" ht="15.75" thickBot="1" x14ac:dyDescent="0.3">
      <c r="A3" s="6"/>
      <c r="B3" s="6"/>
      <c r="C3" s="11"/>
      <c r="D3" s="12"/>
      <c r="E3" s="7"/>
      <c r="G3" s="384"/>
      <c r="H3" s="18" t="s">
        <v>76</v>
      </c>
    </row>
    <row r="4" spans="1:18" s="1" customFormat="1" ht="16.5" customHeight="1" x14ac:dyDescent="0.25">
      <c r="A4" s="604" t="s">
        <v>62</v>
      </c>
      <c r="B4" s="617" t="s">
        <v>47</v>
      </c>
      <c r="C4" s="617" t="s">
        <v>0</v>
      </c>
      <c r="D4" s="611" t="s">
        <v>69</v>
      </c>
      <c r="E4" s="614" t="s">
        <v>71</v>
      </c>
      <c r="G4" s="19"/>
      <c r="H4" s="18" t="s">
        <v>77</v>
      </c>
    </row>
    <row r="5" spans="1:18" s="1" customFormat="1" ht="27" customHeight="1" thickBot="1" x14ac:dyDescent="0.3">
      <c r="A5" s="616"/>
      <c r="B5" s="618"/>
      <c r="C5" s="618"/>
      <c r="D5" s="619"/>
      <c r="E5" s="615"/>
    </row>
    <row r="6" spans="1:18" s="1" customFormat="1" ht="15" customHeight="1" thickBot="1" x14ac:dyDescent="0.3">
      <c r="A6" s="84"/>
      <c r="B6" s="56"/>
      <c r="C6" s="86" t="s">
        <v>85</v>
      </c>
      <c r="D6" s="87">
        <f>SUM(D7:D90)</f>
        <v>349</v>
      </c>
      <c r="E6" s="89">
        <f>AVERAGE(E7:E90)</f>
        <v>3.7632339551982406</v>
      </c>
    </row>
    <row r="7" spans="1:18" s="1" customFormat="1" ht="15" customHeight="1" x14ac:dyDescent="0.25">
      <c r="A7" s="175">
        <v>1</v>
      </c>
      <c r="B7" s="303" t="s">
        <v>41</v>
      </c>
      <c r="C7" s="301" t="s">
        <v>104</v>
      </c>
      <c r="D7" s="71">
        <v>1</v>
      </c>
      <c r="E7" s="77">
        <v>5</v>
      </c>
    </row>
    <row r="8" spans="1:18" s="2" customFormat="1" ht="15" customHeight="1" x14ac:dyDescent="0.25">
      <c r="A8" s="174">
        <v>2</v>
      </c>
      <c r="B8" s="300" t="s">
        <v>43</v>
      </c>
      <c r="C8" s="688" t="s">
        <v>25</v>
      </c>
      <c r="D8" s="72">
        <v>1</v>
      </c>
      <c r="E8" s="79">
        <v>5</v>
      </c>
      <c r="G8"/>
      <c r="H8"/>
      <c r="I8"/>
      <c r="J8"/>
      <c r="K8"/>
      <c r="L8"/>
      <c r="M8"/>
      <c r="N8"/>
      <c r="O8"/>
      <c r="P8"/>
      <c r="Q8"/>
      <c r="R8"/>
    </row>
    <row r="9" spans="1:18" s="2" customFormat="1" ht="15" customHeight="1" x14ac:dyDescent="0.25">
      <c r="A9" s="174">
        <v>3</v>
      </c>
      <c r="B9" s="300" t="s">
        <v>43</v>
      </c>
      <c r="C9" s="299" t="s">
        <v>163</v>
      </c>
      <c r="D9" s="72">
        <v>1</v>
      </c>
      <c r="E9" s="78">
        <v>5</v>
      </c>
      <c r="G9"/>
      <c r="H9"/>
      <c r="I9"/>
      <c r="J9"/>
      <c r="K9"/>
      <c r="L9"/>
      <c r="M9"/>
      <c r="N9"/>
      <c r="O9"/>
      <c r="P9"/>
      <c r="Q9"/>
      <c r="R9"/>
    </row>
    <row r="10" spans="1:18" s="2" customFormat="1" ht="15" customHeight="1" x14ac:dyDescent="0.25">
      <c r="A10" s="174">
        <v>4</v>
      </c>
      <c r="B10" s="16" t="s">
        <v>43</v>
      </c>
      <c r="C10" s="341" t="s">
        <v>170</v>
      </c>
      <c r="D10" s="72">
        <v>12</v>
      </c>
      <c r="E10" s="78">
        <v>4.583333333333333</v>
      </c>
      <c r="G10"/>
      <c r="H10"/>
      <c r="I10"/>
      <c r="J10"/>
      <c r="K10"/>
      <c r="L10"/>
      <c r="M10"/>
      <c r="N10"/>
      <c r="O10"/>
      <c r="P10"/>
      <c r="Q10"/>
      <c r="R10"/>
    </row>
    <row r="11" spans="1:18" s="2" customFormat="1" ht="15" customHeight="1" x14ac:dyDescent="0.25">
      <c r="A11" s="174">
        <v>5</v>
      </c>
      <c r="B11" s="76" t="s">
        <v>40</v>
      </c>
      <c r="C11" s="15" t="s">
        <v>183</v>
      </c>
      <c r="D11" s="72">
        <v>2</v>
      </c>
      <c r="E11" s="78">
        <v>4.5</v>
      </c>
      <c r="G11"/>
      <c r="H11"/>
      <c r="I11"/>
      <c r="J11"/>
      <c r="K11"/>
      <c r="L11"/>
      <c r="M11"/>
      <c r="N11"/>
      <c r="O11"/>
      <c r="P11"/>
      <c r="Q11"/>
      <c r="R11"/>
    </row>
    <row r="12" spans="1:18" s="2" customFormat="1" ht="15" customHeight="1" x14ac:dyDescent="0.25">
      <c r="A12" s="174">
        <v>6</v>
      </c>
      <c r="B12" s="444" t="s">
        <v>40</v>
      </c>
      <c r="C12" s="15" t="s">
        <v>53</v>
      </c>
      <c r="D12" s="72">
        <v>4</v>
      </c>
      <c r="E12" s="78">
        <v>4.5</v>
      </c>
      <c r="G12"/>
      <c r="H12"/>
      <c r="I12"/>
      <c r="J12"/>
      <c r="K12"/>
      <c r="L12"/>
      <c r="M12"/>
      <c r="N12"/>
      <c r="O12"/>
      <c r="P12"/>
      <c r="Q12"/>
      <c r="R12"/>
    </row>
    <row r="13" spans="1:18" s="2" customFormat="1" ht="15" customHeight="1" x14ac:dyDescent="0.25">
      <c r="A13" s="174">
        <v>7</v>
      </c>
      <c r="B13" s="300" t="s">
        <v>41</v>
      </c>
      <c r="C13" s="299" t="s">
        <v>101</v>
      </c>
      <c r="D13" s="72">
        <v>2</v>
      </c>
      <c r="E13" s="78">
        <v>4.5</v>
      </c>
      <c r="G13"/>
      <c r="H13"/>
      <c r="I13"/>
      <c r="J13"/>
      <c r="K13"/>
      <c r="L13"/>
      <c r="M13"/>
      <c r="N13"/>
      <c r="O13"/>
      <c r="P13"/>
      <c r="Q13"/>
      <c r="R13"/>
    </row>
    <row r="14" spans="1:18" s="2" customFormat="1" ht="15" customHeight="1" x14ac:dyDescent="0.25">
      <c r="A14" s="174">
        <v>8</v>
      </c>
      <c r="B14" s="300" t="s">
        <v>42</v>
      </c>
      <c r="C14" s="299" t="s">
        <v>112</v>
      </c>
      <c r="D14" s="72">
        <v>4</v>
      </c>
      <c r="E14" s="298">
        <v>4.5</v>
      </c>
      <c r="G14"/>
      <c r="H14"/>
      <c r="I14"/>
      <c r="J14"/>
      <c r="K14"/>
      <c r="L14"/>
      <c r="M14"/>
      <c r="N14"/>
      <c r="O14"/>
      <c r="P14"/>
      <c r="Q14"/>
      <c r="R14"/>
    </row>
    <row r="15" spans="1:18" s="2" customFormat="1" ht="15" customHeight="1" x14ac:dyDescent="0.25">
      <c r="A15" s="174">
        <v>9</v>
      </c>
      <c r="B15" s="16" t="s">
        <v>42</v>
      </c>
      <c r="C15" s="299" t="s">
        <v>57</v>
      </c>
      <c r="D15" s="72">
        <v>6</v>
      </c>
      <c r="E15" s="78">
        <v>4.5</v>
      </c>
      <c r="G15"/>
      <c r="H15"/>
      <c r="I15"/>
      <c r="J15"/>
      <c r="K15"/>
      <c r="L15"/>
      <c r="M15"/>
      <c r="N15"/>
      <c r="O15"/>
      <c r="P15"/>
      <c r="Q15"/>
      <c r="R15"/>
    </row>
    <row r="16" spans="1:18" s="2" customFormat="1" ht="15" customHeight="1" thickBot="1" x14ac:dyDescent="0.3">
      <c r="A16" s="142">
        <v>10</v>
      </c>
      <c r="B16" s="469" t="s">
        <v>44</v>
      </c>
      <c r="C16" s="472" t="s">
        <v>61</v>
      </c>
      <c r="D16" s="235">
        <v>2</v>
      </c>
      <c r="E16" s="79">
        <v>4.5</v>
      </c>
      <c r="G16"/>
      <c r="H16"/>
      <c r="I16"/>
      <c r="J16"/>
      <c r="K16"/>
      <c r="L16"/>
      <c r="M16"/>
      <c r="N16"/>
      <c r="O16"/>
      <c r="P16"/>
      <c r="Q16"/>
      <c r="R16"/>
    </row>
    <row r="17" spans="1:18" s="2" customFormat="1" ht="15" customHeight="1" x14ac:dyDescent="0.25">
      <c r="A17" s="175">
        <v>11</v>
      </c>
      <c r="B17" s="303" t="s">
        <v>43</v>
      </c>
      <c r="C17" s="586" t="s">
        <v>105</v>
      </c>
      <c r="D17" s="71">
        <v>8</v>
      </c>
      <c r="E17" s="77">
        <v>4.375</v>
      </c>
      <c r="G17"/>
      <c r="H17"/>
      <c r="I17"/>
      <c r="J17"/>
      <c r="K17"/>
      <c r="L17"/>
      <c r="M17"/>
      <c r="N17"/>
      <c r="O17"/>
      <c r="P17"/>
      <c r="Q17"/>
      <c r="R17"/>
    </row>
    <row r="18" spans="1:18" s="2" customFormat="1" ht="15" customHeight="1" x14ac:dyDescent="0.25">
      <c r="A18" s="174">
        <v>12</v>
      </c>
      <c r="B18" s="444" t="s">
        <v>38</v>
      </c>
      <c r="C18" s="15" t="s">
        <v>50</v>
      </c>
      <c r="D18" s="72">
        <v>6</v>
      </c>
      <c r="E18" s="78">
        <v>4.333333333333333</v>
      </c>
      <c r="G18"/>
      <c r="H18"/>
      <c r="I18"/>
      <c r="J18"/>
      <c r="K18"/>
      <c r="L18"/>
      <c r="M18"/>
      <c r="N18"/>
      <c r="O18"/>
      <c r="P18"/>
      <c r="Q18"/>
      <c r="R18"/>
    </row>
    <row r="19" spans="1:18" s="2" customFormat="1" ht="15" customHeight="1" x14ac:dyDescent="0.25">
      <c r="A19" s="174">
        <v>13</v>
      </c>
      <c r="B19" s="141" t="s">
        <v>38</v>
      </c>
      <c r="C19" s="81" t="s">
        <v>125</v>
      </c>
      <c r="D19" s="72">
        <v>3</v>
      </c>
      <c r="E19" s="78">
        <v>4.333333333333333</v>
      </c>
    </row>
    <row r="20" spans="1:18" s="2" customFormat="1" ht="15" customHeight="1" x14ac:dyDescent="0.25">
      <c r="A20" s="174">
        <v>14</v>
      </c>
      <c r="B20" s="16" t="s">
        <v>39</v>
      </c>
      <c r="C20" s="15" t="s">
        <v>3</v>
      </c>
      <c r="D20" s="72">
        <v>6</v>
      </c>
      <c r="E20" s="78">
        <v>4.333333333333333</v>
      </c>
    </row>
    <row r="21" spans="1:18" s="2" customFormat="1" ht="15" customHeight="1" x14ac:dyDescent="0.25">
      <c r="A21" s="174">
        <v>15</v>
      </c>
      <c r="B21" s="16" t="s">
        <v>41</v>
      </c>
      <c r="C21" s="299" t="s">
        <v>111</v>
      </c>
      <c r="D21" s="73">
        <v>3</v>
      </c>
      <c r="E21" s="74">
        <v>4.333333333333333</v>
      </c>
    </row>
    <row r="22" spans="1:18" s="2" customFormat="1" ht="15" customHeight="1" x14ac:dyDescent="0.25">
      <c r="A22" s="174">
        <v>16</v>
      </c>
      <c r="B22" s="16" t="s">
        <v>44</v>
      </c>
      <c r="C22" s="15" t="s">
        <v>103</v>
      </c>
      <c r="D22" s="72">
        <v>3</v>
      </c>
      <c r="E22" s="78">
        <v>4.333333333333333</v>
      </c>
    </row>
    <row r="23" spans="1:18" s="2" customFormat="1" ht="15" customHeight="1" x14ac:dyDescent="0.25">
      <c r="A23" s="174">
        <v>17</v>
      </c>
      <c r="B23" s="459" t="s">
        <v>41</v>
      </c>
      <c r="C23" s="299" t="s">
        <v>110</v>
      </c>
      <c r="D23" s="72">
        <v>8</v>
      </c>
      <c r="E23" s="78">
        <v>4.25</v>
      </c>
    </row>
    <row r="24" spans="1:18" ht="15" customHeight="1" x14ac:dyDescent="0.25">
      <c r="A24" s="174">
        <v>18</v>
      </c>
      <c r="B24" s="300" t="s">
        <v>43</v>
      </c>
      <c r="C24" s="299" t="s">
        <v>176</v>
      </c>
      <c r="D24" s="72">
        <v>4</v>
      </c>
      <c r="E24" s="78">
        <v>4.25</v>
      </c>
    </row>
    <row r="25" spans="1:18" ht="15" customHeight="1" x14ac:dyDescent="0.25">
      <c r="A25" s="174">
        <v>19</v>
      </c>
      <c r="B25" s="300" t="s">
        <v>43</v>
      </c>
      <c r="C25" s="299" t="s">
        <v>166</v>
      </c>
      <c r="D25" s="72">
        <v>8</v>
      </c>
      <c r="E25" s="78">
        <v>4.25</v>
      </c>
    </row>
    <row r="26" spans="1:18" ht="15" customHeight="1" thickBot="1" x14ac:dyDescent="0.3">
      <c r="A26" s="176">
        <v>20</v>
      </c>
      <c r="B26" s="468" t="s">
        <v>38</v>
      </c>
      <c r="C26" s="474" t="s">
        <v>180</v>
      </c>
      <c r="D26" s="234">
        <v>9</v>
      </c>
      <c r="E26" s="80">
        <v>4.2222222222222223</v>
      </c>
    </row>
    <row r="27" spans="1:18" ht="15" customHeight="1" x14ac:dyDescent="0.25">
      <c r="A27" s="175">
        <v>21</v>
      </c>
      <c r="B27" s="470" t="s">
        <v>44</v>
      </c>
      <c r="C27" s="301" t="s">
        <v>182</v>
      </c>
      <c r="D27" s="71">
        <v>5</v>
      </c>
      <c r="E27" s="77">
        <v>4.2</v>
      </c>
    </row>
    <row r="28" spans="1:18" ht="15" customHeight="1" x14ac:dyDescent="0.25">
      <c r="A28" s="174">
        <v>22</v>
      </c>
      <c r="B28" s="16" t="s">
        <v>41</v>
      </c>
      <c r="C28" s="81" t="s">
        <v>55</v>
      </c>
      <c r="D28" s="73">
        <v>11</v>
      </c>
      <c r="E28" s="74">
        <v>4.0909090909090908</v>
      </c>
    </row>
    <row r="29" spans="1:18" ht="15" customHeight="1" x14ac:dyDescent="0.25">
      <c r="A29" s="174">
        <v>23</v>
      </c>
      <c r="B29" s="76" t="s">
        <v>38</v>
      </c>
      <c r="C29" s="15" t="s">
        <v>124</v>
      </c>
      <c r="D29" s="72">
        <v>1</v>
      </c>
      <c r="E29" s="78">
        <v>4</v>
      </c>
    </row>
    <row r="30" spans="1:18" ht="15" customHeight="1" x14ac:dyDescent="0.25">
      <c r="A30" s="174">
        <v>24</v>
      </c>
      <c r="B30" s="459" t="s">
        <v>39</v>
      </c>
      <c r="C30" s="75" t="s">
        <v>156</v>
      </c>
      <c r="D30" s="72">
        <v>6</v>
      </c>
      <c r="E30" s="78">
        <v>4</v>
      </c>
    </row>
    <row r="31" spans="1:18" ht="15" customHeight="1" x14ac:dyDescent="0.25">
      <c r="A31" s="174">
        <v>25</v>
      </c>
      <c r="B31" s="16" t="s">
        <v>40</v>
      </c>
      <c r="C31" s="299" t="s">
        <v>158</v>
      </c>
      <c r="D31" s="72">
        <v>1</v>
      </c>
      <c r="E31" s="78">
        <v>4</v>
      </c>
    </row>
    <row r="32" spans="1:18" ht="15" customHeight="1" x14ac:dyDescent="0.25">
      <c r="A32" s="174">
        <v>26</v>
      </c>
      <c r="B32" s="16" t="s">
        <v>40</v>
      </c>
      <c r="C32" s="299" t="s">
        <v>45</v>
      </c>
      <c r="D32" s="72">
        <v>2</v>
      </c>
      <c r="E32" s="78">
        <v>4</v>
      </c>
    </row>
    <row r="33" spans="1:5" ht="15" customHeight="1" x14ac:dyDescent="0.25">
      <c r="A33" s="174">
        <v>27</v>
      </c>
      <c r="B33" s="459" t="s">
        <v>40</v>
      </c>
      <c r="C33" s="299" t="s">
        <v>109</v>
      </c>
      <c r="D33" s="72">
        <v>1</v>
      </c>
      <c r="E33" s="78">
        <v>4</v>
      </c>
    </row>
    <row r="34" spans="1:5" ht="15" customHeight="1" x14ac:dyDescent="0.25">
      <c r="A34" s="174">
        <v>28</v>
      </c>
      <c r="B34" s="459" t="s">
        <v>40</v>
      </c>
      <c r="C34" s="299" t="s">
        <v>133</v>
      </c>
      <c r="D34" s="72">
        <v>2</v>
      </c>
      <c r="E34" s="78">
        <v>4</v>
      </c>
    </row>
    <row r="35" spans="1:5" ht="15" customHeight="1" x14ac:dyDescent="0.25">
      <c r="A35" s="174">
        <v>29</v>
      </c>
      <c r="B35" s="459" t="s">
        <v>40</v>
      </c>
      <c r="C35" s="299" t="s">
        <v>159</v>
      </c>
      <c r="D35" s="72">
        <v>3</v>
      </c>
      <c r="E35" s="78">
        <v>4</v>
      </c>
    </row>
    <row r="36" spans="1:5" ht="15" customHeight="1" thickBot="1" x14ac:dyDescent="0.3">
      <c r="A36" s="176">
        <v>30</v>
      </c>
      <c r="B36" s="592" t="s">
        <v>41</v>
      </c>
      <c r="C36" s="474" t="s">
        <v>106</v>
      </c>
      <c r="D36" s="587">
        <v>4</v>
      </c>
      <c r="E36" s="589">
        <v>4</v>
      </c>
    </row>
    <row r="37" spans="1:5" ht="15" customHeight="1" x14ac:dyDescent="0.25">
      <c r="A37" s="175">
        <v>31</v>
      </c>
      <c r="B37" s="461" t="s">
        <v>41</v>
      </c>
      <c r="C37" s="301" t="s">
        <v>174</v>
      </c>
      <c r="D37" s="71">
        <v>3</v>
      </c>
      <c r="E37" s="77">
        <v>4</v>
      </c>
    </row>
    <row r="38" spans="1:5" ht="15" customHeight="1" x14ac:dyDescent="0.25">
      <c r="A38" s="174">
        <v>32</v>
      </c>
      <c r="B38" s="300" t="s">
        <v>41</v>
      </c>
      <c r="C38" s="299" t="s">
        <v>187</v>
      </c>
      <c r="D38" s="72">
        <v>1</v>
      </c>
      <c r="E38" s="78">
        <v>4</v>
      </c>
    </row>
    <row r="39" spans="1:5" ht="15" customHeight="1" x14ac:dyDescent="0.25">
      <c r="A39" s="174">
        <v>33</v>
      </c>
      <c r="B39" s="459" t="s">
        <v>42</v>
      </c>
      <c r="C39" s="299" t="s">
        <v>63</v>
      </c>
      <c r="D39" s="72">
        <v>5</v>
      </c>
      <c r="E39" s="78">
        <v>4</v>
      </c>
    </row>
    <row r="40" spans="1:5" ht="15" customHeight="1" x14ac:dyDescent="0.25">
      <c r="A40" s="174">
        <v>34</v>
      </c>
      <c r="B40" s="300" t="s">
        <v>42</v>
      </c>
      <c r="C40" s="299" t="s">
        <v>142</v>
      </c>
      <c r="D40" s="72">
        <v>6</v>
      </c>
      <c r="E40" s="78">
        <v>4</v>
      </c>
    </row>
    <row r="41" spans="1:5" ht="15" customHeight="1" x14ac:dyDescent="0.25">
      <c r="A41" s="174">
        <v>35</v>
      </c>
      <c r="B41" s="16" t="s">
        <v>43</v>
      </c>
      <c r="C41" s="299" t="s">
        <v>172</v>
      </c>
      <c r="D41" s="72">
        <v>3</v>
      </c>
      <c r="E41" s="78">
        <v>4</v>
      </c>
    </row>
    <row r="42" spans="1:5" ht="15" customHeight="1" x14ac:dyDescent="0.25">
      <c r="A42" s="174">
        <v>36</v>
      </c>
      <c r="B42" s="300" t="s">
        <v>43</v>
      </c>
      <c r="C42" s="399" t="s">
        <v>165</v>
      </c>
      <c r="D42" s="72">
        <v>4</v>
      </c>
      <c r="E42" s="78">
        <v>4</v>
      </c>
    </row>
    <row r="43" spans="1:5" ht="15" customHeight="1" x14ac:dyDescent="0.25">
      <c r="A43" s="174">
        <v>37</v>
      </c>
      <c r="B43" s="300" t="s">
        <v>43</v>
      </c>
      <c r="C43" s="299" t="s">
        <v>37</v>
      </c>
      <c r="D43" s="72">
        <v>1</v>
      </c>
      <c r="E43" s="78">
        <v>4</v>
      </c>
    </row>
    <row r="44" spans="1:5" ht="15" customHeight="1" x14ac:dyDescent="0.25">
      <c r="A44" s="174">
        <v>38</v>
      </c>
      <c r="B44" s="16" t="s">
        <v>44</v>
      </c>
      <c r="C44" s="299" t="s">
        <v>126</v>
      </c>
      <c r="D44" s="72">
        <v>2</v>
      </c>
      <c r="E44" s="78">
        <v>4</v>
      </c>
    </row>
    <row r="45" spans="1:5" ht="15" customHeight="1" x14ac:dyDescent="0.25">
      <c r="A45" s="174">
        <v>39</v>
      </c>
      <c r="B45" s="300" t="s">
        <v>43</v>
      </c>
      <c r="C45" s="399" t="s">
        <v>169</v>
      </c>
      <c r="D45" s="72">
        <v>9</v>
      </c>
      <c r="E45" s="78">
        <v>3.8888888888888888</v>
      </c>
    </row>
    <row r="46" spans="1:5" ht="15" customHeight="1" thickBot="1" x14ac:dyDescent="0.3">
      <c r="A46" s="176">
        <v>40</v>
      </c>
      <c r="B46" s="460" t="s">
        <v>42</v>
      </c>
      <c r="C46" s="233" t="s">
        <v>113</v>
      </c>
      <c r="D46" s="234">
        <v>8</v>
      </c>
      <c r="E46" s="80">
        <v>3.875</v>
      </c>
    </row>
    <row r="47" spans="1:5" ht="15" customHeight="1" x14ac:dyDescent="0.25">
      <c r="A47" s="175">
        <v>41</v>
      </c>
      <c r="B47" s="461" t="s">
        <v>42</v>
      </c>
      <c r="C47" s="301" t="s">
        <v>139</v>
      </c>
      <c r="D47" s="71">
        <v>7</v>
      </c>
      <c r="E47" s="77">
        <v>3.8571428571428572</v>
      </c>
    </row>
    <row r="48" spans="1:5" ht="15" customHeight="1" x14ac:dyDescent="0.25">
      <c r="A48" s="174">
        <v>42</v>
      </c>
      <c r="B48" s="300" t="s">
        <v>42</v>
      </c>
      <c r="C48" s="399" t="s">
        <v>64</v>
      </c>
      <c r="D48" s="72">
        <v>7</v>
      </c>
      <c r="E48" s="78">
        <v>3.8571428571428572</v>
      </c>
    </row>
    <row r="49" spans="1:5" ht="15" customHeight="1" x14ac:dyDescent="0.25">
      <c r="A49" s="174">
        <v>43</v>
      </c>
      <c r="B49" s="76" t="s">
        <v>38</v>
      </c>
      <c r="C49" s="15" t="s">
        <v>107</v>
      </c>
      <c r="D49" s="72">
        <v>5</v>
      </c>
      <c r="E49" s="78">
        <v>3.8</v>
      </c>
    </row>
    <row r="50" spans="1:5" ht="15" customHeight="1" x14ac:dyDescent="0.25">
      <c r="A50" s="174">
        <v>44</v>
      </c>
      <c r="B50" s="16" t="s">
        <v>40</v>
      </c>
      <c r="C50" s="15" t="s">
        <v>52</v>
      </c>
      <c r="D50" s="72">
        <v>5</v>
      </c>
      <c r="E50" s="78">
        <v>3.8</v>
      </c>
    </row>
    <row r="51" spans="1:5" ht="15" customHeight="1" x14ac:dyDescent="0.25">
      <c r="A51" s="174">
        <v>45</v>
      </c>
      <c r="B51" s="300" t="s">
        <v>43</v>
      </c>
      <c r="C51" s="299" t="s">
        <v>167</v>
      </c>
      <c r="D51" s="72">
        <v>5</v>
      </c>
      <c r="E51" s="78">
        <v>3.8</v>
      </c>
    </row>
    <row r="52" spans="1:5" ht="15" customHeight="1" x14ac:dyDescent="0.25">
      <c r="A52" s="174">
        <v>46</v>
      </c>
      <c r="B52" s="16" t="s">
        <v>43</v>
      </c>
      <c r="C52" s="15" t="s">
        <v>171</v>
      </c>
      <c r="D52" s="72">
        <v>10</v>
      </c>
      <c r="E52" s="78">
        <v>3.8</v>
      </c>
    </row>
    <row r="53" spans="1:5" ht="15" customHeight="1" x14ac:dyDescent="0.25">
      <c r="A53" s="174">
        <v>47</v>
      </c>
      <c r="B53" s="300" t="s">
        <v>43</v>
      </c>
      <c r="C53" s="299" t="s">
        <v>146</v>
      </c>
      <c r="D53" s="72">
        <v>8</v>
      </c>
      <c r="E53" s="78">
        <v>3.75</v>
      </c>
    </row>
    <row r="54" spans="1:5" ht="15" customHeight="1" x14ac:dyDescent="0.25">
      <c r="A54" s="174">
        <v>48</v>
      </c>
      <c r="B54" s="300" t="s">
        <v>43</v>
      </c>
      <c r="C54" s="299" t="s">
        <v>164</v>
      </c>
      <c r="D54" s="72">
        <v>7</v>
      </c>
      <c r="E54" s="78">
        <v>3.7142857142857144</v>
      </c>
    </row>
    <row r="55" spans="1:5" ht="15" customHeight="1" x14ac:dyDescent="0.25">
      <c r="A55" s="174">
        <v>49</v>
      </c>
      <c r="B55" s="76" t="s">
        <v>39</v>
      </c>
      <c r="C55" s="75" t="s">
        <v>129</v>
      </c>
      <c r="D55" s="72">
        <v>3</v>
      </c>
      <c r="E55" s="78">
        <v>3.6666666666666665</v>
      </c>
    </row>
    <row r="56" spans="1:5" ht="15" customHeight="1" thickBot="1" x14ac:dyDescent="0.3">
      <c r="A56" s="176">
        <v>50</v>
      </c>
      <c r="B56" s="232" t="s">
        <v>43</v>
      </c>
      <c r="C56" s="463" t="s">
        <v>179</v>
      </c>
      <c r="D56" s="234">
        <v>3</v>
      </c>
      <c r="E56" s="80">
        <v>3.6666666666666665</v>
      </c>
    </row>
    <row r="57" spans="1:5" ht="15" customHeight="1" x14ac:dyDescent="0.25">
      <c r="A57" s="175">
        <v>51</v>
      </c>
      <c r="B57" s="593" t="s">
        <v>40</v>
      </c>
      <c r="C57" s="349" t="s">
        <v>131</v>
      </c>
      <c r="D57" s="71">
        <v>5</v>
      </c>
      <c r="E57" s="77">
        <v>3.6</v>
      </c>
    </row>
    <row r="58" spans="1:5" ht="15" customHeight="1" x14ac:dyDescent="0.25">
      <c r="A58" s="174">
        <v>52</v>
      </c>
      <c r="B58" s="300" t="s">
        <v>41</v>
      </c>
      <c r="C58" s="299" t="s">
        <v>175</v>
      </c>
      <c r="D58" s="72">
        <v>5</v>
      </c>
      <c r="E58" s="78">
        <v>3.6</v>
      </c>
    </row>
    <row r="59" spans="1:5" ht="15" customHeight="1" x14ac:dyDescent="0.25">
      <c r="A59" s="174">
        <v>53</v>
      </c>
      <c r="B59" s="16" t="s">
        <v>42</v>
      </c>
      <c r="C59" s="299" t="s">
        <v>143</v>
      </c>
      <c r="D59" s="72">
        <v>5</v>
      </c>
      <c r="E59" s="78">
        <v>3.6</v>
      </c>
    </row>
    <row r="60" spans="1:5" ht="15" customHeight="1" x14ac:dyDescent="0.25">
      <c r="A60" s="174">
        <v>54</v>
      </c>
      <c r="B60" s="76" t="s">
        <v>39</v>
      </c>
      <c r="C60" s="15" t="s">
        <v>1</v>
      </c>
      <c r="D60" s="72">
        <v>8</v>
      </c>
      <c r="E60" s="78">
        <v>3.5</v>
      </c>
    </row>
    <row r="61" spans="1:5" ht="15" customHeight="1" x14ac:dyDescent="0.25">
      <c r="A61" s="174">
        <v>55</v>
      </c>
      <c r="B61" s="16" t="s">
        <v>39</v>
      </c>
      <c r="C61" s="81" t="s">
        <v>2</v>
      </c>
      <c r="D61" s="72">
        <v>4</v>
      </c>
      <c r="E61" s="78">
        <v>3.5</v>
      </c>
    </row>
    <row r="62" spans="1:5" ht="15" customHeight="1" x14ac:dyDescent="0.25">
      <c r="A62" s="174">
        <v>56</v>
      </c>
      <c r="B62" s="459" t="s">
        <v>40</v>
      </c>
      <c r="C62" s="299" t="s">
        <v>11</v>
      </c>
      <c r="D62" s="72">
        <v>2</v>
      </c>
      <c r="E62" s="78">
        <v>3.5</v>
      </c>
    </row>
    <row r="63" spans="1:5" ht="15" customHeight="1" x14ac:dyDescent="0.25">
      <c r="A63" s="174">
        <v>57</v>
      </c>
      <c r="B63" s="459" t="s">
        <v>41</v>
      </c>
      <c r="C63" s="299" t="s">
        <v>15</v>
      </c>
      <c r="D63" s="72">
        <v>2</v>
      </c>
      <c r="E63" s="78">
        <v>3.5</v>
      </c>
    </row>
    <row r="64" spans="1:5" ht="15" customHeight="1" x14ac:dyDescent="0.25">
      <c r="A64" s="174">
        <v>58</v>
      </c>
      <c r="B64" s="300" t="s">
        <v>41</v>
      </c>
      <c r="C64" s="299" t="s">
        <v>138</v>
      </c>
      <c r="D64" s="72">
        <v>2</v>
      </c>
      <c r="E64" s="78">
        <v>3.5</v>
      </c>
    </row>
    <row r="65" spans="1:5" ht="15" customHeight="1" x14ac:dyDescent="0.25">
      <c r="A65" s="174">
        <v>59</v>
      </c>
      <c r="B65" s="459" t="s">
        <v>41</v>
      </c>
      <c r="C65" s="478" t="s">
        <v>185</v>
      </c>
      <c r="D65" s="82">
        <v>2</v>
      </c>
      <c r="E65" s="78">
        <v>3.5</v>
      </c>
    </row>
    <row r="66" spans="1:5" ht="15" customHeight="1" thickBot="1" x14ac:dyDescent="0.3">
      <c r="A66" s="176">
        <v>60</v>
      </c>
      <c r="B66" s="232" t="s">
        <v>43</v>
      </c>
      <c r="C66" s="584" t="s">
        <v>153</v>
      </c>
      <c r="D66" s="234">
        <v>4</v>
      </c>
      <c r="E66" s="80">
        <v>3.5</v>
      </c>
    </row>
    <row r="67" spans="1:5" ht="15" customHeight="1" x14ac:dyDescent="0.25">
      <c r="A67" s="175">
        <v>61</v>
      </c>
      <c r="B67" s="470" t="s">
        <v>44</v>
      </c>
      <c r="C67" s="22" t="s">
        <v>59</v>
      </c>
      <c r="D67" s="71">
        <v>4</v>
      </c>
      <c r="E67" s="77">
        <v>3.5</v>
      </c>
    </row>
    <row r="68" spans="1:5" ht="15" customHeight="1" x14ac:dyDescent="0.25">
      <c r="A68" s="174">
        <v>62</v>
      </c>
      <c r="B68" s="300" t="s">
        <v>44</v>
      </c>
      <c r="C68" s="688" t="s">
        <v>191</v>
      </c>
      <c r="D68" s="73">
        <v>12</v>
      </c>
      <c r="E68" s="74">
        <v>3.5</v>
      </c>
    </row>
    <row r="69" spans="1:5" ht="15" customHeight="1" x14ac:dyDescent="0.25">
      <c r="A69" s="174">
        <v>63</v>
      </c>
      <c r="B69" s="459" t="s">
        <v>39</v>
      </c>
      <c r="C69" s="299" t="s">
        <v>4</v>
      </c>
      <c r="D69" s="72">
        <v>5</v>
      </c>
      <c r="E69" s="78">
        <v>3.4</v>
      </c>
    </row>
    <row r="70" spans="1:5" ht="15" customHeight="1" x14ac:dyDescent="0.25">
      <c r="A70" s="174">
        <v>64</v>
      </c>
      <c r="B70" s="300" t="s">
        <v>43</v>
      </c>
      <c r="C70" s="299" t="s">
        <v>149</v>
      </c>
      <c r="D70" s="72">
        <v>5</v>
      </c>
      <c r="E70" s="78">
        <v>3.4</v>
      </c>
    </row>
    <row r="71" spans="1:5" ht="15" customHeight="1" x14ac:dyDescent="0.25">
      <c r="A71" s="174">
        <v>65</v>
      </c>
      <c r="B71" s="16" t="s">
        <v>43</v>
      </c>
      <c r="C71" s="15" t="s">
        <v>178</v>
      </c>
      <c r="D71" s="72">
        <v>8</v>
      </c>
      <c r="E71" s="78">
        <v>3.375</v>
      </c>
    </row>
    <row r="72" spans="1:5" ht="15" customHeight="1" x14ac:dyDescent="0.25">
      <c r="A72" s="174">
        <v>66</v>
      </c>
      <c r="B72" s="141" t="s">
        <v>39</v>
      </c>
      <c r="C72" s="15" t="s">
        <v>7</v>
      </c>
      <c r="D72" s="72">
        <v>3</v>
      </c>
      <c r="E72" s="78">
        <v>3.3333333333333335</v>
      </c>
    </row>
    <row r="73" spans="1:5" ht="15" customHeight="1" x14ac:dyDescent="0.25">
      <c r="A73" s="174">
        <v>67</v>
      </c>
      <c r="B73" s="300" t="s">
        <v>43</v>
      </c>
      <c r="C73" s="299" t="s">
        <v>147</v>
      </c>
      <c r="D73" s="72">
        <v>3</v>
      </c>
      <c r="E73" s="78">
        <v>3.3333333333333335</v>
      </c>
    </row>
    <row r="74" spans="1:5" ht="15" customHeight="1" x14ac:dyDescent="0.25">
      <c r="A74" s="174">
        <v>68</v>
      </c>
      <c r="B74" s="16" t="s">
        <v>43</v>
      </c>
      <c r="C74" s="399" t="s">
        <v>151</v>
      </c>
      <c r="D74" s="72">
        <v>3</v>
      </c>
      <c r="E74" s="78">
        <v>3.3333333333333335</v>
      </c>
    </row>
    <row r="75" spans="1:5" ht="15" customHeight="1" x14ac:dyDescent="0.25">
      <c r="A75" s="174">
        <v>69</v>
      </c>
      <c r="B75" s="300" t="s">
        <v>43</v>
      </c>
      <c r="C75" s="299" t="s">
        <v>145</v>
      </c>
      <c r="D75" s="72">
        <v>11</v>
      </c>
      <c r="E75" s="78">
        <v>3.2727272727272729</v>
      </c>
    </row>
    <row r="76" spans="1:5" ht="15" customHeight="1" thickBot="1" x14ac:dyDescent="0.3">
      <c r="A76" s="176">
        <v>70</v>
      </c>
      <c r="B76" s="232" t="s">
        <v>40</v>
      </c>
      <c r="C76" s="233" t="s">
        <v>13</v>
      </c>
      <c r="D76" s="234">
        <v>4</v>
      </c>
      <c r="E76" s="80">
        <v>3.25</v>
      </c>
    </row>
    <row r="77" spans="1:5" ht="15" customHeight="1" x14ac:dyDescent="0.25">
      <c r="A77" s="175">
        <v>71</v>
      </c>
      <c r="B77" s="303" t="s">
        <v>43</v>
      </c>
      <c r="C77" s="586" t="s">
        <v>168</v>
      </c>
      <c r="D77" s="588">
        <v>4</v>
      </c>
      <c r="E77" s="590">
        <v>3.25</v>
      </c>
    </row>
    <row r="78" spans="1:5" ht="15" customHeight="1" x14ac:dyDescent="0.25">
      <c r="A78" s="174">
        <v>72</v>
      </c>
      <c r="B78" s="16" t="s">
        <v>38</v>
      </c>
      <c r="C78" s="15" t="s">
        <v>49</v>
      </c>
      <c r="D78" s="73">
        <v>2</v>
      </c>
      <c r="E78" s="74">
        <v>3</v>
      </c>
    </row>
    <row r="79" spans="1:5" ht="15" customHeight="1" x14ac:dyDescent="0.25">
      <c r="A79" s="174">
        <v>73</v>
      </c>
      <c r="B79" s="300" t="s">
        <v>40</v>
      </c>
      <c r="C79" s="299" t="s">
        <v>135</v>
      </c>
      <c r="D79" s="72">
        <v>1</v>
      </c>
      <c r="E79" s="78">
        <v>3</v>
      </c>
    </row>
    <row r="80" spans="1:5" ht="15" customHeight="1" x14ac:dyDescent="0.25">
      <c r="A80" s="174">
        <v>74</v>
      </c>
      <c r="B80" s="459" t="s">
        <v>40</v>
      </c>
      <c r="C80" s="299" t="s">
        <v>184</v>
      </c>
      <c r="D80" s="72">
        <v>1</v>
      </c>
      <c r="E80" s="78">
        <v>3</v>
      </c>
    </row>
    <row r="81" spans="1:6" ht="15" customHeight="1" x14ac:dyDescent="0.25">
      <c r="A81" s="174">
        <v>75</v>
      </c>
      <c r="B81" s="459" t="s">
        <v>41</v>
      </c>
      <c r="C81" s="299" t="s">
        <v>16</v>
      </c>
      <c r="D81" s="72">
        <v>1</v>
      </c>
      <c r="E81" s="78">
        <v>3</v>
      </c>
    </row>
    <row r="82" spans="1:6" ht="15" customHeight="1" x14ac:dyDescent="0.25">
      <c r="A82" s="174">
        <v>76</v>
      </c>
      <c r="B82" s="459" t="s">
        <v>42</v>
      </c>
      <c r="C82" s="299" t="s">
        <v>140</v>
      </c>
      <c r="D82" s="72">
        <v>2</v>
      </c>
      <c r="E82" s="78">
        <v>3</v>
      </c>
    </row>
    <row r="83" spans="1:6" ht="15" customHeight="1" x14ac:dyDescent="0.25">
      <c r="A83" s="174">
        <v>77</v>
      </c>
      <c r="B83" s="300" t="s">
        <v>43</v>
      </c>
      <c r="C83" s="299" t="s">
        <v>148</v>
      </c>
      <c r="D83" s="72">
        <v>2</v>
      </c>
      <c r="E83" s="78">
        <v>3</v>
      </c>
    </row>
    <row r="84" spans="1:6" ht="15" customHeight="1" x14ac:dyDescent="0.25">
      <c r="A84" s="296">
        <v>78</v>
      </c>
      <c r="B84" s="583" t="s">
        <v>43</v>
      </c>
      <c r="C84" s="585" t="s">
        <v>154</v>
      </c>
      <c r="D84" s="297">
        <v>1</v>
      </c>
      <c r="E84" s="298">
        <v>3</v>
      </c>
    </row>
    <row r="85" spans="1:6" ht="15" customHeight="1" x14ac:dyDescent="0.25">
      <c r="A85" s="174">
        <v>79</v>
      </c>
      <c r="B85" s="459" t="s">
        <v>43</v>
      </c>
      <c r="C85" s="299" t="s">
        <v>161</v>
      </c>
      <c r="D85" s="72">
        <v>1</v>
      </c>
      <c r="E85" s="78">
        <v>3</v>
      </c>
    </row>
    <row r="86" spans="1:6" ht="15" customHeight="1" thickBot="1" x14ac:dyDescent="0.3">
      <c r="A86" s="176">
        <v>80</v>
      </c>
      <c r="B86" s="302" t="s">
        <v>43</v>
      </c>
      <c r="C86" s="233" t="s">
        <v>177</v>
      </c>
      <c r="D86" s="234">
        <v>1</v>
      </c>
      <c r="E86" s="80">
        <v>3</v>
      </c>
    </row>
    <row r="87" spans="1:6" ht="15" customHeight="1" x14ac:dyDescent="0.25">
      <c r="A87" s="464">
        <v>81</v>
      </c>
      <c r="B87" s="465" t="s">
        <v>44</v>
      </c>
      <c r="C87" s="473" t="s">
        <v>100</v>
      </c>
      <c r="D87" s="466">
        <v>1</v>
      </c>
      <c r="E87" s="467">
        <v>3</v>
      </c>
    </row>
    <row r="88" spans="1:6" ht="15" customHeight="1" x14ac:dyDescent="0.25">
      <c r="A88" s="142">
        <v>82</v>
      </c>
      <c r="B88" s="462" t="s">
        <v>41</v>
      </c>
      <c r="C88" s="471" t="s">
        <v>136</v>
      </c>
      <c r="D88" s="235">
        <v>2</v>
      </c>
      <c r="E88" s="79">
        <v>2.5</v>
      </c>
    </row>
    <row r="89" spans="1:6" ht="15" customHeight="1" x14ac:dyDescent="0.25">
      <c r="A89" s="142">
        <v>83</v>
      </c>
      <c r="B89" s="591" t="s">
        <v>38</v>
      </c>
      <c r="C89" s="445" t="s">
        <v>97</v>
      </c>
      <c r="D89" s="235">
        <v>1</v>
      </c>
      <c r="E89" s="79">
        <v>2</v>
      </c>
    </row>
    <row r="90" spans="1:6" ht="15" customHeight="1" thickBot="1" x14ac:dyDescent="0.3">
      <c r="A90" s="176">
        <v>84</v>
      </c>
      <c r="B90" s="302" t="s">
        <v>43</v>
      </c>
      <c r="C90" s="594" t="s">
        <v>190</v>
      </c>
      <c r="D90" s="587">
        <v>1</v>
      </c>
      <c r="E90" s="589">
        <v>2</v>
      </c>
    </row>
    <row r="91" spans="1:6" ht="15" customHeight="1" x14ac:dyDescent="0.25">
      <c r="A91" s="20"/>
      <c r="B91"/>
      <c r="C91" s="4"/>
      <c r="D91" s="85" t="s">
        <v>65</v>
      </c>
      <c r="E91" s="88">
        <f>AVERAGE(E7:E90)</f>
        <v>3.7632339551982406</v>
      </c>
      <c r="F91"/>
    </row>
    <row r="92" spans="1:6" x14ac:dyDescent="0.25">
      <c r="A92" s="20"/>
      <c r="B92"/>
      <c r="C92" s="4"/>
      <c r="D92" s="54" t="s">
        <v>73</v>
      </c>
      <c r="E92" s="17">
        <v>3.85</v>
      </c>
      <c r="F92"/>
    </row>
    <row r="93" spans="1:6" x14ac:dyDescent="0.25">
      <c r="A93" s="20"/>
      <c r="B93"/>
      <c r="C93"/>
      <c r="D93"/>
      <c r="E93"/>
      <c r="F93"/>
    </row>
    <row r="94" spans="1:6" x14ac:dyDescent="0.25">
      <c r="A94" s="20"/>
      <c r="B94"/>
      <c r="C94"/>
      <c r="D94"/>
      <c r="E94"/>
      <c r="F94"/>
    </row>
    <row r="95" spans="1:6" x14ac:dyDescent="0.25">
      <c r="A95" s="20"/>
    </row>
    <row r="96" spans="1:6" x14ac:dyDescent="0.25">
      <c r="A96" s="20"/>
    </row>
    <row r="97" spans="1:1" x14ac:dyDescent="0.25">
      <c r="A97" s="20"/>
    </row>
    <row r="98" spans="1:1" x14ac:dyDescent="0.25">
      <c r="A98" s="20"/>
    </row>
    <row r="99" spans="1:1" x14ac:dyDescent="0.25">
      <c r="A99" s="20"/>
    </row>
    <row r="100" spans="1:1" x14ac:dyDescent="0.25">
      <c r="A100" s="20"/>
    </row>
    <row r="101" spans="1:1" x14ac:dyDescent="0.25">
      <c r="A101" s="20"/>
    </row>
    <row r="102" spans="1:1" x14ac:dyDescent="0.25">
      <c r="A102" s="20"/>
    </row>
    <row r="103" spans="1:1" x14ac:dyDescent="0.25">
      <c r="A103" s="20"/>
    </row>
    <row r="104" spans="1:1" x14ac:dyDescent="0.25">
      <c r="A104" s="20"/>
    </row>
    <row r="105" spans="1:1" x14ac:dyDescent="0.25">
      <c r="A105" s="20"/>
    </row>
    <row r="106" spans="1:1" x14ac:dyDescent="0.25">
      <c r="A106" s="20"/>
    </row>
    <row r="107" spans="1:1" x14ac:dyDescent="0.25">
      <c r="A107" s="20"/>
    </row>
    <row r="108" spans="1:1" x14ac:dyDescent="0.25">
      <c r="A108" s="20"/>
    </row>
    <row r="109" spans="1:1" x14ac:dyDescent="0.25">
      <c r="A109" s="20"/>
    </row>
    <row r="110" spans="1:1" x14ac:dyDescent="0.25">
      <c r="A110" s="20"/>
    </row>
    <row r="111" spans="1:1" x14ac:dyDescent="0.25">
      <c r="A111" s="20"/>
    </row>
    <row r="112" spans="1:1" x14ac:dyDescent="0.25">
      <c r="A112" s="20"/>
    </row>
    <row r="113" spans="1:1" x14ac:dyDescent="0.25">
      <c r="A113" s="20"/>
    </row>
  </sheetData>
  <mergeCells count="5">
    <mergeCell ref="E4:E5"/>
    <mergeCell ref="A4:A5"/>
    <mergeCell ref="B4:B5"/>
    <mergeCell ref="C4:C5"/>
    <mergeCell ref="D4:D5"/>
  </mergeCells>
  <conditionalFormatting sqref="E6:E92">
    <cfRule type="cellIs" dxfId="34" priority="1154" stopIfTrue="1" operator="equal">
      <formula>$E$91</formula>
    </cfRule>
    <cfRule type="cellIs" dxfId="33" priority="1155" stopIfTrue="1" operator="lessThan">
      <formula>3.5</formula>
    </cfRule>
    <cfRule type="cellIs" dxfId="32" priority="1156" stopIfTrue="1" operator="between">
      <formula>3.5</formula>
      <formula>$E$91</formula>
    </cfRule>
    <cfRule type="cellIs" dxfId="31" priority="1157" stopIfTrue="1" operator="between">
      <formula>4.499</formula>
      <formula>$E$91</formula>
    </cfRule>
    <cfRule type="cellIs" dxfId="30" priority="1158" stopIfTrue="1" operator="greaterThanOrEqual">
      <formula>4.5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zoomScale="90" zoomScaleNormal="90" workbookViewId="0">
      <pane xSplit="9" ySplit="6" topLeftCell="J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ColWidth="9.140625" defaultRowHeight="15" x14ac:dyDescent="0.25"/>
  <cols>
    <col min="1" max="1" width="4.7109375" style="3" customWidth="1"/>
    <col min="2" max="2" width="9.7109375" style="3" customWidth="1"/>
    <col min="3" max="3" width="31.7109375" style="3" customWidth="1"/>
    <col min="4" max="8" width="7.7109375" style="4" customWidth="1"/>
    <col min="9" max="9" width="8.7109375" style="4" customWidth="1"/>
    <col min="10" max="10" width="7.7109375" style="3" customWidth="1"/>
    <col min="11" max="11" width="9.28515625" style="3" customWidth="1"/>
    <col min="12" max="16384" width="9.140625" style="3"/>
  </cols>
  <sheetData>
    <row r="1" spans="1:22" s="1" customFormat="1" x14ac:dyDescent="0.25">
      <c r="A1" s="6"/>
      <c r="B1" s="6"/>
      <c r="C1" s="10"/>
      <c r="D1" s="621"/>
      <c r="E1" s="621"/>
      <c r="F1" s="7"/>
      <c r="G1" s="7"/>
      <c r="H1" s="7"/>
      <c r="I1" s="7"/>
      <c r="K1" s="57"/>
      <c r="L1" s="18" t="s">
        <v>74</v>
      </c>
    </row>
    <row r="2" spans="1:22" s="1" customFormat="1" ht="15.75" x14ac:dyDescent="0.25">
      <c r="A2" s="6"/>
      <c r="B2" s="6"/>
      <c r="C2" s="620" t="s">
        <v>72</v>
      </c>
      <c r="D2" s="620"/>
      <c r="E2" s="69"/>
      <c r="F2" s="7"/>
      <c r="G2" s="7"/>
      <c r="H2" s="7"/>
      <c r="I2" s="14">
        <v>2025</v>
      </c>
      <c r="K2" s="58"/>
      <c r="L2" s="18" t="s">
        <v>75</v>
      </c>
    </row>
    <row r="3" spans="1:22" s="1" customFormat="1" ht="15.75" thickBot="1" x14ac:dyDescent="0.3">
      <c r="A3" s="6"/>
      <c r="B3" s="6"/>
      <c r="C3" s="11"/>
      <c r="D3" s="12"/>
      <c r="E3" s="12"/>
      <c r="F3" s="7"/>
      <c r="G3" s="7"/>
      <c r="H3" s="7"/>
      <c r="I3" s="7"/>
      <c r="K3" s="384"/>
      <c r="L3" s="18" t="s">
        <v>76</v>
      </c>
    </row>
    <row r="4" spans="1:22" s="1" customFormat="1" ht="16.5" customHeight="1" x14ac:dyDescent="0.25">
      <c r="A4" s="604" t="s">
        <v>62</v>
      </c>
      <c r="B4" s="617" t="s">
        <v>68</v>
      </c>
      <c r="C4" s="617" t="s">
        <v>0</v>
      </c>
      <c r="D4" s="611" t="s">
        <v>69</v>
      </c>
      <c r="E4" s="622" t="s">
        <v>70</v>
      </c>
      <c r="F4" s="623"/>
      <c r="G4" s="623"/>
      <c r="H4" s="624"/>
      <c r="I4" s="614" t="s">
        <v>96</v>
      </c>
      <c r="K4" s="19"/>
      <c r="L4" s="18" t="s">
        <v>77</v>
      </c>
    </row>
    <row r="5" spans="1:22" s="1" customFormat="1" ht="27" customHeight="1" thickBot="1" x14ac:dyDescent="0.3">
      <c r="A5" s="616"/>
      <c r="B5" s="618"/>
      <c r="C5" s="618"/>
      <c r="D5" s="619"/>
      <c r="E5" s="21">
        <v>5</v>
      </c>
      <c r="F5" s="21">
        <v>4</v>
      </c>
      <c r="G5" s="21">
        <v>3</v>
      </c>
      <c r="H5" s="21">
        <v>2</v>
      </c>
      <c r="I5" s="615"/>
    </row>
    <row r="6" spans="1:22" s="1" customFormat="1" ht="15" customHeight="1" thickBot="1" x14ac:dyDescent="0.3">
      <c r="A6" s="68"/>
      <c r="B6" s="59"/>
      <c r="C6" s="60" t="s">
        <v>85</v>
      </c>
      <c r="D6" s="241">
        <f>D7+D15+D23+D37+D52+D62+D90</f>
        <v>349</v>
      </c>
      <c r="E6" s="241">
        <f>E7+E15+E23+E37+E52+E62+E90</f>
        <v>67</v>
      </c>
      <c r="F6" s="241">
        <f>F7+F15+F23+F37+F52+F62+F90</f>
        <v>178</v>
      </c>
      <c r="G6" s="241">
        <f>G7+G15+G23+G37+G52+G62+G90</f>
        <v>88</v>
      </c>
      <c r="H6" s="241">
        <f>H7+H15+H23+H37+H52+H62+H90</f>
        <v>16</v>
      </c>
      <c r="I6" s="173">
        <f>(H6*2+G6*3+F6*4+E6*5)/D6</f>
        <v>3.848137535816619</v>
      </c>
    </row>
    <row r="7" spans="1:22" s="1" customFormat="1" ht="15" customHeight="1" thickBot="1" x14ac:dyDescent="0.3">
      <c r="A7" s="61"/>
      <c r="B7" s="62"/>
      <c r="C7" s="62" t="s">
        <v>86</v>
      </c>
      <c r="D7" s="242">
        <f>SUM(D8:D14)</f>
        <v>27</v>
      </c>
      <c r="E7" s="243">
        <f>SUM(E8:E14)</f>
        <v>6</v>
      </c>
      <c r="F7" s="243">
        <f>SUM(F8:F14)</f>
        <v>17</v>
      </c>
      <c r="G7" s="243">
        <f>SUM(G8:G14)</f>
        <v>2</v>
      </c>
      <c r="H7" s="243">
        <f>SUM(H8:H14)</f>
        <v>2</v>
      </c>
      <c r="I7" s="172">
        <f>AVERAGE(I8:I14)</f>
        <v>3.6698412698412697</v>
      </c>
    </row>
    <row r="8" spans="1:22" s="2" customFormat="1" ht="15" customHeight="1" x14ac:dyDescent="0.25">
      <c r="A8" s="259">
        <v>1</v>
      </c>
      <c r="B8" s="260">
        <v>10002</v>
      </c>
      <c r="C8" s="343" t="s">
        <v>124</v>
      </c>
      <c r="D8" s="262">
        <v>1</v>
      </c>
      <c r="E8" s="262"/>
      <c r="F8" s="262">
        <v>1</v>
      </c>
      <c r="G8" s="262"/>
      <c r="H8" s="262"/>
      <c r="I8" s="263">
        <f>(H8*2+G8*3+F8*4+E8*5)/D8</f>
        <v>4</v>
      </c>
      <c r="K8"/>
      <c r="L8"/>
      <c r="M8"/>
      <c r="N8"/>
      <c r="O8"/>
      <c r="P8"/>
      <c r="Q8"/>
      <c r="R8"/>
      <c r="S8"/>
      <c r="T8"/>
      <c r="U8"/>
      <c r="V8"/>
    </row>
    <row r="9" spans="1:22" s="2" customFormat="1" ht="15" customHeight="1" x14ac:dyDescent="0.25">
      <c r="A9" s="254">
        <v>2</v>
      </c>
      <c r="B9" s="237">
        <v>10090</v>
      </c>
      <c r="C9" s="238" t="s">
        <v>50</v>
      </c>
      <c r="D9" s="249">
        <v>6</v>
      </c>
      <c r="E9" s="249">
        <v>2</v>
      </c>
      <c r="F9" s="249">
        <v>4</v>
      </c>
      <c r="G9" s="249"/>
      <c r="H9" s="249"/>
      <c r="I9" s="245">
        <f t="shared" ref="I9:I14" si="0">(H9*2+G9*3+F9*4+E9*5)/D9</f>
        <v>4.333333333333333</v>
      </c>
      <c r="K9"/>
      <c r="L9"/>
      <c r="M9"/>
      <c r="N9"/>
      <c r="O9"/>
      <c r="P9"/>
      <c r="Q9"/>
      <c r="R9"/>
      <c r="S9"/>
      <c r="T9"/>
      <c r="U9"/>
      <c r="V9"/>
    </row>
    <row r="10" spans="1:22" s="2" customFormat="1" ht="15" customHeight="1" x14ac:dyDescent="0.25">
      <c r="A10" s="254">
        <v>3</v>
      </c>
      <c r="B10" s="237">
        <v>10004</v>
      </c>
      <c r="C10" s="238" t="s">
        <v>49</v>
      </c>
      <c r="D10" s="249">
        <v>2</v>
      </c>
      <c r="E10" s="249"/>
      <c r="F10" s="249">
        <v>1</v>
      </c>
      <c r="G10" s="249"/>
      <c r="H10" s="249">
        <v>1</v>
      </c>
      <c r="I10" s="245">
        <f t="shared" si="0"/>
        <v>3</v>
      </c>
      <c r="K10"/>
      <c r="L10"/>
      <c r="M10"/>
      <c r="N10"/>
      <c r="O10"/>
      <c r="P10"/>
      <c r="Q10"/>
      <c r="R10"/>
      <c r="S10"/>
      <c r="T10"/>
      <c r="U10"/>
      <c r="V10"/>
    </row>
    <row r="11" spans="1:22" s="2" customFormat="1" ht="15" customHeight="1" x14ac:dyDescent="0.25">
      <c r="A11" s="254">
        <v>4</v>
      </c>
      <c r="B11" s="237">
        <v>10001</v>
      </c>
      <c r="C11" s="454" t="s">
        <v>180</v>
      </c>
      <c r="D11" s="249">
        <v>9</v>
      </c>
      <c r="E11" s="249">
        <v>3</v>
      </c>
      <c r="F11" s="249">
        <v>5</v>
      </c>
      <c r="G11" s="249">
        <v>1</v>
      </c>
      <c r="H11" s="249"/>
      <c r="I11" s="245">
        <f t="shared" si="0"/>
        <v>4.2222222222222223</v>
      </c>
      <c r="K11"/>
      <c r="L11"/>
      <c r="M11"/>
      <c r="N11"/>
      <c r="O11"/>
      <c r="P11"/>
      <c r="Q11"/>
      <c r="R11"/>
      <c r="S11"/>
      <c r="T11"/>
      <c r="U11"/>
      <c r="V11"/>
    </row>
    <row r="12" spans="1:22" s="2" customFormat="1" ht="15" customHeight="1" x14ac:dyDescent="0.25">
      <c r="A12" s="254">
        <v>6</v>
      </c>
      <c r="B12" s="237">
        <v>10190</v>
      </c>
      <c r="C12" s="454" t="s">
        <v>107</v>
      </c>
      <c r="D12" s="249">
        <v>5</v>
      </c>
      <c r="E12" s="249"/>
      <c r="F12" s="249">
        <v>4</v>
      </c>
      <c r="G12" s="249">
        <v>1</v>
      </c>
      <c r="H12" s="249"/>
      <c r="I12" s="245">
        <f t="shared" si="0"/>
        <v>3.8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2" customFormat="1" ht="15" customHeight="1" x14ac:dyDescent="0.25">
      <c r="A13" s="254">
        <v>7</v>
      </c>
      <c r="B13" s="237">
        <v>10320</v>
      </c>
      <c r="C13" s="238" t="s">
        <v>125</v>
      </c>
      <c r="D13" s="249">
        <v>3</v>
      </c>
      <c r="E13" s="249">
        <v>1</v>
      </c>
      <c r="F13" s="249">
        <v>2</v>
      </c>
      <c r="G13" s="249"/>
      <c r="H13" s="244"/>
      <c r="I13" s="245">
        <f t="shared" si="0"/>
        <v>4.333333333333333</v>
      </c>
    </row>
    <row r="14" spans="1:22" s="2" customFormat="1" ht="15" customHeight="1" thickBot="1" x14ac:dyDescent="0.3">
      <c r="A14" s="264">
        <v>8</v>
      </c>
      <c r="B14" s="236">
        <v>10860</v>
      </c>
      <c r="C14" s="452" t="s">
        <v>97</v>
      </c>
      <c r="D14" s="265">
        <v>1</v>
      </c>
      <c r="E14" s="265"/>
      <c r="F14" s="265"/>
      <c r="G14" s="265"/>
      <c r="H14" s="453">
        <v>1</v>
      </c>
      <c r="I14" s="266">
        <f t="shared" si="0"/>
        <v>2</v>
      </c>
    </row>
    <row r="15" spans="1:22" ht="15" customHeight="1" thickBot="1" x14ac:dyDescent="0.3">
      <c r="A15" s="63"/>
      <c r="B15" s="64"/>
      <c r="C15" s="67" t="s">
        <v>87</v>
      </c>
      <c r="D15" s="267">
        <f>SUM(D16:D22)</f>
        <v>35</v>
      </c>
      <c r="E15" s="268">
        <f>SUM(E16:E22)</f>
        <v>5</v>
      </c>
      <c r="F15" s="268">
        <f>SUM(F16:F22)</f>
        <v>16</v>
      </c>
      <c r="G15" s="268">
        <f>SUM(G16:G22)</f>
        <v>13</v>
      </c>
      <c r="H15" s="268">
        <f>SUM(H16:H22)</f>
        <v>1</v>
      </c>
      <c r="I15" s="66">
        <f>AVERAGE(I16:I22)</f>
        <v>3.6761904761904765</v>
      </c>
    </row>
    <row r="16" spans="1:22" ht="15" customHeight="1" x14ac:dyDescent="0.25">
      <c r="A16" s="270">
        <v>1</v>
      </c>
      <c r="B16" s="271">
        <v>20040</v>
      </c>
      <c r="C16" s="272" t="s">
        <v>1</v>
      </c>
      <c r="D16" s="273">
        <v>8</v>
      </c>
      <c r="E16" s="273"/>
      <c r="F16" s="273">
        <v>4</v>
      </c>
      <c r="G16" s="273">
        <v>4</v>
      </c>
      <c r="H16" s="273"/>
      <c r="I16" s="274">
        <f t="shared" ref="I16:I22" si="1">(H16*2+G16*3+F16*4+E16*5)/D16</f>
        <v>3.5</v>
      </c>
    </row>
    <row r="17" spans="1:9" ht="15" customHeight="1" x14ac:dyDescent="0.25">
      <c r="A17" s="277">
        <v>2</v>
      </c>
      <c r="B17" s="260">
        <v>20060</v>
      </c>
      <c r="C17" s="457" t="s">
        <v>3</v>
      </c>
      <c r="D17" s="262">
        <v>6</v>
      </c>
      <c r="E17" s="262">
        <v>3</v>
      </c>
      <c r="F17" s="262">
        <v>2</v>
      </c>
      <c r="G17" s="262">
        <v>1</v>
      </c>
      <c r="H17" s="262"/>
      <c r="I17" s="456">
        <f t="shared" si="1"/>
        <v>4.333333333333333</v>
      </c>
    </row>
    <row r="18" spans="1:9" ht="15" customHeight="1" x14ac:dyDescent="0.25">
      <c r="A18" s="275">
        <v>3</v>
      </c>
      <c r="B18" s="240">
        <v>21020</v>
      </c>
      <c r="C18" s="238" t="s">
        <v>7</v>
      </c>
      <c r="D18" s="249">
        <v>3</v>
      </c>
      <c r="E18" s="249"/>
      <c r="F18" s="249">
        <v>1</v>
      </c>
      <c r="G18" s="249">
        <v>2</v>
      </c>
      <c r="H18" s="249"/>
      <c r="I18" s="276">
        <f t="shared" si="1"/>
        <v>3.3333333333333335</v>
      </c>
    </row>
    <row r="19" spans="1:9" ht="15" customHeight="1" x14ac:dyDescent="0.25">
      <c r="A19" s="275">
        <v>4</v>
      </c>
      <c r="B19" s="237">
        <v>20060</v>
      </c>
      <c r="C19" s="238" t="s">
        <v>2</v>
      </c>
      <c r="D19" s="249">
        <v>4</v>
      </c>
      <c r="E19" s="249">
        <v>1</v>
      </c>
      <c r="F19" s="249"/>
      <c r="G19" s="249">
        <v>3</v>
      </c>
      <c r="H19" s="249"/>
      <c r="I19" s="83">
        <f t="shared" si="1"/>
        <v>3.5</v>
      </c>
    </row>
    <row r="20" spans="1:9" ht="15" customHeight="1" x14ac:dyDescent="0.25">
      <c r="A20" s="275">
        <v>5</v>
      </c>
      <c r="B20" s="237">
        <v>20400</v>
      </c>
      <c r="C20" s="246" t="s">
        <v>4</v>
      </c>
      <c r="D20" s="250">
        <v>5</v>
      </c>
      <c r="E20" s="251"/>
      <c r="F20" s="251">
        <v>3</v>
      </c>
      <c r="G20" s="251">
        <v>1</v>
      </c>
      <c r="H20" s="251">
        <v>1</v>
      </c>
      <c r="I20" s="83">
        <f t="shared" si="1"/>
        <v>3.4</v>
      </c>
    </row>
    <row r="21" spans="1:9" ht="15" customHeight="1" x14ac:dyDescent="0.25">
      <c r="A21" s="275">
        <v>6</v>
      </c>
      <c r="B21" s="237">
        <v>20460</v>
      </c>
      <c r="C21" s="238" t="s">
        <v>156</v>
      </c>
      <c r="D21" s="249">
        <v>6</v>
      </c>
      <c r="E21" s="249">
        <v>1</v>
      </c>
      <c r="F21" s="249">
        <v>4</v>
      </c>
      <c r="G21" s="249">
        <v>1</v>
      </c>
      <c r="H21" s="249"/>
      <c r="I21" s="239">
        <f t="shared" si="1"/>
        <v>4</v>
      </c>
    </row>
    <row r="22" spans="1:9" ht="15" customHeight="1" thickBot="1" x14ac:dyDescent="0.3">
      <c r="A22" s="275">
        <v>7</v>
      </c>
      <c r="B22" s="237">
        <v>20900</v>
      </c>
      <c r="C22" s="81" t="s">
        <v>129</v>
      </c>
      <c r="D22" s="249">
        <v>3</v>
      </c>
      <c r="E22" s="249"/>
      <c r="F22" s="249">
        <v>2</v>
      </c>
      <c r="G22" s="249">
        <v>1</v>
      </c>
      <c r="H22" s="249"/>
      <c r="I22" s="239">
        <f t="shared" si="1"/>
        <v>3.6666666666666665</v>
      </c>
    </row>
    <row r="23" spans="1:9" ht="15" customHeight="1" thickBot="1" x14ac:dyDescent="0.3">
      <c r="A23" s="63"/>
      <c r="B23" s="64"/>
      <c r="C23" s="65" t="s">
        <v>88</v>
      </c>
      <c r="D23" s="269">
        <f>SUM(D24:D36)</f>
        <v>33</v>
      </c>
      <c r="E23" s="269">
        <f>SUM(E24:E36)</f>
        <v>5</v>
      </c>
      <c r="F23" s="269">
        <f>SUM(F24:F36)</f>
        <v>18</v>
      </c>
      <c r="G23" s="269">
        <f>SUM(G24:G36)</f>
        <v>9</v>
      </c>
      <c r="H23" s="269">
        <f>SUM(H24:H36)</f>
        <v>1</v>
      </c>
      <c r="I23" s="66">
        <f>AVERAGE(I24:I36)</f>
        <v>3.7807692307692311</v>
      </c>
    </row>
    <row r="24" spans="1:9" ht="15" customHeight="1" x14ac:dyDescent="0.25">
      <c r="A24" s="277">
        <v>1</v>
      </c>
      <c r="B24" s="260">
        <v>30070</v>
      </c>
      <c r="C24" s="261" t="s">
        <v>52</v>
      </c>
      <c r="D24" s="262">
        <v>5</v>
      </c>
      <c r="E24" s="262"/>
      <c r="F24" s="262">
        <v>4</v>
      </c>
      <c r="G24" s="262">
        <v>1</v>
      </c>
      <c r="H24" s="262"/>
      <c r="I24" s="278">
        <f t="shared" ref="I24:I36" si="2">(H24*2+G24*3+F24*4+E24*5)/D24</f>
        <v>3.8</v>
      </c>
    </row>
    <row r="25" spans="1:9" ht="15" customHeight="1" x14ac:dyDescent="0.25">
      <c r="A25" s="277">
        <v>2</v>
      </c>
      <c r="B25" s="260">
        <v>30480</v>
      </c>
      <c r="C25" s="458" t="s">
        <v>183</v>
      </c>
      <c r="D25" s="262">
        <v>2</v>
      </c>
      <c r="E25" s="262">
        <v>1</v>
      </c>
      <c r="F25" s="262">
        <v>1</v>
      </c>
      <c r="G25" s="262"/>
      <c r="H25" s="262"/>
      <c r="I25" s="278">
        <f t="shared" si="2"/>
        <v>4.5</v>
      </c>
    </row>
    <row r="26" spans="1:9" ht="15" customHeight="1" x14ac:dyDescent="0.25">
      <c r="A26" s="275">
        <v>3</v>
      </c>
      <c r="B26" s="237">
        <v>30460</v>
      </c>
      <c r="C26" s="238" t="s">
        <v>53</v>
      </c>
      <c r="D26" s="249">
        <v>4</v>
      </c>
      <c r="E26" s="249">
        <v>2</v>
      </c>
      <c r="F26" s="249">
        <v>2</v>
      </c>
      <c r="G26" s="249"/>
      <c r="H26" s="249"/>
      <c r="I26" s="239">
        <f t="shared" si="2"/>
        <v>4.5</v>
      </c>
    </row>
    <row r="27" spans="1:9" ht="15" customHeight="1" x14ac:dyDescent="0.25">
      <c r="A27" s="275">
        <v>4</v>
      </c>
      <c r="B27" s="237">
        <v>30030</v>
      </c>
      <c r="C27" s="345" t="s">
        <v>131</v>
      </c>
      <c r="D27" s="249">
        <v>5</v>
      </c>
      <c r="E27" s="249"/>
      <c r="F27" s="249">
        <v>3</v>
      </c>
      <c r="G27" s="249">
        <v>2</v>
      </c>
      <c r="H27" s="249"/>
      <c r="I27" s="239">
        <f t="shared" si="2"/>
        <v>3.6</v>
      </c>
    </row>
    <row r="28" spans="1:9" ht="15" customHeight="1" x14ac:dyDescent="0.25">
      <c r="A28" s="275">
        <v>5</v>
      </c>
      <c r="B28" s="237">
        <v>31000</v>
      </c>
      <c r="C28" s="345" t="s">
        <v>135</v>
      </c>
      <c r="D28" s="249">
        <v>1</v>
      </c>
      <c r="E28" s="249"/>
      <c r="F28" s="249"/>
      <c r="G28" s="249">
        <v>1</v>
      </c>
      <c r="H28" s="249"/>
      <c r="I28" s="239">
        <f t="shared" si="2"/>
        <v>3</v>
      </c>
    </row>
    <row r="29" spans="1:9" ht="15" customHeight="1" x14ac:dyDescent="0.25">
      <c r="A29" s="275">
        <v>6</v>
      </c>
      <c r="B29" s="237">
        <v>30160</v>
      </c>
      <c r="C29" s="454" t="s">
        <v>158</v>
      </c>
      <c r="D29" s="249">
        <v>1</v>
      </c>
      <c r="E29" s="249"/>
      <c r="F29" s="249">
        <v>1</v>
      </c>
      <c r="G29" s="249"/>
      <c r="H29" s="249"/>
      <c r="I29" s="239">
        <f t="shared" si="2"/>
        <v>4</v>
      </c>
    </row>
    <row r="30" spans="1:9" ht="15" customHeight="1" x14ac:dyDescent="0.25">
      <c r="A30" s="275">
        <v>7</v>
      </c>
      <c r="B30" s="237">
        <v>30310</v>
      </c>
      <c r="C30" s="238" t="s">
        <v>45</v>
      </c>
      <c r="D30" s="249">
        <v>2</v>
      </c>
      <c r="E30" s="249">
        <v>1</v>
      </c>
      <c r="F30" s="249"/>
      <c r="G30" s="249">
        <v>1</v>
      </c>
      <c r="H30" s="249"/>
      <c r="I30" s="239">
        <f t="shared" si="2"/>
        <v>4</v>
      </c>
    </row>
    <row r="31" spans="1:9" ht="15" customHeight="1" x14ac:dyDescent="0.25">
      <c r="A31" s="275">
        <v>8</v>
      </c>
      <c r="B31" s="237">
        <v>30440</v>
      </c>
      <c r="C31" s="238" t="s">
        <v>109</v>
      </c>
      <c r="D31" s="249">
        <v>1</v>
      </c>
      <c r="E31" s="249"/>
      <c r="F31" s="249">
        <v>1</v>
      </c>
      <c r="G31" s="249"/>
      <c r="H31" s="249"/>
      <c r="I31" s="239">
        <f t="shared" si="2"/>
        <v>4</v>
      </c>
    </row>
    <row r="32" spans="1:9" ht="15" customHeight="1" x14ac:dyDescent="0.25">
      <c r="A32" s="275">
        <v>9</v>
      </c>
      <c r="B32" s="237">
        <v>30530</v>
      </c>
      <c r="C32" s="345" t="s">
        <v>133</v>
      </c>
      <c r="D32" s="249">
        <v>2</v>
      </c>
      <c r="E32" s="249">
        <v>1</v>
      </c>
      <c r="F32" s="249"/>
      <c r="G32" s="249">
        <v>1</v>
      </c>
      <c r="H32" s="249"/>
      <c r="I32" s="239">
        <f t="shared" si="2"/>
        <v>4</v>
      </c>
    </row>
    <row r="33" spans="1:10" ht="15" customHeight="1" x14ac:dyDescent="0.25">
      <c r="A33" s="275">
        <v>10</v>
      </c>
      <c r="B33" s="255">
        <v>30640</v>
      </c>
      <c r="C33" s="346" t="s">
        <v>11</v>
      </c>
      <c r="D33" s="250">
        <v>2</v>
      </c>
      <c r="E33" s="251"/>
      <c r="F33" s="251">
        <v>1</v>
      </c>
      <c r="G33" s="251">
        <v>1</v>
      </c>
      <c r="H33" s="251"/>
      <c r="I33" s="239">
        <f t="shared" si="2"/>
        <v>3.5</v>
      </c>
    </row>
    <row r="34" spans="1:10" ht="15" customHeight="1" x14ac:dyDescent="0.25">
      <c r="A34" s="275">
        <v>11</v>
      </c>
      <c r="B34" s="237">
        <v>30650</v>
      </c>
      <c r="C34" s="454" t="s">
        <v>159</v>
      </c>
      <c r="D34" s="249">
        <v>3</v>
      </c>
      <c r="E34" s="249"/>
      <c r="F34" s="249">
        <v>3</v>
      </c>
      <c r="G34" s="249"/>
      <c r="H34" s="249"/>
      <c r="I34" s="239">
        <f t="shared" si="2"/>
        <v>4</v>
      </c>
    </row>
    <row r="35" spans="1:10" x14ac:dyDescent="0.25">
      <c r="A35" s="275">
        <v>12</v>
      </c>
      <c r="B35" s="256">
        <v>30940</v>
      </c>
      <c r="C35" s="347" t="s">
        <v>13</v>
      </c>
      <c r="D35" s="294">
        <v>4</v>
      </c>
      <c r="E35" s="294"/>
      <c r="F35" s="294">
        <v>2</v>
      </c>
      <c r="G35" s="294">
        <v>1</v>
      </c>
      <c r="H35" s="294">
        <v>1</v>
      </c>
      <c r="I35" s="295">
        <f t="shared" si="2"/>
        <v>3.25</v>
      </c>
      <c r="J35"/>
    </row>
    <row r="36" spans="1:10" ht="15.75" thickBot="1" x14ac:dyDescent="0.3">
      <c r="A36" s="275">
        <v>13</v>
      </c>
      <c r="B36" s="257">
        <v>31480</v>
      </c>
      <c r="C36" s="247" t="s">
        <v>184</v>
      </c>
      <c r="D36" s="252">
        <v>1</v>
      </c>
      <c r="E36" s="252"/>
      <c r="F36" s="252"/>
      <c r="G36" s="252">
        <v>1</v>
      </c>
      <c r="H36" s="252"/>
      <c r="I36" s="279">
        <f t="shared" si="2"/>
        <v>3</v>
      </c>
      <c r="J36"/>
    </row>
    <row r="37" spans="1:10" ht="15.75" thickBot="1" x14ac:dyDescent="0.3">
      <c r="A37" s="63"/>
      <c r="B37" s="291"/>
      <c r="C37" s="291" t="s">
        <v>89</v>
      </c>
      <c r="D37" s="292">
        <f>SUM(D38:D51)</f>
        <v>47</v>
      </c>
      <c r="E37" s="292">
        <f>SUM(E38:E51)</f>
        <v>10</v>
      </c>
      <c r="F37" s="292">
        <f>SUM(F38:F51)</f>
        <v>25</v>
      </c>
      <c r="G37" s="292">
        <f>SUM(G38:G51)</f>
        <v>11</v>
      </c>
      <c r="H37" s="292">
        <f>SUM(H38:H51)</f>
        <v>1</v>
      </c>
      <c r="I37" s="293">
        <f>AVERAGE(I38:I51)</f>
        <v>3.8410173160173158</v>
      </c>
    </row>
    <row r="38" spans="1:10" x14ac:dyDescent="0.25">
      <c r="A38" s="277">
        <v>1</v>
      </c>
      <c r="B38" s="287">
        <v>40010</v>
      </c>
      <c r="C38" s="182" t="s">
        <v>110</v>
      </c>
      <c r="D38" s="288">
        <v>8</v>
      </c>
      <c r="E38" s="288">
        <v>3</v>
      </c>
      <c r="F38" s="288">
        <v>4</v>
      </c>
      <c r="G38" s="288">
        <v>1</v>
      </c>
      <c r="H38" s="288"/>
      <c r="I38" s="289">
        <f t="shared" ref="I38:I51" si="3">(H38*2+G38*3+F38*4+E38*5)/D38</f>
        <v>4.25</v>
      </c>
    </row>
    <row r="39" spans="1:10" x14ac:dyDescent="0.25">
      <c r="A39" s="275">
        <v>2</v>
      </c>
      <c r="B39" s="258">
        <v>40030</v>
      </c>
      <c r="C39" s="181" t="s">
        <v>106</v>
      </c>
      <c r="D39" s="253">
        <v>4</v>
      </c>
      <c r="E39" s="253">
        <v>1</v>
      </c>
      <c r="F39" s="253">
        <v>2</v>
      </c>
      <c r="G39" s="253">
        <v>1</v>
      </c>
      <c r="H39" s="253"/>
      <c r="I39" s="280">
        <f t="shared" si="3"/>
        <v>4</v>
      </c>
    </row>
    <row r="40" spans="1:10" x14ac:dyDescent="0.25">
      <c r="A40" s="275">
        <v>3</v>
      </c>
      <c r="B40" s="258">
        <v>40410</v>
      </c>
      <c r="C40" s="181" t="s">
        <v>55</v>
      </c>
      <c r="D40" s="253">
        <v>11</v>
      </c>
      <c r="E40" s="253">
        <v>3</v>
      </c>
      <c r="F40" s="253">
        <v>6</v>
      </c>
      <c r="G40" s="253">
        <v>2</v>
      </c>
      <c r="H40" s="253"/>
      <c r="I40" s="280">
        <f t="shared" si="3"/>
        <v>4.0909090909090908</v>
      </c>
    </row>
    <row r="41" spans="1:10" x14ac:dyDescent="0.25">
      <c r="A41" s="275">
        <v>4</v>
      </c>
      <c r="B41" s="258">
        <v>40011</v>
      </c>
      <c r="C41" s="181" t="s">
        <v>111</v>
      </c>
      <c r="D41" s="253">
        <v>3</v>
      </c>
      <c r="E41" s="253">
        <v>1</v>
      </c>
      <c r="F41" s="253">
        <v>2</v>
      </c>
      <c r="G41" s="253"/>
      <c r="H41" s="253"/>
      <c r="I41" s="280">
        <f t="shared" si="3"/>
        <v>4.333333333333333</v>
      </c>
    </row>
    <row r="42" spans="1:10" x14ac:dyDescent="0.25">
      <c r="A42" s="275">
        <v>5</v>
      </c>
      <c r="B42" s="258">
        <v>40080</v>
      </c>
      <c r="C42" s="181" t="s">
        <v>101</v>
      </c>
      <c r="D42" s="253">
        <v>2</v>
      </c>
      <c r="E42" s="253">
        <v>1</v>
      </c>
      <c r="F42" s="253">
        <v>1</v>
      </c>
      <c r="G42" s="253"/>
      <c r="H42" s="253"/>
      <c r="I42" s="280">
        <f t="shared" si="3"/>
        <v>4.5</v>
      </c>
    </row>
    <row r="43" spans="1:10" x14ac:dyDescent="0.25">
      <c r="A43" s="275">
        <v>6</v>
      </c>
      <c r="B43" s="258">
        <v>40100</v>
      </c>
      <c r="C43" s="455" t="s">
        <v>15</v>
      </c>
      <c r="D43" s="253">
        <v>2</v>
      </c>
      <c r="E43" s="253"/>
      <c r="F43" s="253">
        <v>1</v>
      </c>
      <c r="G43" s="253">
        <v>1</v>
      </c>
      <c r="H43" s="253"/>
      <c r="I43" s="280">
        <f>(H43*2+G43*3+F43*4+E43*5)/D43</f>
        <v>3.5</v>
      </c>
    </row>
    <row r="44" spans="1:10" x14ac:dyDescent="0.25">
      <c r="A44" s="275">
        <v>7</v>
      </c>
      <c r="B44" s="258">
        <v>40031</v>
      </c>
      <c r="C44" s="443" t="s">
        <v>174</v>
      </c>
      <c r="D44" s="253">
        <v>3</v>
      </c>
      <c r="E44" s="253"/>
      <c r="F44" s="253">
        <v>3</v>
      </c>
      <c r="G44" s="253"/>
      <c r="H44" s="253"/>
      <c r="I44" s="280">
        <f t="shared" si="3"/>
        <v>4</v>
      </c>
    </row>
    <row r="45" spans="1:10" x14ac:dyDescent="0.25">
      <c r="A45" s="275">
        <v>8</v>
      </c>
      <c r="B45" s="258">
        <v>40300</v>
      </c>
      <c r="C45" s="181" t="s">
        <v>104</v>
      </c>
      <c r="D45" s="253">
        <v>1</v>
      </c>
      <c r="E45" s="253">
        <v>1</v>
      </c>
      <c r="F45" s="253"/>
      <c r="G45" s="253"/>
      <c r="H45" s="253"/>
      <c r="I45" s="280">
        <f t="shared" si="3"/>
        <v>5</v>
      </c>
    </row>
    <row r="46" spans="1:10" x14ac:dyDescent="0.25">
      <c r="A46" s="275">
        <v>9</v>
      </c>
      <c r="B46" s="258">
        <v>40360</v>
      </c>
      <c r="C46" s="582" t="s">
        <v>136</v>
      </c>
      <c r="D46" s="253">
        <v>2</v>
      </c>
      <c r="E46" s="253"/>
      <c r="F46" s="253"/>
      <c r="G46" s="253">
        <v>1</v>
      </c>
      <c r="H46" s="253">
        <v>1</v>
      </c>
      <c r="I46" s="280">
        <f t="shared" si="3"/>
        <v>2.5</v>
      </c>
    </row>
    <row r="47" spans="1:10" x14ac:dyDescent="0.25">
      <c r="A47" s="275">
        <v>10</v>
      </c>
      <c r="B47" s="258">
        <v>40720</v>
      </c>
      <c r="C47" s="344" t="s">
        <v>175</v>
      </c>
      <c r="D47" s="253">
        <v>5</v>
      </c>
      <c r="E47" s="253"/>
      <c r="F47" s="253">
        <v>3</v>
      </c>
      <c r="G47" s="253">
        <v>2</v>
      </c>
      <c r="H47" s="253"/>
      <c r="I47" s="280">
        <f t="shared" si="3"/>
        <v>3.6</v>
      </c>
    </row>
    <row r="48" spans="1:10" x14ac:dyDescent="0.25">
      <c r="A48" s="275">
        <v>11</v>
      </c>
      <c r="B48" s="258">
        <v>40730</v>
      </c>
      <c r="C48" s="443" t="s">
        <v>138</v>
      </c>
      <c r="D48" s="253">
        <v>2</v>
      </c>
      <c r="E48" s="253"/>
      <c r="F48" s="253">
        <v>1</v>
      </c>
      <c r="G48" s="253">
        <v>1</v>
      </c>
      <c r="H48" s="253"/>
      <c r="I48" s="280">
        <f t="shared" si="3"/>
        <v>3.5</v>
      </c>
    </row>
    <row r="49" spans="1:9" x14ac:dyDescent="0.25">
      <c r="A49" s="275">
        <v>12</v>
      </c>
      <c r="B49" s="258">
        <v>40820</v>
      </c>
      <c r="C49" s="455" t="s">
        <v>187</v>
      </c>
      <c r="D49" s="253">
        <v>1</v>
      </c>
      <c r="E49" s="253"/>
      <c r="F49" s="253">
        <v>1</v>
      </c>
      <c r="G49" s="253"/>
      <c r="H49" s="253"/>
      <c r="I49" s="280">
        <f t="shared" si="3"/>
        <v>4</v>
      </c>
    </row>
    <row r="50" spans="1:9" x14ac:dyDescent="0.25">
      <c r="A50" s="275">
        <v>13</v>
      </c>
      <c r="B50" s="258">
        <v>40990</v>
      </c>
      <c r="C50" s="181" t="s">
        <v>16</v>
      </c>
      <c r="D50" s="253">
        <v>1</v>
      </c>
      <c r="E50" s="253"/>
      <c r="F50" s="253"/>
      <c r="G50" s="253">
        <v>1</v>
      </c>
      <c r="H50" s="253"/>
      <c r="I50" s="280">
        <f t="shared" ref="I50" si="4">(H50*2+G50*3+F50*4+E50*5)/D50</f>
        <v>3</v>
      </c>
    </row>
    <row r="51" spans="1:9" ht="15.75" thickBot="1" x14ac:dyDescent="0.3">
      <c r="A51" s="275">
        <v>14</v>
      </c>
      <c r="B51" s="258">
        <v>40400</v>
      </c>
      <c r="C51" s="455" t="s">
        <v>185</v>
      </c>
      <c r="D51" s="253">
        <v>2</v>
      </c>
      <c r="E51" s="253"/>
      <c r="F51" s="253">
        <v>1</v>
      </c>
      <c r="G51" s="253">
        <v>1</v>
      </c>
      <c r="H51" s="253"/>
      <c r="I51" s="280">
        <f t="shared" si="3"/>
        <v>3.5</v>
      </c>
    </row>
    <row r="52" spans="1:9" ht="15.75" thickBot="1" x14ac:dyDescent="0.3">
      <c r="A52" s="63"/>
      <c r="B52" s="291"/>
      <c r="C52" s="291" t="s">
        <v>90</v>
      </c>
      <c r="D52" s="292">
        <f>SUM(D53:D61)</f>
        <v>50</v>
      </c>
      <c r="E52" s="292">
        <f>SUM(E53:E61)</f>
        <v>10</v>
      </c>
      <c r="F52" s="292">
        <f>SUM(F53:F61)</f>
        <v>29</v>
      </c>
      <c r="G52" s="292">
        <f>SUM(G53:G61)</f>
        <v>10</v>
      </c>
      <c r="H52" s="292">
        <f>SUM(H53:H61)</f>
        <v>1</v>
      </c>
      <c r="I52" s="293">
        <f>AVERAGE(I53:I61)</f>
        <v>3.9099206349206352</v>
      </c>
    </row>
    <row r="53" spans="1:9" x14ac:dyDescent="0.25">
      <c r="A53" s="277">
        <v>1</v>
      </c>
      <c r="B53" s="287">
        <v>50040</v>
      </c>
      <c r="C53" s="182" t="s">
        <v>112</v>
      </c>
      <c r="D53" s="288">
        <v>4</v>
      </c>
      <c r="E53" s="288">
        <v>2</v>
      </c>
      <c r="F53" s="288">
        <v>2</v>
      </c>
      <c r="G53" s="288"/>
      <c r="H53" s="288"/>
      <c r="I53" s="289">
        <f t="shared" ref="I53:I61" si="5">(H53*2+G53*3+F53*4+E53*5)/D53</f>
        <v>4.5</v>
      </c>
    </row>
    <row r="54" spans="1:9" x14ac:dyDescent="0.25">
      <c r="A54" s="275">
        <v>2</v>
      </c>
      <c r="B54" s="258">
        <v>50003</v>
      </c>
      <c r="C54" s="181" t="s">
        <v>57</v>
      </c>
      <c r="D54" s="253">
        <v>6</v>
      </c>
      <c r="E54" s="253">
        <v>3</v>
      </c>
      <c r="F54" s="253">
        <v>3</v>
      </c>
      <c r="G54" s="253"/>
      <c r="H54" s="253"/>
      <c r="I54" s="280">
        <f t="shared" si="5"/>
        <v>4.5</v>
      </c>
    </row>
    <row r="55" spans="1:9" x14ac:dyDescent="0.25">
      <c r="A55" s="281">
        <v>3</v>
      </c>
      <c r="B55" s="258">
        <v>50170</v>
      </c>
      <c r="C55" s="344" t="s">
        <v>139</v>
      </c>
      <c r="D55" s="253">
        <v>7</v>
      </c>
      <c r="E55" s="253"/>
      <c r="F55" s="253">
        <v>6</v>
      </c>
      <c r="G55" s="253">
        <v>1</v>
      </c>
      <c r="H55" s="253"/>
      <c r="I55" s="280">
        <f t="shared" si="5"/>
        <v>3.8571428571428572</v>
      </c>
    </row>
    <row r="56" spans="1:9" x14ac:dyDescent="0.25">
      <c r="A56" s="281">
        <v>4</v>
      </c>
      <c r="B56" s="258">
        <v>50230</v>
      </c>
      <c r="C56" s="582" t="s">
        <v>63</v>
      </c>
      <c r="D56" s="253">
        <v>5</v>
      </c>
      <c r="E56" s="253">
        <v>1</v>
      </c>
      <c r="F56" s="253">
        <v>3</v>
      </c>
      <c r="G56" s="253">
        <v>1</v>
      </c>
      <c r="H56" s="253"/>
      <c r="I56" s="280">
        <f t="shared" si="5"/>
        <v>4</v>
      </c>
    </row>
    <row r="57" spans="1:9" x14ac:dyDescent="0.25">
      <c r="A57" s="281">
        <v>5</v>
      </c>
      <c r="B57" s="258">
        <v>50340</v>
      </c>
      <c r="C57" s="455" t="s">
        <v>140</v>
      </c>
      <c r="D57" s="253">
        <v>2</v>
      </c>
      <c r="E57" s="253"/>
      <c r="F57" s="253"/>
      <c r="G57" s="253">
        <v>2</v>
      </c>
      <c r="H57" s="253"/>
      <c r="I57" s="280">
        <f t="shared" si="5"/>
        <v>3</v>
      </c>
    </row>
    <row r="58" spans="1:9" x14ac:dyDescent="0.25">
      <c r="A58" s="281">
        <v>6</v>
      </c>
      <c r="B58" s="258">
        <v>50760</v>
      </c>
      <c r="C58" s="181" t="s">
        <v>113</v>
      </c>
      <c r="D58" s="253">
        <v>8</v>
      </c>
      <c r="E58" s="253">
        <v>1</v>
      </c>
      <c r="F58" s="253">
        <v>5</v>
      </c>
      <c r="G58" s="253">
        <v>2</v>
      </c>
      <c r="H58" s="253"/>
      <c r="I58" s="280">
        <f t="shared" si="5"/>
        <v>3.875</v>
      </c>
    </row>
    <row r="59" spans="1:9" x14ac:dyDescent="0.25">
      <c r="A59" s="281">
        <v>7</v>
      </c>
      <c r="B59" s="258">
        <v>50780</v>
      </c>
      <c r="C59" s="344" t="s">
        <v>142</v>
      </c>
      <c r="D59" s="253">
        <v>6</v>
      </c>
      <c r="E59" s="253">
        <v>2</v>
      </c>
      <c r="F59" s="253">
        <v>3</v>
      </c>
      <c r="G59" s="253"/>
      <c r="H59" s="253">
        <v>1</v>
      </c>
      <c r="I59" s="280">
        <f t="shared" si="5"/>
        <v>4</v>
      </c>
    </row>
    <row r="60" spans="1:9" x14ac:dyDescent="0.25">
      <c r="A60" s="281">
        <v>8</v>
      </c>
      <c r="B60" s="258">
        <v>51370</v>
      </c>
      <c r="C60" s="181" t="s">
        <v>64</v>
      </c>
      <c r="D60" s="253">
        <v>7</v>
      </c>
      <c r="E60" s="253">
        <v>1</v>
      </c>
      <c r="F60" s="253">
        <v>4</v>
      </c>
      <c r="G60" s="253">
        <v>2</v>
      </c>
      <c r="H60" s="253"/>
      <c r="I60" s="280">
        <f t="shared" si="5"/>
        <v>3.8571428571428572</v>
      </c>
    </row>
    <row r="61" spans="1:9" ht="15.75" thickBot="1" x14ac:dyDescent="0.3">
      <c r="A61" s="281">
        <v>9</v>
      </c>
      <c r="B61" s="258">
        <v>51580</v>
      </c>
      <c r="C61" s="344" t="s">
        <v>143</v>
      </c>
      <c r="D61" s="253">
        <v>5</v>
      </c>
      <c r="E61" s="253"/>
      <c r="F61" s="253">
        <v>3</v>
      </c>
      <c r="G61" s="253">
        <v>2</v>
      </c>
      <c r="H61" s="253"/>
      <c r="I61" s="280">
        <f t="shared" si="5"/>
        <v>3.6</v>
      </c>
    </row>
    <row r="62" spans="1:9" ht="15.75" thickBot="1" x14ac:dyDescent="0.3">
      <c r="A62" s="290"/>
      <c r="B62" s="291"/>
      <c r="C62" s="291" t="s">
        <v>91</v>
      </c>
      <c r="D62" s="292">
        <f>SUM(D63:D89)</f>
        <v>128</v>
      </c>
      <c r="E62" s="292">
        <f>SUM(E63:E89)</f>
        <v>27</v>
      </c>
      <c r="F62" s="292">
        <f>SUM(F63:F89)</f>
        <v>56</v>
      </c>
      <c r="G62" s="292">
        <f>SUM(G63:G89)</f>
        <v>37</v>
      </c>
      <c r="H62" s="292">
        <f>SUM(H63:H89)</f>
        <v>8</v>
      </c>
      <c r="I62" s="293">
        <f>AVERAGE(I63:I89)</f>
        <v>3.6867617978729084</v>
      </c>
    </row>
    <row r="63" spans="1:9" x14ac:dyDescent="0.25">
      <c r="A63" s="286">
        <v>1</v>
      </c>
      <c r="B63" s="287">
        <v>60010</v>
      </c>
      <c r="C63" s="348" t="s">
        <v>145</v>
      </c>
      <c r="D63" s="288">
        <v>11</v>
      </c>
      <c r="E63" s="288"/>
      <c r="F63" s="288">
        <v>5</v>
      </c>
      <c r="G63" s="288">
        <v>4</v>
      </c>
      <c r="H63" s="288">
        <v>2</v>
      </c>
      <c r="I63" s="289">
        <f t="shared" ref="I63:I89" si="6">(H63*2+G63*3+F63*4+E63*5)/D63</f>
        <v>3.2727272727272729</v>
      </c>
    </row>
    <row r="64" spans="1:9" x14ac:dyDescent="0.25">
      <c r="A64" s="281">
        <v>2</v>
      </c>
      <c r="B64" s="258">
        <v>60050</v>
      </c>
      <c r="C64" s="344" t="s">
        <v>146</v>
      </c>
      <c r="D64" s="253">
        <v>8</v>
      </c>
      <c r="E64" s="253"/>
      <c r="F64" s="253">
        <v>6</v>
      </c>
      <c r="G64" s="253">
        <v>2</v>
      </c>
      <c r="H64" s="253"/>
      <c r="I64" s="280">
        <f t="shared" si="6"/>
        <v>3.75</v>
      </c>
    </row>
    <row r="65" spans="1:9" x14ac:dyDescent="0.25">
      <c r="A65" s="281">
        <v>3</v>
      </c>
      <c r="B65" s="258">
        <v>60070</v>
      </c>
      <c r="C65" s="344" t="s">
        <v>147</v>
      </c>
      <c r="D65" s="253">
        <v>3</v>
      </c>
      <c r="E65" s="253"/>
      <c r="F65" s="253">
        <v>1</v>
      </c>
      <c r="G65" s="253">
        <v>2</v>
      </c>
      <c r="H65" s="253"/>
      <c r="I65" s="280">
        <f t="shared" si="6"/>
        <v>3.3333333333333335</v>
      </c>
    </row>
    <row r="66" spans="1:9" x14ac:dyDescent="0.25">
      <c r="A66" s="281">
        <v>4</v>
      </c>
      <c r="B66" s="258">
        <v>60180</v>
      </c>
      <c r="C66" s="344" t="s">
        <v>148</v>
      </c>
      <c r="D66" s="253">
        <v>2</v>
      </c>
      <c r="E66" s="253"/>
      <c r="F66" s="253"/>
      <c r="G66" s="253">
        <v>2</v>
      </c>
      <c r="H66" s="253"/>
      <c r="I66" s="280">
        <f t="shared" si="6"/>
        <v>3</v>
      </c>
    </row>
    <row r="67" spans="1:9" x14ac:dyDescent="0.25">
      <c r="A67" s="281">
        <v>5</v>
      </c>
      <c r="B67" s="258">
        <v>60240</v>
      </c>
      <c r="C67" s="344" t="s">
        <v>149</v>
      </c>
      <c r="D67" s="253">
        <v>5</v>
      </c>
      <c r="E67" s="253"/>
      <c r="F67" s="253">
        <v>2</v>
      </c>
      <c r="G67" s="253">
        <v>3</v>
      </c>
      <c r="H67" s="253"/>
      <c r="I67" s="280">
        <f t="shared" si="6"/>
        <v>3.4</v>
      </c>
    </row>
    <row r="68" spans="1:9" x14ac:dyDescent="0.25">
      <c r="A68" s="281">
        <v>6</v>
      </c>
      <c r="B68" s="258">
        <v>60560</v>
      </c>
      <c r="C68" s="582" t="s">
        <v>189</v>
      </c>
      <c r="D68" s="253">
        <v>1</v>
      </c>
      <c r="E68" s="253">
        <v>1</v>
      </c>
      <c r="F68" s="253"/>
      <c r="G68" s="253"/>
      <c r="H68" s="253"/>
      <c r="I68" s="280">
        <f t="shared" si="6"/>
        <v>5</v>
      </c>
    </row>
    <row r="69" spans="1:9" x14ac:dyDescent="0.25">
      <c r="A69" s="281">
        <v>7</v>
      </c>
      <c r="B69" s="258">
        <v>60001</v>
      </c>
      <c r="C69" s="344" t="s">
        <v>151</v>
      </c>
      <c r="D69" s="253">
        <v>3</v>
      </c>
      <c r="E69" s="253"/>
      <c r="F69" s="253">
        <v>2</v>
      </c>
      <c r="G69" s="253"/>
      <c r="H69" s="253">
        <v>1</v>
      </c>
      <c r="I69" s="280">
        <f t="shared" si="6"/>
        <v>3.3333333333333335</v>
      </c>
    </row>
    <row r="70" spans="1:9" x14ac:dyDescent="0.25">
      <c r="A70" s="281">
        <v>8</v>
      </c>
      <c r="B70" s="258">
        <v>60910</v>
      </c>
      <c r="C70" s="344" t="s">
        <v>179</v>
      </c>
      <c r="D70" s="253">
        <v>3</v>
      </c>
      <c r="E70" s="253"/>
      <c r="F70" s="253">
        <v>2</v>
      </c>
      <c r="G70" s="253">
        <v>1</v>
      </c>
      <c r="H70" s="253"/>
      <c r="I70" s="280">
        <f t="shared" si="6"/>
        <v>3.6666666666666665</v>
      </c>
    </row>
    <row r="71" spans="1:9" x14ac:dyDescent="0.25">
      <c r="A71" s="281">
        <v>9</v>
      </c>
      <c r="B71" s="258">
        <v>60980</v>
      </c>
      <c r="C71" s="455" t="s">
        <v>176</v>
      </c>
      <c r="D71" s="253">
        <v>4</v>
      </c>
      <c r="E71" s="253">
        <v>1</v>
      </c>
      <c r="F71" s="253">
        <v>3</v>
      </c>
      <c r="G71" s="253"/>
      <c r="H71" s="253"/>
      <c r="I71" s="280">
        <f t="shared" si="6"/>
        <v>4.25</v>
      </c>
    </row>
    <row r="72" spans="1:9" x14ac:dyDescent="0.25">
      <c r="A72" s="281">
        <v>10</v>
      </c>
      <c r="B72" s="258">
        <v>61080</v>
      </c>
      <c r="C72" s="443" t="s">
        <v>153</v>
      </c>
      <c r="D72" s="253">
        <v>4</v>
      </c>
      <c r="E72" s="253">
        <v>1</v>
      </c>
      <c r="F72" s="253">
        <v>1</v>
      </c>
      <c r="G72" s="253">
        <v>1</v>
      </c>
      <c r="H72" s="253">
        <v>1</v>
      </c>
      <c r="I72" s="280">
        <f t="shared" si="6"/>
        <v>3.5</v>
      </c>
    </row>
    <row r="73" spans="1:9" x14ac:dyDescent="0.25">
      <c r="A73" s="281">
        <v>11</v>
      </c>
      <c r="B73" s="258">
        <v>61150</v>
      </c>
      <c r="C73" s="344" t="s">
        <v>154</v>
      </c>
      <c r="D73" s="253">
        <v>1</v>
      </c>
      <c r="E73" s="253"/>
      <c r="F73" s="253"/>
      <c r="G73" s="253">
        <v>1</v>
      </c>
      <c r="H73" s="253"/>
      <c r="I73" s="280">
        <f t="shared" si="6"/>
        <v>3</v>
      </c>
    </row>
    <row r="74" spans="1:9" x14ac:dyDescent="0.25">
      <c r="A74" s="281">
        <v>12</v>
      </c>
      <c r="B74" s="258">
        <v>61210</v>
      </c>
      <c r="C74" s="344" t="s">
        <v>161</v>
      </c>
      <c r="D74" s="253">
        <v>1</v>
      </c>
      <c r="E74" s="253"/>
      <c r="F74" s="253"/>
      <c r="G74" s="253">
        <v>1</v>
      </c>
      <c r="H74" s="253"/>
      <c r="I74" s="280">
        <f t="shared" si="6"/>
        <v>3</v>
      </c>
    </row>
    <row r="75" spans="1:9" x14ac:dyDescent="0.25">
      <c r="A75" s="281">
        <v>13</v>
      </c>
      <c r="B75" s="258">
        <v>61290</v>
      </c>
      <c r="C75" s="455" t="s">
        <v>177</v>
      </c>
      <c r="D75" s="253">
        <v>1</v>
      </c>
      <c r="E75" s="253"/>
      <c r="F75" s="253"/>
      <c r="G75" s="253">
        <v>1</v>
      </c>
      <c r="H75" s="253"/>
      <c r="I75" s="280">
        <f t="shared" si="6"/>
        <v>3</v>
      </c>
    </row>
    <row r="76" spans="1:9" x14ac:dyDescent="0.25">
      <c r="A76" s="281">
        <v>14</v>
      </c>
      <c r="B76" s="258">
        <v>61390</v>
      </c>
      <c r="C76" s="443" t="s">
        <v>163</v>
      </c>
      <c r="D76" s="253">
        <v>1</v>
      </c>
      <c r="E76" s="253">
        <v>1</v>
      </c>
      <c r="F76" s="253"/>
      <c r="G76" s="253"/>
      <c r="H76" s="253"/>
      <c r="I76" s="280">
        <f t="shared" si="6"/>
        <v>5</v>
      </c>
    </row>
    <row r="77" spans="1:9" x14ac:dyDescent="0.25">
      <c r="A77" s="281">
        <v>15</v>
      </c>
      <c r="B77" s="258">
        <v>61410</v>
      </c>
      <c r="C77" s="443" t="s">
        <v>164</v>
      </c>
      <c r="D77" s="253">
        <v>7</v>
      </c>
      <c r="E77" s="253">
        <v>1</v>
      </c>
      <c r="F77" s="253">
        <v>4</v>
      </c>
      <c r="G77" s="253">
        <v>1</v>
      </c>
      <c r="H77" s="253">
        <v>1</v>
      </c>
      <c r="I77" s="280">
        <f t="shared" si="6"/>
        <v>3.7142857142857144</v>
      </c>
    </row>
    <row r="78" spans="1:9" x14ac:dyDescent="0.25">
      <c r="A78" s="281">
        <v>16</v>
      </c>
      <c r="B78" s="258">
        <v>61430</v>
      </c>
      <c r="C78" s="443" t="s">
        <v>172</v>
      </c>
      <c r="D78" s="253">
        <v>3</v>
      </c>
      <c r="E78" s="253">
        <v>1</v>
      </c>
      <c r="F78" s="253">
        <v>1</v>
      </c>
      <c r="G78" s="253">
        <v>1</v>
      </c>
      <c r="H78" s="253"/>
      <c r="I78" s="280">
        <f t="shared" si="6"/>
        <v>4</v>
      </c>
    </row>
    <row r="79" spans="1:9" x14ac:dyDescent="0.25">
      <c r="A79" s="281">
        <v>17</v>
      </c>
      <c r="B79" s="258">
        <v>61440</v>
      </c>
      <c r="C79" s="443" t="s">
        <v>165</v>
      </c>
      <c r="D79" s="253">
        <v>4</v>
      </c>
      <c r="E79" s="253">
        <v>1</v>
      </c>
      <c r="F79" s="253">
        <v>2</v>
      </c>
      <c r="G79" s="253">
        <v>1</v>
      </c>
      <c r="H79" s="253"/>
      <c r="I79" s="280">
        <f t="shared" si="6"/>
        <v>4</v>
      </c>
    </row>
    <row r="80" spans="1:9" x14ac:dyDescent="0.25">
      <c r="A80" s="281">
        <v>18</v>
      </c>
      <c r="B80" s="258">
        <v>61450</v>
      </c>
      <c r="C80" s="443" t="s">
        <v>166</v>
      </c>
      <c r="D80" s="253">
        <v>8</v>
      </c>
      <c r="E80" s="253">
        <v>3</v>
      </c>
      <c r="F80" s="253">
        <v>4</v>
      </c>
      <c r="G80" s="253">
        <v>1</v>
      </c>
      <c r="H80" s="253"/>
      <c r="I80" s="280">
        <f t="shared" si="6"/>
        <v>4.25</v>
      </c>
    </row>
    <row r="81" spans="1:9" x14ac:dyDescent="0.25">
      <c r="A81" s="281">
        <v>19</v>
      </c>
      <c r="B81" s="258">
        <v>61470</v>
      </c>
      <c r="C81" s="582" t="s">
        <v>178</v>
      </c>
      <c r="D81" s="253">
        <v>8</v>
      </c>
      <c r="E81" s="253"/>
      <c r="F81" s="253">
        <v>3</v>
      </c>
      <c r="G81" s="253">
        <v>5</v>
      </c>
      <c r="H81" s="253"/>
      <c r="I81" s="280">
        <f t="shared" ref="I81" si="7">(H81*2+G81*3+F81*4+E81*5)/D81</f>
        <v>3.375</v>
      </c>
    </row>
    <row r="82" spans="1:9" x14ac:dyDescent="0.25">
      <c r="A82" s="281">
        <v>20</v>
      </c>
      <c r="B82" s="258">
        <v>61490</v>
      </c>
      <c r="C82" s="443" t="s">
        <v>167</v>
      </c>
      <c r="D82" s="253">
        <v>5</v>
      </c>
      <c r="E82" s="253">
        <v>1</v>
      </c>
      <c r="F82" s="253">
        <v>2</v>
      </c>
      <c r="G82" s="253">
        <v>2</v>
      </c>
      <c r="H82" s="253"/>
      <c r="I82" s="280">
        <f t="shared" si="6"/>
        <v>3.8</v>
      </c>
    </row>
    <row r="83" spans="1:9" x14ac:dyDescent="0.25">
      <c r="A83" s="281">
        <v>21</v>
      </c>
      <c r="B83" s="258">
        <v>61500</v>
      </c>
      <c r="C83" s="443" t="s">
        <v>169</v>
      </c>
      <c r="D83" s="253">
        <v>9</v>
      </c>
      <c r="E83" s="253">
        <v>2</v>
      </c>
      <c r="F83" s="253">
        <v>4</v>
      </c>
      <c r="G83" s="253">
        <v>3</v>
      </c>
      <c r="H83" s="253"/>
      <c r="I83" s="280">
        <f t="shared" si="6"/>
        <v>3.8888888888888888</v>
      </c>
    </row>
    <row r="84" spans="1:9" x14ac:dyDescent="0.25">
      <c r="A84" s="281">
        <v>22</v>
      </c>
      <c r="B84" s="258">
        <v>61510</v>
      </c>
      <c r="C84" s="443" t="s">
        <v>37</v>
      </c>
      <c r="D84" s="253">
        <v>1</v>
      </c>
      <c r="E84" s="253"/>
      <c r="F84" s="253">
        <v>1</v>
      </c>
      <c r="G84" s="253"/>
      <c r="H84" s="253"/>
      <c r="I84" s="280">
        <f t="shared" si="6"/>
        <v>4</v>
      </c>
    </row>
    <row r="85" spans="1:9" x14ac:dyDescent="0.25">
      <c r="A85" s="281">
        <v>23</v>
      </c>
      <c r="B85" s="258">
        <v>61520</v>
      </c>
      <c r="C85" s="443" t="s">
        <v>170</v>
      </c>
      <c r="D85" s="253">
        <v>12</v>
      </c>
      <c r="E85" s="253">
        <v>7</v>
      </c>
      <c r="F85" s="253">
        <v>5</v>
      </c>
      <c r="G85" s="253"/>
      <c r="H85" s="253"/>
      <c r="I85" s="280">
        <f t="shared" si="6"/>
        <v>4.583333333333333</v>
      </c>
    </row>
    <row r="86" spans="1:9" x14ac:dyDescent="0.25">
      <c r="A86" s="281">
        <v>24</v>
      </c>
      <c r="B86" s="258">
        <v>61540</v>
      </c>
      <c r="C86" s="455" t="s">
        <v>171</v>
      </c>
      <c r="D86" s="253">
        <v>10</v>
      </c>
      <c r="E86" s="253">
        <v>2</v>
      </c>
      <c r="F86" s="253">
        <v>6</v>
      </c>
      <c r="G86" s="253"/>
      <c r="H86" s="253">
        <v>2</v>
      </c>
      <c r="I86" s="280">
        <f t="shared" si="6"/>
        <v>3.8</v>
      </c>
    </row>
    <row r="87" spans="1:9" x14ac:dyDescent="0.25">
      <c r="A87" s="281">
        <v>25</v>
      </c>
      <c r="B87" s="258">
        <v>61560</v>
      </c>
      <c r="C87" s="443" t="s">
        <v>168</v>
      </c>
      <c r="D87" s="253">
        <v>4</v>
      </c>
      <c r="E87" s="253"/>
      <c r="F87" s="253">
        <v>1</v>
      </c>
      <c r="G87" s="253">
        <v>3</v>
      </c>
      <c r="H87" s="253"/>
      <c r="I87" s="280">
        <f t="shared" si="6"/>
        <v>3.25</v>
      </c>
    </row>
    <row r="88" spans="1:9" x14ac:dyDescent="0.25">
      <c r="A88" s="281">
        <v>26</v>
      </c>
      <c r="B88" s="258">
        <v>61570</v>
      </c>
      <c r="C88" s="443" t="s">
        <v>105</v>
      </c>
      <c r="D88" s="253">
        <v>8</v>
      </c>
      <c r="E88" s="253">
        <v>5</v>
      </c>
      <c r="F88" s="253">
        <v>1</v>
      </c>
      <c r="G88" s="253">
        <v>2</v>
      </c>
      <c r="H88" s="253"/>
      <c r="I88" s="280">
        <f t="shared" si="6"/>
        <v>4.375</v>
      </c>
    </row>
    <row r="89" spans="1:9" ht="15.75" thickBot="1" x14ac:dyDescent="0.3">
      <c r="A89" s="281">
        <v>27</v>
      </c>
      <c r="B89" s="258">
        <v>61600</v>
      </c>
      <c r="C89" s="582" t="s">
        <v>190</v>
      </c>
      <c r="D89" s="253">
        <v>1</v>
      </c>
      <c r="E89" s="253"/>
      <c r="F89" s="253"/>
      <c r="G89" s="253"/>
      <c r="H89" s="253">
        <v>1</v>
      </c>
      <c r="I89" s="280">
        <f t="shared" si="6"/>
        <v>2</v>
      </c>
    </row>
    <row r="90" spans="1:9" ht="15.75" thickBot="1" x14ac:dyDescent="0.3">
      <c r="A90" s="290"/>
      <c r="B90" s="291"/>
      <c r="C90" s="291" t="s">
        <v>92</v>
      </c>
      <c r="D90" s="292">
        <f>SUM(D91:D97)</f>
        <v>29</v>
      </c>
      <c r="E90" s="292">
        <f>SUM(E91:E97)</f>
        <v>4</v>
      </c>
      <c r="F90" s="292">
        <f>SUM(F91:F97)</f>
        <v>17</v>
      </c>
      <c r="G90" s="292">
        <f>SUM(G91:G97)</f>
        <v>6</v>
      </c>
      <c r="H90" s="292">
        <f>SUM(H91:H97)</f>
        <v>2</v>
      </c>
      <c r="I90" s="293">
        <f>AVERAGE(I97:I97)</f>
        <v>4.333333333333333</v>
      </c>
    </row>
    <row r="91" spans="1:9" x14ac:dyDescent="0.25">
      <c r="A91" s="578">
        <v>1</v>
      </c>
      <c r="B91" s="579">
        <v>70021</v>
      </c>
      <c r="C91" s="185" t="s">
        <v>59</v>
      </c>
      <c r="D91" s="580">
        <v>4</v>
      </c>
      <c r="E91" s="580"/>
      <c r="F91" s="580">
        <v>2</v>
      </c>
      <c r="G91" s="580">
        <v>2</v>
      </c>
      <c r="H91" s="580"/>
      <c r="I91" s="581">
        <f t="shared" ref="I91:I97" si="8">(H91*2+G91*3+F91*4+E91*5)/D91</f>
        <v>3.5</v>
      </c>
    </row>
    <row r="92" spans="1:9" x14ac:dyDescent="0.25">
      <c r="A92" s="281">
        <v>2</v>
      </c>
      <c r="B92" s="258">
        <v>70040</v>
      </c>
      <c r="C92" s="181" t="s">
        <v>100</v>
      </c>
      <c r="D92" s="253">
        <v>1</v>
      </c>
      <c r="E92" s="253"/>
      <c r="F92" s="253"/>
      <c r="G92" s="253">
        <v>1</v>
      </c>
      <c r="H92" s="253"/>
      <c r="I92" s="280">
        <f t="shared" si="8"/>
        <v>3</v>
      </c>
    </row>
    <row r="93" spans="1:9" x14ac:dyDescent="0.25">
      <c r="A93" s="281">
        <v>3</v>
      </c>
      <c r="B93" s="258">
        <v>70100</v>
      </c>
      <c r="C93" s="455" t="s">
        <v>182</v>
      </c>
      <c r="D93" s="253">
        <v>5</v>
      </c>
      <c r="E93" s="253">
        <v>1</v>
      </c>
      <c r="F93" s="253">
        <v>4</v>
      </c>
      <c r="G93" s="253"/>
      <c r="H93" s="253"/>
      <c r="I93" s="280">
        <f t="shared" si="8"/>
        <v>4.2</v>
      </c>
    </row>
    <row r="94" spans="1:9" x14ac:dyDescent="0.25">
      <c r="A94" s="281">
        <v>4</v>
      </c>
      <c r="B94" s="258">
        <v>70270</v>
      </c>
      <c r="C94" s="455" t="s">
        <v>61</v>
      </c>
      <c r="D94" s="253">
        <v>2</v>
      </c>
      <c r="E94" s="253">
        <v>1</v>
      </c>
      <c r="F94" s="253">
        <v>1</v>
      </c>
      <c r="G94" s="253"/>
      <c r="H94" s="253"/>
      <c r="I94" s="280">
        <f t="shared" si="8"/>
        <v>4.5</v>
      </c>
    </row>
    <row r="95" spans="1:9" x14ac:dyDescent="0.25">
      <c r="A95" s="281">
        <v>5</v>
      </c>
      <c r="B95" s="258">
        <v>70510</v>
      </c>
      <c r="C95" s="455" t="s">
        <v>126</v>
      </c>
      <c r="D95" s="253">
        <v>2</v>
      </c>
      <c r="E95" s="253"/>
      <c r="F95" s="253">
        <v>2</v>
      </c>
      <c r="G95" s="253"/>
      <c r="H95" s="253"/>
      <c r="I95" s="280">
        <f t="shared" si="8"/>
        <v>4</v>
      </c>
    </row>
    <row r="96" spans="1:9" x14ac:dyDescent="0.25">
      <c r="A96" s="281">
        <v>6</v>
      </c>
      <c r="B96" s="258">
        <v>10880</v>
      </c>
      <c r="C96" s="344" t="s">
        <v>123</v>
      </c>
      <c r="D96" s="253">
        <v>12</v>
      </c>
      <c r="E96" s="253">
        <v>1</v>
      </c>
      <c r="F96" s="253">
        <v>6</v>
      </c>
      <c r="G96" s="253">
        <v>3</v>
      </c>
      <c r="H96" s="253">
        <v>2</v>
      </c>
      <c r="I96" s="280">
        <f t="shared" si="8"/>
        <v>3.5</v>
      </c>
    </row>
    <row r="97" spans="1:9" ht="15.75" thickBot="1" x14ac:dyDescent="0.3">
      <c r="A97" s="282">
        <v>7</v>
      </c>
      <c r="B97" s="283">
        <v>10890</v>
      </c>
      <c r="C97" s="183" t="s">
        <v>103</v>
      </c>
      <c r="D97" s="284">
        <v>3</v>
      </c>
      <c r="E97" s="284">
        <v>1</v>
      </c>
      <c r="F97" s="284">
        <v>2</v>
      </c>
      <c r="G97" s="284"/>
      <c r="H97" s="284"/>
      <c r="I97" s="285">
        <f t="shared" si="8"/>
        <v>4.333333333333333</v>
      </c>
    </row>
    <row r="98" spans="1:9" x14ac:dyDescent="0.25">
      <c r="D98" s="248" t="s">
        <v>65</v>
      </c>
      <c r="I98" s="88">
        <f>AVERAGE(I8:I14,I16:I22,I24:I36,I38:I51,I53:I61,I63:I89,I91:I97)</f>
        <v>3.7632339551982406</v>
      </c>
    </row>
  </sheetData>
  <mergeCells count="8">
    <mergeCell ref="I4:I5"/>
    <mergeCell ref="C2:D2"/>
    <mergeCell ref="D1:E1"/>
    <mergeCell ref="E4:H4"/>
    <mergeCell ref="A4:A5"/>
    <mergeCell ref="B4:B5"/>
    <mergeCell ref="C4:C5"/>
    <mergeCell ref="D4:D5"/>
  </mergeCells>
  <conditionalFormatting sqref="I6:I98">
    <cfRule type="containsBlanks" dxfId="29" priority="1138">
      <formula>LEN(TRIM(I6))=0</formula>
    </cfRule>
    <cfRule type="cellIs" dxfId="28" priority="1139" stopIfTrue="1" operator="equal">
      <formula>$I$98</formula>
    </cfRule>
    <cfRule type="cellIs" dxfId="27" priority="1140" stopIfTrue="1" operator="lessThan">
      <formula>3.5</formula>
    </cfRule>
    <cfRule type="cellIs" dxfId="26" priority="1141" stopIfTrue="1" operator="between">
      <formula>$I$98</formula>
      <formula>3.5</formula>
    </cfRule>
    <cfRule type="cellIs" dxfId="25" priority="1142" stopIfTrue="1" operator="between">
      <formula>4.499</formula>
      <formula>$I$98</formula>
    </cfRule>
    <cfRule type="cellIs" dxfId="24" priority="1143" stopIfTrue="1" operator="greaterThanOrEqual">
      <formula>4.5</formula>
    </cfRule>
  </conditionalFormatting>
  <pageMargins left="0.62992125984251968" right="0.11811023622047245" top="0.15748031496062992" bottom="0.15748031496062992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История-9 диаграмма по районам</vt:lpstr>
      <vt:lpstr>История-9 диаграмма</vt:lpstr>
      <vt:lpstr>Рейтинги 2022-2025</vt:lpstr>
      <vt:lpstr>Рейтинг по сумме мест</vt:lpstr>
      <vt:lpstr>История-9 2025 Итоги</vt:lpstr>
      <vt:lpstr>История-9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2017-11-15T04:22:09Z</cp:lastPrinted>
  <dcterms:created xsi:type="dcterms:W3CDTF">2017-09-27T08:54:00Z</dcterms:created>
  <dcterms:modified xsi:type="dcterms:W3CDTF">2025-09-08T05:01:07Z</dcterms:modified>
</cp:coreProperties>
</file>