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20235" windowHeight="7965" tabRatio="610"/>
  </bookViews>
  <sheets>
    <sheet name="Географ-9 диаграмма по районам" sheetId="7" r:id="rId1"/>
    <sheet name="Географ-9 диаграмма" sheetId="4" r:id="rId2"/>
    <sheet name="Рейтинги 2022-2025" sheetId="3" r:id="rId3"/>
    <sheet name="Рейтинг по сумме мест" sheetId="2" r:id="rId4"/>
    <sheet name="География-9 2025 Итоги" sheetId="6" r:id="rId5"/>
    <sheet name="География-9 2025 расклад" sheetId="1" r:id="rId6"/>
  </sheets>
  <definedNames>
    <definedName name="_xlnm._FilterDatabase" localSheetId="0" hidden="1">'Географ-9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111" i="7" l="1"/>
  <c r="S13" i="7"/>
  <c r="S12" i="7"/>
  <c r="S11" i="7"/>
  <c r="S10" i="7"/>
  <c r="S9" i="7"/>
  <c r="S8" i="7"/>
  <c r="S7" i="7"/>
  <c r="S6" i="7"/>
  <c r="S26" i="7"/>
  <c r="S25" i="7"/>
  <c r="S24" i="7"/>
  <c r="S23" i="7"/>
  <c r="S22" i="7"/>
  <c r="S21" i="7"/>
  <c r="S20" i="7"/>
  <c r="S19" i="7"/>
  <c r="S18" i="7"/>
  <c r="S17" i="7"/>
  <c r="S16" i="7"/>
  <c r="S1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112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121" i="7"/>
  <c r="S120" i="7"/>
  <c r="S119" i="7"/>
  <c r="S118" i="7"/>
  <c r="S117" i="7"/>
  <c r="S116" i="7"/>
  <c r="S115" i="7"/>
  <c r="S114" i="7"/>
  <c r="S122" i="7"/>
  <c r="D113" i="7"/>
  <c r="C113" i="7"/>
  <c r="D81" i="7"/>
  <c r="C81" i="7"/>
  <c r="D66" i="7"/>
  <c r="C66" i="7"/>
  <c r="D45" i="7"/>
  <c r="C45" i="7"/>
  <c r="D27" i="7"/>
  <c r="C27" i="7"/>
  <c r="D14" i="7"/>
  <c r="C14" i="7"/>
  <c r="D5" i="7"/>
  <c r="C5" i="7"/>
  <c r="D4" i="7"/>
  <c r="D123" i="7" s="1"/>
  <c r="C4" i="7"/>
  <c r="S111" i="4"/>
  <c r="S13" i="4"/>
  <c r="S12" i="4"/>
  <c r="S11" i="4"/>
  <c r="S10" i="4"/>
  <c r="S9" i="4"/>
  <c r="S8" i="4"/>
  <c r="S7" i="4"/>
  <c r="S6" i="4"/>
  <c r="S26" i="4"/>
  <c r="S25" i="4"/>
  <c r="S24" i="4"/>
  <c r="S23" i="4"/>
  <c r="S22" i="4"/>
  <c r="S21" i="4"/>
  <c r="S20" i="4"/>
  <c r="S19" i="4"/>
  <c r="S18" i="4"/>
  <c r="S17" i="4"/>
  <c r="S16" i="4"/>
  <c r="S1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112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121" i="4"/>
  <c r="S120" i="4"/>
  <c r="S119" i="4"/>
  <c r="S118" i="4"/>
  <c r="S117" i="4"/>
  <c r="S116" i="4"/>
  <c r="S115" i="4"/>
  <c r="S114" i="4"/>
  <c r="S122" i="4"/>
  <c r="D123" i="4"/>
  <c r="D113" i="4"/>
  <c r="C113" i="4"/>
  <c r="D81" i="4"/>
  <c r="C81" i="4"/>
  <c r="D66" i="4"/>
  <c r="C66" i="4"/>
  <c r="D45" i="4"/>
  <c r="C45" i="4"/>
  <c r="D27" i="4"/>
  <c r="C27" i="4"/>
  <c r="D14" i="4"/>
  <c r="C14" i="4"/>
  <c r="D5" i="4"/>
  <c r="C5" i="4"/>
  <c r="D4" i="4"/>
  <c r="C4" i="4"/>
  <c r="T116" i="2"/>
  <c r="T115" i="2"/>
  <c r="T109" i="2"/>
  <c r="T108" i="2"/>
  <c r="T113" i="2"/>
  <c r="T114" i="2"/>
  <c r="T112" i="2"/>
  <c r="T111" i="2"/>
  <c r="T105" i="2"/>
  <c r="T107" i="2"/>
  <c r="T97" i="2"/>
  <c r="T104" i="2"/>
  <c r="T110" i="2"/>
  <c r="T106" i="2"/>
  <c r="T103" i="2"/>
  <c r="T90" i="2"/>
  <c r="T102" i="2"/>
  <c r="T78" i="2"/>
  <c r="T101" i="2"/>
  <c r="T85" i="2"/>
  <c r="T84" i="2"/>
  <c r="T88" i="2"/>
  <c r="T80" i="2"/>
  <c r="T96" i="2"/>
  <c r="T100" i="2"/>
  <c r="T94" i="2"/>
  <c r="T98" i="2"/>
  <c r="T91" i="2"/>
  <c r="T87" i="2"/>
  <c r="T99" i="2"/>
  <c r="T95" i="2"/>
  <c r="T92" i="2"/>
  <c r="T93" i="2"/>
  <c r="T86" i="2"/>
  <c r="T81" i="2"/>
  <c r="T79" i="2"/>
  <c r="T89" i="2"/>
  <c r="T72" i="2"/>
  <c r="T61" i="2"/>
  <c r="T65" i="2"/>
  <c r="T73" i="2"/>
  <c r="T66" i="2"/>
  <c r="T82" i="2"/>
  <c r="T71" i="2"/>
  <c r="T54" i="2"/>
  <c r="T58" i="2"/>
  <c r="T60" i="2"/>
  <c r="T69" i="2"/>
  <c r="T77" i="2"/>
  <c r="T70" i="2"/>
  <c r="T74" i="2"/>
  <c r="T50" i="2"/>
  <c r="T83" i="2"/>
  <c r="T51" i="2"/>
  <c r="T76" i="2"/>
  <c r="T67" i="2"/>
  <c r="T52" i="2"/>
  <c r="T68" i="2"/>
  <c r="T64" i="2"/>
  <c r="T62" i="2"/>
  <c r="T75" i="2"/>
  <c r="T63" i="2"/>
  <c r="T55" i="2"/>
  <c r="T59" i="2"/>
  <c r="T57" i="2"/>
  <c r="T45" i="2"/>
  <c r="T48" i="2"/>
  <c r="T44" i="2"/>
  <c r="T46" i="2"/>
  <c r="T56" i="2"/>
  <c r="T47" i="2"/>
  <c r="T42" i="2"/>
  <c r="T39" i="2"/>
  <c r="T53" i="2"/>
  <c r="T34" i="2"/>
  <c r="T40" i="2"/>
  <c r="T49" i="2"/>
  <c r="T38" i="2"/>
  <c r="T32" i="2"/>
  <c r="T41" i="2"/>
  <c r="T37" i="2"/>
  <c r="T30" i="2"/>
  <c r="T31" i="2"/>
  <c r="T33" i="2"/>
  <c r="T27" i="2"/>
  <c r="T28" i="2"/>
  <c r="T22" i="2"/>
  <c r="T35" i="2"/>
  <c r="T21" i="2"/>
  <c r="T23" i="2"/>
  <c r="T18" i="2"/>
  <c r="T36" i="2"/>
  <c r="T43" i="2"/>
  <c r="T25" i="2"/>
  <c r="T26" i="2"/>
  <c r="T29" i="2"/>
  <c r="T24" i="2"/>
  <c r="T19" i="2"/>
  <c r="T16" i="2"/>
  <c r="T20" i="2"/>
  <c r="T14" i="2"/>
  <c r="T11" i="2"/>
  <c r="T12" i="2"/>
  <c r="T10" i="2"/>
  <c r="T15" i="2"/>
  <c r="T7" i="2"/>
  <c r="T8" i="2"/>
  <c r="T9" i="2"/>
  <c r="T17" i="2"/>
  <c r="T13" i="2"/>
  <c r="T6" i="2"/>
  <c r="E117" i="2"/>
  <c r="D117" i="3"/>
  <c r="I33" i="1" l="1"/>
  <c r="I113" i="1"/>
  <c r="H117" i="3" l="1"/>
  <c r="H47" i="1"/>
  <c r="D47" i="1"/>
  <c r="I66" i="1"/>
  <c r="H113" i="7" l="1"/>
  <c r="G113" i="7"/>
  <c r="H81" i="7"/>
  <c r="G81" i="7"/>
  <c r="H66" i="7"/>
  <c r="G66" i="7"/>
  <c r="H45" i="7"/>
  <c r="G45" i="7"/>
  <c r="H27" i="7"/>
  <c r="G27" i="7"/>
  <c r="H14" i="7"/>
  <c r="G14" i="7"/>
  <c r="H5" i="7"/>
  <c r="G5" i="7"/>
  <c r="H4" i="7"/>
  <c r="H123" i="7" s="1"/>
  <c r="G4" i="7"/>
  <c r="H123" i="4"/>
  <c r="H113" i="4"/>
  <c r="G113" i="4"/>
  <c r="H81" i="4"/>
  <c r="G81" i="4"/>
  <c r="H66" i="4"/>
  <c r="G66" i="4"/>
  <c r="H45" i="4"/>
  <c r="G45" i="4"/>
  <c r="H27" i="4"/>
  <c r="G27" i="4"/>
  <c r="H14" i="4"/>
  <c r="G14" i="4"/>
  <c r="H5" i="4"/>
  <c r="G5" i="4"/>
  <c r="H4" i="4"/>
  <c r="H117" i="2"/>
  <c r="G4" i="4" l="1"/>
  <c r="L113" i="7"/>
  <c r="K113" i="7"/>
  <c r="L81" i="7"/>
  <c r="K81" i="7"/>
  <c r="L66" i="7"/>
  <c r="K66" i="7"/>
  <c r="L45" i="7"/>
  <c r="K45" i="7"/>
  <c r="L27" i="7"/>
  <c r="K27" i="7"/>
  <c r="L14" i="7"/>
  <c r="K14" i="7"/>
  <c r="L5" i="7"/>
  <c r="K5" i="7"/>
  <c r="L4" i="7"/>
  <c r="K4" i="7"/>
  <c r="L123" i="4"/>
  <c r="L113" i="4"/>
  <c r="K113" i="4"/>
  <c r="L81" i="4"/>
  <c r="K81" i="4"/>
  <c r="L66" i="4"/>
  <c r="K66" i="4"/>
  <c r="L45" i="4"/>
  <c r="K45" i="4"/>
  <c r="L27" i="4"/>
  <c r="K27" i="4"/>
  <c r="L14" i="4"/>
  <c r="K14" i="4"/>
  <c r="L5" i="4"/>
  <c r="K5" i="4"/>
  <c r="L4" i="4"/>
  <c r="K4" i="4"/>
  <c r="L123" i="7" l="1"/>
  <c r="N117" i="2"/>
  <c r="K117" i="2"/>
  <c r="P117" i="3"/>
  <c r="L117" i="3"/>
  <c r="I118" i="1"/>
  <c r="I119" i="1"/>
  <c r="I120" i="1"/>
  <c r="O66" i="4" l="1"/>
  <c r="G68" i="1"/>
  <c r="E83" i="1"/>
  <c r="E68" i="1"/>
  <c r="E47" i="1"/>
  <c r="E29" i="1"/>
  <c r="E16" i="1"/>
  <c r="E7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4" i="1"/>
  <c r="H83" i="1"/>
  <c r="G83" i="1"/>
  <c r="F83" i="1"/>
  <c r="D83" i="1"/>
  <c r="H68" i="1"/>
  <c r="F68" i="1"/>
  <c r="D68" i="1"/>
  <c r="I78" i="1"/>
  <c r="I77" i="1"/>
  <c r="I76" i="1"/>
  <c r="I75" i="1"/>
  <c r="I74" i="1"/>
  <c r="I73" i="1"/>
  <c r="I72" i="1"/>
  <c r="I71" i="1"/>
  <c r="I70" i="1"/>
  <c r="I69" i="1"/>
  <c r="G47" i="1"/>
  <c r="F47" i="1"/>
  <c r="I60" i="1"/>
  <c r="I59" i="1"/>
  <c r="I58" i="1"/>
  <c r="I57" i="1"/>
  <c r="I56" i="1"/>
  <c r="I55" i="1"/>
  <c r="I53" i="1"/>
  <c r="I52" i="1"/>
  <c r="I51" i="1"/>
  <c r="I50" i="1"/>
  <c r="I49" i="1"/>
  <c r="I48" i="1"/>
  <c r="H29" i="1"/>
  <c r="G29" i="1"/>
  <c r="F29" i="1"/>
  <c r="D29" i="1"/>
  <c r="I42" i="1"/>
  <c r="I41" i="1"/>
  <c r="I40" i="1"/>
  <c r="I39" i="1"/>
  <c r="I38" i="1"/>
  <c r="I37" i="1"/>
  <c r="I36" i="1"/>
  <c r="I35" i="1"/>
  <c r="I34" i="1"/>
  <c r="I32" i="1"/>
  <c r="I31" i="1"/>
  <c r="I30" i="1"/>
  <c r="H16" i="1"/>
  <c r="G16" i="1"/>
  <c r="F16" i="1"/>
  <c r="D16" i="1"/>
  <c r="I25" i="1"/>
  <c r="I24" i="1"/>
  <c r="I23" i="1"/>
  <c r="I22" i="1"/>
  <c r="I21" i="1"/>
  <c r="I20" i="1"/>
  <c r="I19" i="1"/>
  <c r="I18" i="1"/>
  <c r="I17" i="1"/>
  <c r="I122" i="1"/>
  <c r="I121" i="1"/>
  <c r="I117" i="1"/>
  <c r="I116" i="1"/>
  <c r="H115" i="1"/>
  <c r="G115" i="1"/>
  <c r="F115" i="1"/>
  <c r="E115" i="1"/>
  <c r="E6" i="1" s="1"/>
  <c r="D115" i="1"/>
  <c r="I124" i="1"/>
  <c r="I123" i="1"/>
  <c r="I82" i="1"/>
  <c r="I81" i="1"/>
  <c r="I80" i="1"/>
  <c r="I79" i="1"/>
  <c r="I67" i="1"/>
  <c r="I65" i="1"/>
  <c r="I64" i="1"/>
  <c r="I63" i="1"/>
  <c r="I62" i="1"/>
  <c r="I61" i="1"/>
  <c r="I46" i="1"/>
  <c r="I45" i="1"/>
  <c r="I44" i="1"/>
  <c r="I43" i="1"/>
  <c r="I28" i="1"/>
  <c r="I27" i="1"/>
  <c r="I26" i="1"/>
  <c r="I15" i="1"/>
  <c r="I14" i="1"/>
  <c r="I13" i="1"/>
  <c r="I12" i="1"/>
  <c r="I11" i="1"/>
  <c r="I10" i="1"/>
  <c r="I9" i="1"/>
  <c r="I8" i="1"/>
  <c r="I125" i="1" s="1"/>
  <c r="H7" i="1"/>
  <c r="G7" i="1"/>
  <c r="G6" i="1" s="1"/>
  <c r="F7" i="1"/>
  <c r="F6" i="1" s="1"/>
  <c r="D7" i="1"/>
  <c r="D6" i="1" s="1"/>
  <c r="P4" i="7"/>
  <c r="P123" i="4"/>
  <c r="P4" i="4"/>
  <c r="I68" i="1" l="1"/>
  <c r="I47" i="1"/>
  <c r="I16" i="1"/>
  <c r="I29" i="1"/>
  <c r="I83" i="1"/>
  <c r="H6" i="1"/>
  <c r="I6" i="1" s="1"/>
  <c r="I7" i="1"/>
  <c r="P113" i="7" l="1"/>
  <c r="O113" i="7"/>
  <c r="P81" i="7"/>
  <c r="O81" i="7"/>
  <c r="P66" i="7"/>
  <c r="O66" i="7"/>
  <c r="P45" i="7"/>
  <c r="O45" i="7"/>
  <c r="P27" i="7"/>
  <c r="O27" i="7"/>
  <c r="P14" i="7"/>
  <c r="O14" i="7"/>
  <c r="P5" i="7"/>
  <c r="O5" i="7"/>
  <c r="O4" i="7" s="1"/>
  <c r="P123" i="7"/>
  <c r="P113" i="4"/>
  <c r="O113" i="4"/>
  <c r="P81" i="4"/>
  <c r="O81" i="4"/>
  <c r="P66" i="4"/>
  <c r="P45" i="4"/>
  <c r="O45" i="4"/>
  <c r="P27" i="4"/>
  <c r="O27" i="4"/>
  <c r="P14" i="4"/>
  <c r="O14" i="4"/>
  <c r="P5" i="4"/>
  <c r="O5" i="4"/>
  <c r="O4" i="4" l="1"/>
  <c r="D6" i="6"/>
  <c r="I115" i="1"/>
  <c r="E6" i="6" l="1"/>
  <c r="E117" i="6"/>
</calcChain>
</file>

<file path=xl/sharedStrings.xml><?xml version="1.0" encoding="utf-8"?>
<sst xmlns="http://schemas.openxmlformats.org/spreadsheetml/2006/main" count="1795" uniqueCount="215">
  <si>
    <t>№</t>
  </si>
  <si>
    <t>Наименование ОУ (кратко)</t>
  </si>
  <si>
    <t>МБОУ Лицей № 28</t>
  </si>
  <si>
    <t>МБОУ Гимназия № 8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</si>
  <si>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</si>
  <si>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</si>
  <si>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</si>
  <si>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</si>
  <si>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</si>
  <si>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</si>
  <si>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</si>
  <si>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</si>
  <si>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</si>
  <si>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</si>
  <si>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</si>
  <si>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СШ № 13</t>
  </si>
  <si>
    <t>МБОУ СШ № 16</t>
  </si>
  <si>
    <t>МБОУ СШ № 31</t>
  </si>
  <si>
    <t>МБОУ СШ № 44</t>
  </si>
  <si>
    <t>МБОУ СШ № 50</t>
  </si>
  <si>
    <t>МБОУ СШ № 53</t>
  </si>
  <si>
    <t>МБОУ СШ № 64</t>
  </si>
  <si>
    <t>МБОУ СШ № 89</t>
  </si>
  <si>
    <t>МБОУ СШ № 94</t>
  </si>
  <si>
    <t>МАОУ СШ № 148</t>
  </si>
  <si>
    <t>МБОУ СШ № 3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</si>
  <si>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</si>
  <si>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</si>
  <si>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</si>
  <si>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</si>
  <si>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</si>
  <si>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82</t>
  </si>
  <si>
    <t>МБОУ СШ № 84</t>
  </si>
  <si>
    <t>МБОУ СШ № 99</t>
  </si>
  <si>
    <t>МБОУ СШ № 6</t>
  </si>
  <si>
    <t>МБОУ СШ № 17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</si>
  <si>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</si>
  <si>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</si>
  <si>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</si>
  <si>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</si>
  <si>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</si>
  <si>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</si>
  <si>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</si>
  <si>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</si>
  <si>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</si>
  <si>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</si>
  <si>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</si>
  <si>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</si>
  <si>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</si>
  <si>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</si>
  <si>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</si>
  <si>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</si>
  <si>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</si>
  <si>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</si>
  <si>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</si>
  <si>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</si>
  <si>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</si>
  <si>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</si>
  <si>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МБОУ СШ № 19</t>
  </si>
  <si>
    <t>МБОУ Лицей № 3</t>
  </si>
  <si>
    <t>МБОУ Гимназия № 7</t>
  </si>
  <si>
    <t>МБОУ СШ № 45</t>
  </si>
  <si>
    <t>МБОУ Лицей № 2</t>
  </si>
  <si>
    <t>МБОУ СШ № 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</si>
  <si>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</si>
  <si>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</si>
  <si>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</si>
  <si>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</si>
  <si>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</si>
  <si>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</si>
  <si>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</si>
  <si>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Район</t>
  </si>
  <si>
    <t>чел.</t>
  </si>
  <si>
    <t>Код ОУ по КИАСУО</t>
  </si>
  <si>
    <t>Чел.</t>
  </si>
  <si>
    <t>отметки по 5 -балльной шкале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</si>
  <si>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</si>
  <si>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</si>
  <si>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</si>
  <si>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</si>
  <si>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Среднее значение по городу принято:</t>
  </si>
  <si>
    <t xml:space="preserve">МАОУ Лицей № 7 </t>
  </si>
  <si>
    <t>МАОУ Гимназия № 9</t>
  </si>
  <si>
    <t>МБОУ СШ № 12</t>
  </si>
  <si>
    <t>МАОУ СШ № 32</t>
  </si>
  <si>
    <t>МАОУ Гимназия № 15</t>
  </si>
  <si>
    <t>МБОУ СШ № 65</t>
  </si>
  <si>
    <t>МБОУ СШ № 79</t>
  </si>
  <si>
    <t>МАОУ Лицей № 12</t>
  </si>
  <si>
    <t>МБОУ СШ № 21</t>
  </si>
  <si>
    <t>МАОУ Гимназия № 13 "Академ"</t>
  </si>
  <si>
    <t>МБОУ СШ № 73</t>
  </si>
  <si>
    <t>МБОУ СШ № 95</t>
  </si>
  <si>
    <t>МАОУ Лицей № 9 "Лидер"</t>
  </si>
  <si>
    <t>МБОУ Гимназия  № 16</t>
  </si>
  <si>
    <t>МБОУ СШ № 27</t>
  </si>
  <si>
    <t>места</t>
  </si>
  <si>
    <t>Сумма мест</t>
  </si>
  <si>
    <t>ср. балл ОУ</t>
  </si>
  <si>
    <t>ср. балл по городу</t>
  </si>
  <si>
    <t>Наименование ОУ (кратно)</t>
  </si>
  <si>
    <t>ср.балл ОУ</t>
  </si>
  <si>
    <t>ср.балл по городу</t>
  </si>
  <si>
    <t>МБОУ СШ № 93</t>
  </si>
  <si>
    <t>место</t>
  </si>
  <si>
    <t>Расчётное среднее значение</t>
  </si>
  <si>
    <t>МБОУ СШ № 62</t>
  </si>
  <si>
    <t>ГЕОГРАФИЯ,  9 кл.</t>
  </si>
  <si>
    <t>ЖЕЛЕЗНОДОРОЖНЫЙ РАЙОН</t>
  </si>
  <si>
    <t>КИРОВСКИЙ РАЙОН</t>
  </si>
  <si>
    <t>ЛЕНИНСКИЙ РАЙОН</t>
  </si>
  <si>
    <t>ОКТЯБРЬСКИЙ РАЙОН</t>
  </si>
  <si>
    <t>ЦЕНТРАЛЬНЫЙ РАЙОН</t>
  </si>
  <si>
    <t>СОВЕТСКИЙ РАЙОН</t>
  </si>
  <si>
    <t>СВЕРДЛОВСКИЙ РАЙОН</t>
  </si>
  <si>
    <t>по городу Красноярску</t>
  </si>
  <si>
    <t>средний балл принят</t>
  </si>
  <si>
    <t>МАОУ Гимназия № 2</t>
  </si>
  <si>
    <t>МБОУ СШ № 4</t>
  </si>
  <si>
    <t>МБОУ СШ № 34</t>
  </si>
  <si>
    <t>МБОУ СШ № 42</t>
  </si>
  <si>
    <t>МБОУ СШ № 78</t>
  </si>
  <si>
    <t xml:space="preserve">Расчётное среднее значение </t>
  </si>
  <si>
    <t>МБОУ СШ № 30</t>
  </si>
  <si>
    <t>Расчётное среднее значение среднего балла по ОУ</t>
  </si>
  <si>
    <t>Среднее значение среднего балла принято ГУО</t>
  </si>
  <si>
    <t>МБОУ Гимназия № 3</t>
  </si>
  <si>
    <t>МБОУ СШ № 86</t>
  </si>
  <si>
    <t>МБОУ СШ № 10</t>
  </si>
  <si>
    <t>МБОУ СШ № 155</t>
  </si>
  <si>
    <t>МАОУ СШ Комплекс "Покровский"</t>
  </si>
  <si>
    <t>МБОУ СШ № 8</t>
  </si>
  <si>
    <t>МАОУ Гимназия № 11</t>
  </si>
  <si>
    <t>МАОУ "КУГ №1 - Универс"</t>
  </si>
  <si>
    <t>МБОУ Лицей № 1</t>
  </si>
  <si>
    <t xml:space="preserve">МБОУ СШ № 72 </t>
  </si>
  <si>
    <t>МАОУ Гимназия №14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</si>
  <si>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</si>
  <si>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</si>
  <si>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</si>
  <si>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</si>
  <si>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</si>
  <si>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</si>
  <si>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</si>
  <si>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</si>
  <si>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</si>
  <si>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</si>
  <si>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</si>
  <si>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МБОУ СШ № 157</t>
  </si>
  <si>
    <t>МАОУ СШ № 19</t>
  </si>
  <si>
    <t>МАОУ Гимназия № 8</t>
  </si>
  <si>
    <t>МАОУ Гимназия №  9</t>
  </si>
  <si>
    <t>МАОУ Лицей № 7</t>
  </si>
  <si>
    <t>МАОУ Лицей № 28</t>
  </si>
  <si>
    <t>МАОУ СШ  № 12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</si>
  <si>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</si>
  <si>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</si>
  <si>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</si>
  <si>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</si>
  <si>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</si>
  <si>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</si>
  <si>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</si>
  <si>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</si>
  <si>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</si>
  <si>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</si>
  <si>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</si>
  <si>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</si>
  <si>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</si>
  <si>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>МАОУ Гимназия № 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</si>
  <si>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</si>
  <si>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</si>
  <si>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</si>
  <si>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</si>
  <si>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</si>
  <si>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</si>
  <si>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</si>
  <si>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</si>
  <si>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</si>
  <si>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</si>
  <si>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</si>
  <si>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</si>
  <si>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</si>
  <si>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</si>
  <si>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</si>
  <si>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</si>
  <si>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</si>
  <si>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</si>
  <si>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</si>
  <si>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</si>
  <si>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</si>
  <si>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</si>
  <si>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143</t>
  </si>
  <si>
    <t>МАОУ СШ № 144</t>
  </si>
  <si>
    <t>МАОУ СШ № 145</t>
  </si>
  <si>
    <t>МАОУ СШ № 149</t>
  </si>
  <si>
    <t>МАОУ СШ № 150</t>
  </si>
  <si>
    <t xml:space="preserve">МАОУ СШ № 152 </t>
  </si>
  <si>
    <t>МАОУ СШ № 154</t>
  </si>
  <si>
    <t>МАОУ СШ № 156</t>
  </si>
  <si>
    <t>МАОУ СШ № 157</t>
  </si>
  <si>
    <t>МАОУ СШ № 155</t>
  </si>
  <si>
    <t>МАОУ СШ № 12</t>
  </si>
  <si>
    <t>МАОУ Лицей № 1</t>
  </si>
  <si>
    <t>МАОУ СШ № 152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</si>
  <si>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</si>
  <si>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</si>
  <si>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</si>
  <si>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</si>
  <si>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</si>
  <si>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</si>
  <si>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</si>
  <si>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Школа-интернат № 1</t>
  </si>
  <si>
    <t>МБОУ СШ № 159</t>
  </si>
  <si>
    <t>МБОУ СОШ № 10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</si>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</sst>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3" fillId="0" borderId="0"/>
    <xf numFmtId="0" fontId="5" fillId="0" borderId="0"/>
    <xf numFmtId="0" fontId="5" fillId="0" borderId="0"/>
    <xf numFmtId="165" fontId="3" fillId="0" borderId="0" applyBorder="0" applyProtection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164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3" fillId="0" borderId="0"/>
    <xf numFmtId="0" fontId="14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6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1" xfId="0" applyFont="1" applyFill="1" applyBorder="1" applyAlignment="1" applyProtection="1">
      <alignment horizontal="center" vertical="top"/>
      <protection locked="0"/>
    </xf>
    <xf numFmtId="0" fontId="0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6" fillId="0" borderId="0" xfId="5" applyFont="1"/>
    <xf numFmtId="2" fontId="13" fillId="2" borderId="1" xfId="5" applyNumberFormat="1" applyFont="1" applyFill="1" applyBorder="1" applyAlignment="1">
      <alignment horizontal="right" vertical="center"/>
    </xf>
    <xf numFmtId="2" fontId="1" fillId="0" borderId="1" xfId="5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6" fillId="0" borderId="1" xfId="5" applyFont="1" applyFill="1" applyBorder="1"/>
    <xf numFmtId="0" fontId="9" fillId="0" borderId="5" xfId="0" applyFont="1" applyBorder="1" applyAlignment="1">
      <alignment horizontal="left" wrapText="1"/>
    </xf>
    <xf numFmtId="0" fontId="6" fillId="0" borderId="5" xfId="5" applyFont="1" applyFill="1" applyBorder="1" applyAlignment="1" applyProtection="1">
      <alignment horizontal="left"/>
      <protection locked="0"/>
    </xf>
    <xf numFmtId="0" fontId="6" fillId="0" borderId="1" xfId="5" applyFont="1" applyFill="1" applyBorder="1" applyAlignment="1" applyProtection="1">
      <alignment horizontal="left"/>
      <protection locked="0"/>
    </xf>
    <xf numFmtId="0" fontId="9" fillId="0" borderId="5" xfId="0" applyFont="1" applyBorder="1" applyAlignment="1">
      <alignment horizontal="left"/>
    </xf>
    <xf numFmtId="0" fontId="6" fillId="0" borderId="4" xfId="5" applyFont="1" applyFill="1" applyBorder="1" applyAlignment="1" applyProtection="1">
      <alignment horizontal="left"/>
      <protection locked="0"/>
    </xf>
    <xf numFmtId="0" fontId="6" fillId="0" borderId="20" xfId="5" applyFont="1" applyFill="1" applyBorder="1" applyAlignment="1" applyProtection="1">
      <alignment horizontal="left"/>
      <protection locked="0"/>
    </xf>
    <xf numFmtId="0" fontId="9" fillId="0" borderId="23" xfId="0" applyFont="1" applyBorder="1" applyAlignment="1">
      <alignment horizontal="left" wrapText="1"/>
    </xf>
    <xf numFmtId="0" fontId="6" fillId="0" borderId="21" xfId="5" applyFont="1" applyFill="1" applyBorder="1" applyAlignment="1" applyProtection="1">
      <alignment horizontal="left"/>
      <protection locked="0"/>
    </xf>
    <xf numFmtId="0" fontId="9" fillId="0" borderId="1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0" fillId="0" borderId="21" xfId="0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right"/>
    </xf>
    <xf numFmtId="0" fontId="0" fillId="0" borderId="5" xfId="0" applyFont="1" applyFill="1" applyBorder="1" applyAlignment="1" applyProtection="1">
      <alignment horizontal="center" vertical="top"/>
      <protection locked="0"/>
    </xf>
    <xf numFmtId="0" fontId="9" fillId="0" borderId="30" xfId="0" applyFont="1" applyBorder="1" applyAlignment="1">
      <alignment horizontal="left"/>
    </xf>
    <xf numFmtId="0" fontId="10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2" fontId="13" fillId="0" borderId="0" xfId="0" applyNumberFormat="1" applyFont="1"/>
    <xf numFmtId="0" fontId="12" fillId="0" borderId="0" xfId="0" applyFont="1" applyAlignment="1">
      <alignment vertical="top" wrapText="1"/>
    </xf>
    <xf numFmtId="0" fontId="10" fillId="0" borderId="0" xfId="0" applyFont="1" applyAlignment="1"/>
    <xf numFmtId="2" fontId="10" fillId="0" borderId="0" xfId="0" applyNumberFormat="1" applyFont="1" applyAlignment="1"/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6" fillId="0" borderId="2" xfId="5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left"/>
    </xf>
    <xf numFmtId="0" fontId="9" fillId="0" borderId="2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0" fontId="9" fillId="0" borderId="26" xfId="0" applyFont="1" applyBorder="1" applyAlignment="1">
      <alignment horizontal="right"/>
    </xf>
    <xf numFmtId="0" fontId="9" fillId="0" borderId="47" xfId="0" applyFont="1" applyBorder="1" applyAlignment="1">
      <alignment horizontal="left" wrapText="1"/>
    </xf>
    <xf numFmtId="0" fontId="6" fillId="2" borderId="23" xfId="0" applyFont="1" applyFill="1" applyBorder="1" applyAlignment="1">
      <alignment horizontal="left" wrapText="1"/>
    </xf>
    <xf numFmtId="0" fontId="9" fillId="0" borderId="13" xfId="0" applyFont="1" applyBorder="1" applyAlignment="1">
      <alignment horizontal="left"/>
    </xf>
    <xf numFmtId="0" fontId="9" fillId="0" borderId="23" xfId="5" applyFont="1" applyFill="1" applyBorder="1" applyAlignment="1">
      <alignment horizontal="left" wrapText="1"/>
    </xf>
    <xf numFmtId="0" fontId="6" fillId="2" borderId="47" xfId="0" applyFont="1" applyFill="1" applyBorder="1" applyAlignment="1">
      <alignment horizontal="left" wrapText="1"/>
    </xf>
    <xf numFmtId="0" fontId="6" fillId="0" borderId="23" xfId="5" applyFont="1" applyFill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6" fillId="0" borderId="47" xfId="5" applyFont="1" applyFill="1" applyBorder="1" applyAlignment="1" applyProtection="1">
      <alignment horizontal="left" vertical="top" wrapText="1"/>
      <protection locked="0"/>
    </xf>
    <xf numFmtId="0" fontId="14" fillId="0" borderId="0" xfId="7"/>
    <xf numFmtId="0" fontId="14" fillId="0" borderId="16" xfId="7" applyBorder="1"/>
    <xf numFmtId="0" fontId="11" fillId="0" borderId="0" xfId="7" applyFont="1"/>
    <xf numFmtId="2" fontId="14" fillId="0" borderId="0" xfId="7" applyNumberFormat="1"/>
    <xf numFmtId="0" fontId="14" fillId="0" borderId="17" xfId="7" applyBorder="1"/>
    <xf numFmtId="0" fontId="11" fillId="5" borderId="0" xfId="7" applyFont="1" applyFill="1"/>
    <xf numFmtId="2" fontId="14" fillId="2" borderId="0" xfId="7" applyNumberFormat="1" applyFill="1"/>
    <xf numFmtId="0" fontId="14" fillId="0" borderId="19" xfId="7" applyBorder="1"/>
    <xf numFmtId="0" fontId="14" fillId="0" borderId="18" xfId="7" applyBorder="1"/>
    <xf numFmtId="0" fontId="14" fillId="0" borderId="12" xfId="7" applyBorder="1"/>
    <xf numFmtId="0" fontId="6" fillId="2" borderId="52" xfId="7" applyFont="1" applyFill="1" applyBorder="1" applyAlignment="1">
      <alignment horizontal="right"/>
    </xf>
    <xf numFmtId="0" fontId="6" fillId="2" borderId="53" xfId="7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" fillId="0" borderId="56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right" wrapText="1"/>
    </xf>
    <xf numFmtId="2" fontId="0" fillId="2" borderId="29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 wrapText="1"/>
    </xf>
    <xf numFmtId="2" fontId="0" fillId="2" borderId="25" xfId="0" applyNumberFormat="1" applyFont="1" applyFill="1" applyBorder="1" applyAlignment="1">
      <alignment horizontal="right"/>
    </xf>
    <xf numFmtId="0" fontId="0" fillId="2" borderId="21" xfId="0" applyFont="1" applyFill="1" applyBorder="1" applyAlignment="1">
      <alignment horizontal="right" wrapText="1"/>
    </xf>
    <xf numFmtId="2" fontId="0" fillId="2" borderId="27" xfId="0" applyNumberFormat="1" applyFont="1" applyFill="1" applyBorder="1" applyAlignment="1">
      <alignment horizontal="right"/>
    </xf>
    <xf numFmtId="0" fontId="0" fillId="2" borderId="5" xfId="0" applyFont="1" applyFill="1" applyBorder="1" applyAlignment="1">
      <alignment horizontal="right" wrapText="1"/>
    </xf>
    <xf numFmtId="2" fontId="0" fillId="2" borderId="15" xfId="0" applyNumberFormat="1" applyFont="1" applyFill="1" applyBorder="1" applyAlignment="1">
      <alignment horizontal="right"/>
    </xf>
    <xf numFmtId="0" fontId="0" fillId="2" borderId="4" xfId="0" applyFont="1" applyFill="1" applyBorder="1" applyAlignment="1">
      <alignment horizontal="right" wrapText="1"/>
    </xf>
    <xf numFmtId="2" fontId="0" fillId="2" borderId="28" xfId="0" applyNumberFormat="1" applyFont="1" applyFill="1" applyBorder="1" applyAlignment="1">
      <alignment horizontal="right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2" fontId="0" fillId="2" borderId="27" xfId="0" applyNumberFormat="1" applyFont="1" applyFill="1" applyBorder="1" applyAlignment="1">
      <alignment horizontal="right" vertical="center"/>
    </xf>
    <xf numFmtId="0" fontId="10" fillId="0" borderId="59" xfId="5" applyFont="1" applyFill="1" applyBorder="1" applyAlignment="1">
      <alignment horizontal="left" vertical="center" wrapText="1"/>
    </xf>
    <xf numFmtId="0" fontId="11" fillId="8" borderId="0" xfId="0" applyFont="1" applyFill="1"/>
    <xf numFmtId="0" fontId="11" fillId="9" borderId="0" xfId="0" applyFont="1" applyFill="1"/>
    <xf numFmtId="0" fontId="6" fillId="0" borderId="22" xfId="5" applyFont="1" applyFill="1" applyBorder="1" applyAlignment="1" applyProtection="1">
      <alignment horizontal="left"/>
      <protection locked="0"/>
    </xf>
    <xf numFmtId="0" fontId="17" fillId="0" borderId="50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right"/>
    </xf>
    <xf numFmtId="0" fontId="0" fillId="0" borderId="4" xfId="2" applyFont="1" applyFill="1" applyBorder="1" applyAlignment="1" applyProtection="1">
      <alignment horizontal="center" vertical="top"/>
      <protection locked="0"/>
    </xf>
    <xf numFmtId="0" fontId="0" fillId="2" borderId="22" xfId="0" applyFont="1" applyFill="1" applyBorder="1" applyAlignment="1">
      <alignment horizontal="right" wrapText="1"/>
    </xf>
    <xf numFmtId="0" fontId="0" fillId="0" borderId="62" xfId="0" applyFont="1" applyFill="1" applyBorder="1" applyAlignment="1">
      <alignment vertical="center"/>
    </xf>
    <xf numFmtId="0" fontId="6" fillId="2" borderId="58" xfId="0" applyFont="1" applyFill="1" applyBorder="1" applyAlignment="1">
      <alignment horizontal="left" wrapText="1"/>
    </xf>
    <xf numFmtId="0" fontId="6" fillId="0" borderId="5" xfId="5" applyFont="1" applyFill="1" applyBorder="1"/>
    <xf numFmtId="0" fontId="12" fillId="0" borderId="0" xfId="0" applyFont="1" applyBorder="1" applyAlignment="1">
      <alignment horizontal="right" vertical="top"/>
    </xf>
    <xf numFmtId="0" fontId="0" fillId="0" borderId="1" xfId="5" applyFont="1" applyFill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left"/>
    </xf>
    <xf numFmtId="0" fontId="0" fillId="2" borderId="23" xfId="0" applyFill="1" applyBorder="1" applyAlignment="1">
      <alignment horizontal="left" wrapText="1"/>
    </xf>
    <xf numFmtId="0" fontId="9" fillId="0" borderId="42" xfId="0" applyFont="1" applyBorder="1" applyAlignment="1">
      <alignment horizontal="left" wrapText="1"/>
    </xf>
    <xf numFmtId="0" fontId="9" fillId="0" borderId="23" xfId="0" applyFont="1" applyBorder="1" applyAlignment="1">
      <alignment wrapText="1"/>
    </xf>
    <xf numFmtId="2" fontId="17" fillId="0" borderId="57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2" fontId="0" fillId="2" borderId="20" xfId="0" applyNumberFormat="1" applyFont="1" applyFill="1" applyBorder="1" applyAlignment="1">
      <alignment horizontal="center"/>
    </xf>
    <xf numFmtId="0" fontId="0" fillId="0" borderId="1" xfId="5" applyFont="1" applyFill="1" applyBorder="1"/>
    <xf numFmtId="0" fontId="0" fillId="2" borderId="2" xfId="0" applyFill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8" xfId="0" applyBorder="1" applyAlignment="1">
      <alignment horizontal="left" wrapText="1"/>
    </xf>
    <xf numFmtId="2" fontId="0" fillId="2" borderId="5" xfId="0" applyNumberFormat="1" applyFont="1" applyFill="1" applyBorder="1" applyAlignment="1">
      <alignment horizontal="center"/>
    </xf>
    <xf numFmtId="0" fontId="0" fillId="0" borderId="2" xfId="5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0" fillId="0" borderId="38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0" fillId="2" borderId="2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50" xfId="7" applyFont="1" applyBorder="1" applyAlignment="1">
      <alignment horizontal="left" vertical="center"/>
    </xf>
    <xf numFmtId="0" fontId="10" fillId="0" borderId="61" xfId="7" applyFont="1" applyBorder="1" applyAlignment="1">
      <alignment horizontal="left" vertical="center" wrapText="1"/>
    </xf>
    <xf numFmtId="0" fontId="6" fillId="2" borderId="70" xfId="7" applyFont="1" applyFill="1" applyBorder="1" applyAlignment="1">
      <alignment horizontal="right"/>
    </xf>
    <xf numFmtId="0" fontId="1" fillId="0" borderId="64" xfId="0" applyFont="1" applyFill="1" applyBorder="1" applyAlignment="1">
      <alignment horizontal="center" vertical="center"/>
    </xf>
    <xf numFmtId="0" fontId="10" fillId="0" borderId="34" xfId="7" applyFont="1" applyBorder="1" applyAlignment="1">
      <alignment horizontal="left" vertical="center" wrapText="1"/>
    </xf>
    <xf numFmtId="0" fontId="10" fillId="0" borderId="36" xfId="7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" fillId="0" borderId="61" xfId="5" applyFont="1" applyFill="1" applyBorder="1" applyAlignment="1" applyProtection="1">
      <alignment horizontal="left" vertical="center" wrapText="1"/>
      <protection locked="0"/>
    </xf>
    <xf numFmtId="0" fontId="1" fillId="0" borderId="34" xfId="5" applyFont="1" applyFill="1" applyBorder="1" applyAlignment="1" applyProtection="1">
      <alignment horizontal="left" vertical="center" wrapText="1"/>
      <protection locked="0"/>
    </xf>
    <xf numFmtId="0" fontId="1" fillId="0" borderId="36" xfId="5" applyFont="1" applyFill="1" applyBorder="1" applyAlignment="1" applyProtection="1">
      <alignment horizontal="left" vertical="center" wrapText="1"/>
      <protection locked="0"/>
    </xf>
    <xf numFmtId="0" fontId="19" fillId="0" borderId="61" xfId="5" applyFont="1" applyFill="1" applyBorder="1" applyAlignment="1">
      <alignment horizontal="left" vertical="center" wrapText="1"/>
    </xf>
    <xf numFmtId="0" fontId="19" fillId="0" borderId="34" xfId="5" applyFont="1" applyFill="1" applyBorder="1" applyAlignment="1">
      <alignment horizontal="left" vertical="center" wrapText="1"/>
    </xf>
    <xf numFmtId="0" fontId="19" fillId="0" borderId="36" xfId="5" applyFont="1" applyFill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0" borderId="55" xfId="7" applyFont="1" applyBorder="1" applyAlignment="1">
      <alignment horizontal="left" vertical="center" wrapText="1"/>
    </xf>
    <xf numFmtId="0" fontId="6" fillId="2" borderId="60" xfId="7" applyFont="1" applyFill="1" applyBorder="1" applyAlignment="1"/>
    <xf numFmtId="0" fontId="6" fillId="2" borderId="53" xfId="7" applyFont="1" applyFill="1" applyBorder="1" applyAlignment="1"/>
    <xf numFmtId="0" fontId="6" fillId="2" borderId="70" xfId="7" applyFont="1" applyFill="1" applyBorder="1" applyAlignment="1"/>
    <xf numFmtId="0" fontId="1" fillId="2" borderId="55" xfId="7" applyFont="1" applyFill="1" applyBorder="1" applyAlignment="1">
      <alignment horizontal="left" vertical="center"/>
    </xf>
    <xf numFmtId="0" fontId="6" fillId="2" borderId="52" xfId="7" applyFont="1" applyFill="1" applyBorder="1" applyAlignment="1"/>
    <xf numFmtId="0" fontId="6" fillId="2" borderId="60" xfId="7" applyFont="1" applyFill="1" applyBorder="1" applyAlignment="1">
      <alignment horizontal="right"/>
    </xf>
    <xf numFmtId="0" fontId="14" fillId="0" borderId="71" xfId="7" applyBorder="1" applyAlignment="1">
      <alignment horizontal="right"/>
    </xf>
    <xf numFmtId="0" fontId="6" fillId="2" borderId="71" xfId="7" applyFont="1" applyFill="1" applyBorder="1" applyAlignment="1">
      <alignment horizontal="right"/>
    </xf>
    <xf numFmtId="0" fontId="0" fillId="0" borderId="2" xfId="2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2" fontId="1" fillId="0" borderId="0" xfId="7" applyNumberFormat="1" applyFont="1"/>
    <xf numFmtId="2" fontId="10" fillId="0" borderId="56" xfId="7" applyNumberFormat="1" applyFont="1" applyBorder="1" applyAlignment="1">
      <alignment horizontal="left" vertical="center" wrapText="1"/>
    </xf>
    <xf numFmtId="2" fontId="10" fillId="0" borderId="56" xfId="0" applyNumberFormat="1" applyFont="1" applyBorder="1" applyAlignment="1">
      <alignment horizontal="left" vertical="center" wrapText="1"/>
    </xf>
    <xf numFmtId="2" fontId="1" fillId="0" borderId="56" xfId="5" applyNumberFormat="1" applyFont="1" applyFill="1" applyBorder="1" applyAlignment="1" applyProtection="1">
      <alignment horizontal="left" vertical="center" wrapText="1"/>
      <protection locked="0"/>
    </xf>
    <xf numFmtId="2" fontId="19" fillId="0" borderId="56" xfId="5" applyNumberFormat="1" applyFont="1" applyFill="1" applyBorder="1" applyAlignment="1">
      <alignment horizontal="left" vertical="center" wrapText="1"/>
    </xf>
    <xf numFmtId="2" fontId="1" fillId="2" borderId="56" xfId="0" applyNumberFormat="1" applyFont="1" applyFill="1" applyBorder="1" applyAlignment="1">
      <alignment horizontal="left" vertical="center" wrapText="1"/>
    </xf>
    <xf numFmtId="0" fontId="11" fillId="9" borderId="0" xfId="7" applyFont="1" applyFill="1"/>
    <xf numFmtId="0" fontId="11" fillId="8" borderId="0" xfId="7" applyFont="1" applyFill="1"/>
    <xf numFmtId="2" fontId="13" fillId="0" borderId="0" xfId="7" applyNumberFormat="1" applyFont="1"/>
    <xf numFmtId="0" fontId="6" fillId="0" borderId="16" xfId="7" applyFont="1" applyBorder="1" applyAlignment="1">
      <alignment horizontal="right" vertical="center"/>
    </xf>
    <xf numFmtId="0" fontId="6" fillId="2" borderId="52" xfId="7" applyFont="1" applyFill="1" applyBorder="1" applyAlignment="1">
      <alignment horizontal="right" vertical="center"/>
    </xf>
    <xf numFmtId="0" fontId="14" fillId="0" borderId="53" xfId="7" applyBorder="1" applyAlignment="1">
      <alignment horizontal="right"/>
    </xf>
    <xf numFmtId="0" fontId="21" fillId="0" borderId="12" xfId="7" applyFont="1" applyBorder="1"/>
    <xf numFmtId="0" fontId="21" fillId="0" borderId="17" xfId="7" applyFont="1" applyBorder="1"/>
    <xf numFmtId="0" fontId="0" fillId="0" borderId="13" xfId="0" applyBorder="1" applyAlignment="1">
      <alignment horizontal="left" vertical="center" wrapText="1"/>
    </xf>
    <xf numFmtId="0" fontId="6" fillId="2" borderId="54" xfId="7" applyFont="1" applyFill="1" applyBorder="1" applyAlignment="1"/>
    <xf numFmtId="0" fontId="14" fillId="0" borderId="70" xfId="7" applyBorder="1" applyAlignment="1"/>
    <xf numFmtId="0" fontId="9" fillId="0" borderId="22" xfId="0" applyFont="1" applyBorder="1" applyAlignment="1">
      <alignment horizontal="left"/>
    </xf>
    <xf numFmtId="2" fontId="0" fillId="2" borderId="11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2" fontId="0" fillId="2" borderId="9" xfId="0" applyNumberFormat="1" applyFont="1" applyFill="1" applyBorder="1" applyAlignment="1">
      <alignment horizontal="center"/>
    </xf>
    <xf numFmtId="0" fontId="18" fillId="0" borderId="7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7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63" xfId="0" applyFont="1" applyFill="1" applyBorder="1" applyAlignment="1">
      <alignment horizontal="center" wrapText="1"/>
    </xf>
    <xf numFmtId="0" fontId="0" fillId="2" borderId="62" xfId="0" applyFont="1" applyFill="1" applyBorder="1" applyAlignment="1">
      <alignment horizontal="center" wrapText="1"/>
    </xf>
    <xf numFmtId="0" fontId="11" fillId="10" borderId="0" xfId="0" applyFont="1" applyFill="1"/>
    <xf numFmtId="0" fontId="20" fillId="0" borderId="50" xfId="7" applyFont="1" applyBorder="1" applyAlignment="1">
      <alignment horizontal="center" vertical="center"/>
    </xf>
    <xf numFmtId="0" fontId="17" fillId="0" borderId="61" xfId="7" applyFont="1" applyBorder="1" applyAlignment="1">
      <alignment horizontal="center" vertical="center" wrapText="1"/>
    </xf>
    <xf numFmtId="0" fontId="17" fillId="0" borderId="34" xfId="7" applyFont="1" applyBorder="1" applyAlignment="1">
      <alignment horizontal="center" vertical="center" wrapText="1"/>
    </xf>
    <xf numFmtId="2" fontId="17" fillId="0" borderId="56" xfId="7" applyNumberFormat="1" applyFont="1" applyBorder="1" applyAlignment="1">
      <alignment horizontal="center" vertical="center" wrapText="1"/>
    </xf>
    <xf numFmtId="0" fontId="17" fillId="0" borderId="36" xfId="7" applyFont="1" applyBorder="1" applyAlignment="1">
      <alignment horizontal="center" vertical="center" wrapText="1"/>
    </xf>
    <xf numFmtId="0" fontId="20" fillId="0" borderId="55" xfId="7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wrapText="1"/>
    </xf>
    <xf numFmtId="0" fontId="11" fillId="10" borderId="0" xfId="7" applyFont="1" applyFill="1"/>
    <xf numFmtId="0" fontId="1" fillId="0" borderId="39" xfId="7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top" wrapText="1"/>
      <protection locked="0"/>
    </xf>
    <xf numFmtId="0" fontId="3" fillId="0" borderId="82" xfId="18" applyBorder="1"/>
    <xf numFmtId="0" fontId="3" fillId="0" borderId="83" xfId="18" applyBorder="1"/>
    <xf numFmtId="0" fontId="17" fillId="0" borderId="61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left" wrapText="1"/>
    </xf>
    <xf numFmtId="0" fontId="0" fillId="0" borderId="47" xfId="2" applyFont="1" applyBorder="1" applyAlignment="1">
      <alignment horizontal="left" wrapText="1"/>
    </xf>
    <xf numFmtId="0" fontId="3" fillId="0" borderId="81" xfId="18" applyBorder="1"/>
    <xf numFmtId="0" fontId="3" fillId="0" borderId="80" xfId="18" applyBorder="1"/>
    <xf numFmtId="0" fontId="3" fillId="0" borderId="89" xfId="18" applyBorder="1"/>
    <xf numFmtId="0" fontId="3" fillId="0" borderId="91" xfId="18" applyBorder="1"/>
    <xf numFmtId="0" fontId="9" fillId="0" borderId="38" xfId="0" applyFont="1" applyBorder="1" applyAlignment="1">
      <alignment horizontal="left" vertical="center" wrapText="1"/>
    </xf>
    <xf numFmtId="0" fontId="9" fillId="7" borderId="12" xfId="19" applyFont="1" applyFill="1" applyBorder="1" applyAlignment="1">
      <alignment horizontal="right" vertical="center"/>
    </xf>
    <xf numFmtId="0" fontId="9" fillId="7" borderId="16" xfId="19" applyFont="1" applyFill="1" applyBorder="1" applyAlignment="1">
      <alignment horizontal="right" vertical="center"/>
    </xf>
    <xf numFmtId="2" fontId="9" fillId="0" borderId="44" xfId="0" applyNumberFormat="1" applyFont="1" applyBorder="1" applyAlignment="1">
      <alignment horizontal="center"/>
    </xf>
    <xf numFmtId="2" fontId="9" fillId="0" borderId="49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2" fontId="9" fillId="0" borderId="74" xfId="0" applyNumberFormat="1" applyFont="1" applyBorder="1" applyAlignment="1">
      <alignment horizontal="center"/>
    </xf>
    <xf numFmtId="2" fontId="9" fillId="0" borderId="45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40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4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/>
    </xf>
    <xf numFmtId="2" fontId="9" fillId="0" borderId="49" xfId="0" applyNumberFormat="1" applyFont="1" applyBorder="1" applyAlignment="1">
      <alignment horizontal="center" wrapText="1"/>
    </xf>
    <xf numFmtId="2" fontId="6" fillId="0" borderId="49" xfId="0" applyNumberFormat="1" applyFont="1" applyBorder="1" applyAlignment="1">
      <alignment horizontal="center" wrapText="1"/>
    </xf>
    <xf numFmtId="2" fontId="9" fillId="0" borderId="49" xfId="5" applyNumberFormat="1" applyFont="1" applyFill="1" applyBorder="1" applyAlignment="1">
      <alignment horizontal="center" wrapText="1"/>
    </xf>
    <xf numFmtId="2" fontId="6" fillId="2" borderId="49" xfId="0" applyNumberFormat="1" applyFont="1" applyFill="1" applyBorder="1" applyAlignment="1">
      <alignment horizontal="center" wrapText="1"/>
    </xf>
    <xf numFmtId="2" fontId="6" fillId="0" borderId="49" xfId="5" applyNumberFormat="1" applyFont="1" applyFill="1" applyBorder="1" applyAlignment="1" applyProtection="1">
      <alignment horizontal="center" vertical="top" wrapText="1"/>
      <protection locked="0"/>
    </xf>
    <xf numFmtId="2" fontId="9" fillId="0" borderId="46" xfId="0" applyNumberFormat="1" applyFont="1" applyBorder="1" applyAlignment="1">
      <alignment horizontal="center" wrapText="1"/>
    </xf>
    <xf numFmtId="2" fontId="6" fillId="2" borderId="45" xfId="0" applyNumberFormat="1" applyFont="1" applyFill="1" applyBorder="1" applyAlignment="1">
      <alignment horizontal="center" wrapText="1"/>
    </xf>
    <xf numFmtId="2" fontId="9" fillId="0" borderId="45" xfId="0" applyNumberFormat="1" applyFont="1" applyBorder="1" applyAlignment="1">
      <alignment horizontal="center" wrapText="1"/>
    </xf>
    <xf numFmtId="2" fontId="6" fillId="0" borderId="49" xfId="0" applyNumberFormat="1" applyFont="1" applyFill="1" applyBorder="1" applyAlignment="1">
      <alignment horizontal="center" wrapText="1"/>
    </xf>
    <xf numFmtId="2" fontId="0" fillId="2" borderId="49" xfId="0" applyNumberFormat="1" applyFill="1" applyBorder="1" applyAlignment="1">
      <alignment horizontal="center" wrapText="1"/>
    </xf>
    <xf numFmtId="2" fontId="6" fillId="0" borderId="45" xfId="5" applyNumberFormat="1" applyFont="1" applyFill="1" applyBorder="1" applyAlignment="1" applyProtection="1">
      <alignment horizontal="center" vertical="top" wrapText="1"/>
      <protection locked="0"/>
    </xf>
    <xf numFmtId="2" fontId="9" fillId="0" borderId="74" xfId="0" applyNumberFormat="1" applyFont="1" applyBorder="1" applyAlignment="1">
      <alignment horizontal="center" wrapText="1"/>
    </xf>
    <xf numFmtId="2" fontId="9" fillId="0" borderId="45" xfId="5" applyNumberFormat="1" applyFont="1" applyFill="1" applyBorder="1" applyAlignment="1">
      <alignment horizontal="center" wrapText="1"/>
    </xf>
    <xf numFmtId="2" fontId="6" fillId="0" borderId="45" xfId="0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wrapText="1"/>
    </xf>
    <xf numFmtId="2" fontId="12" fillId="0" borderId="0" xfId="0" applyNumberFormat="1" applyFont="1" applyAlignment="1">
      <alignment horizontal="right" vertical="top" wrapText="1"/>
    </xf>
    <xf numFmtId="2" fontId="0" fillId="0" borderId="49" xfId="5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5" xfId="0" applyBorder="1"/>
    <xf numFmtId="0" fontId="0" fillId="0" borderId="21" xfId="0" applyBorder="1"/>
    <xf numFmtId="0" fontId="0" fillId="0" borderId="20" xfId="0" applyBorder="1"/>
    <xf numFmtId="0" fontId="0" fillId="0" borderId="4" xfId="0" applyBorder="1"/>
    <xf numFmtId="0" fontId="9" fillId="0" borderId="3" xfId="0" applyFont="1" applyBorder="1" applyAlignment="1">
      <alignment horizontal="left"/>
    </xf>
    <xf numFmtId="0" fontId="11" fillId="11" borderId="0" xfId="7" applyFont="1" applyFill="1"/>
    <xf numFmtId="0" fontId="11" fillId="2" borderId="0" xfId="7" applyFont="1" applyFill="1"/>
    <xf numFmtId="0" fontId="14" fillId="2" borderId="0" xfId="7" applyFill="1"/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2" fontId="10" fillId="0" borderId="11" xfId="0" applyNumberFormat="1" applyFont="1" applyBorder="1" applyAlignment="1">
      <alignment horizontal="left" vertical="center" wrapText="1"/>
    </xf>
    <xf numFmtId="0" fontId="3" fillId="0" borderId="94" xfId="18" applyBorder="1"/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3" fillId="0" borderId="94" xfId="18" applyFont="1" applyBorder="1" applyAlignment="1">
      <alignment horizontal="right"/>
    </xf>
    <xf numFmtId="0" fontId="3" fillId="0" borderId="81" xfId="18" applyFont="1" applyBorder="1" applyAlignment="1">
      <alignment horizontal="right"/>
    </xf>
    <xf numFmtId="0" fontId="3" fillId="0" borderId="89" xfId="18" applyFont="1" applyBorder="1" applyAlignment="1">
      <alignment horizontal="right"/>
    </xf>
    <xf numFmtId="2" fontId="9" fillId="0" borderId="29" xfId="0" applyNumberFormat="1" applyFont="1" applyBorder="1" applyAlignment="1">
      <alignment horizontal="right" vertical="center" wrapText="1"/>
    </xf>
    <xf numFmtId="2" fontId="9" fillId="0" borderId="25" xfId="0" applyNumberFormat="1" applyFont="1" applyBorder="1" applyAlignment="1">
      <alignment horizontal="right" vertical="center" wrapText="1"/>
    </xf>
    <xf numFmtId="1" fontId="10" fillId="0" borderId="8" xfId="0" applyNumberFormat="1" applyFont="1" applyBorder="1" applyAlignment="1">
      <alignment horizontal="left" vertical="center"/>
    </xf>
    <xf numFmtId="1" fontId="9" fillId="0" borderId="20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" fontId="3" fillId="0" borderId="95" xfId="18" applyNumberFormat="1" applyFont="1" applyBorder="1" applyAlignment="1">
      <alignment horizontal="right"/>
    </xf>
    <xf numFmtId="1" fontId="3" fillId="0" borderId="78" xfId="18" applyNumberFormat="1" applyFont="1" applyBorder="1" applyAlignment="1">
      <alignment horizontal="right"/>
    </xf>
    <xf numFmtId="1" fontId="6" fillId="0" borderId="1" xfId="5" applyNumberFormat="1" applyFont="1" applyBorder="1" applyAlignment="1">
      <alignment horizontal="right" vertical="center"/>
    </xf>
    <xf numFmtId="1" fontId="3" fillId="0" borderId="79" xfId="18" applyNumberFormat="1" applyFont="1" applyBorder="1" applyAlignment="1">
      <alignment horizontal="right"/>
    </xf>
    <xf numFmtId="1" fontId="1" fillId="2" borderId="56" xfId="0" applyNumberFormat="1" applyFont="1" applyFill="1" applyBorder="1" applyAlignment="1">
      <alignment horizontal="left" vertical="center"/>
    </xf>
    <xf numFmtId="1" fontId="3" fillId="0" borderId="78" xfId="18" applyNumberFormat="1" applyBorder="1"/>
    <xf numFmtId="1" fontId="0" fillId="2" borderId="1" xfId="0" applyNumberFormat="1" applyFont="1" applyFill="1" applyBorder="1" applyAlignment="1">
      <alignment horizontal="right"/>
    </xf>
    <xf numFmtId="1" fontId="6" fillId="0" borderId="1" xfId="5" applyNumberFormat="1" applyFont="1" applyBorder="1" applyAlignment="1">
      <alignment horizontal="center" vertical="center"/>
    </xf>
    <xf numFmtId="1" fontId="3" fillId="0" borderId="84" xfId="18" applyNumberFormat="1" applyBorder="1"/>
    <xf numFmtId="1" fontId="3" fillId="0" borderId="85" xfId="18" applyNumberFormat="1" applyBorder="1"/>
    <xf numFmtId="1" fontId="3" fillId="0" borderId="86" xfId="18" applyNumberFormat="1" applyBorder="1"/>
    <xf numFmtId="1" fontId="3" fillId="0" borderId="87" xfId="18" applyNumberFormat="1" applyBorder="1"/>
    <xf numFmtId="1" fontId="3" fillId="0" borderId="88" xfId="18" applyNumberFormat="1" applyBorder="1"/>
    <xf numFmtId="1" fontId="3" fillId="0" borderId="79" xfId="18" applyNumberFormat="1" applyBorder="1"/>
    <xf numFmtId="1" fontId="6" fillId="0" borderId="21" xfId="5" applyNumberFormat="1" applyFont="1" applyBorder="1" applyAlignment="1">
      <alignment horizontal="right" vertical="center"/>
    </xf>
    <xf numFmtId="1" fontId="6" fillId="0" borderId="20" xfId="5" applyNumberFormat="1" applyFont="1" applyBorder="1" applyAlignment="1">
      <alignment horizontal="right" vertical="center"/>
    </xf>
    <xf numFmtId="1" fontId="3" fillId="0" borderId="90" xfId="18" applyNumberFormat="1" applyBorder="1"/>
    <xf numFmtId="1" fontId="3" fillId="0" borderId="92" xfId="18" applyNumberFormat="1" applyBorder="1"/>
    <xf numFmtId="1" fontId="3" fillId="0" borderId="93" xfId="18" applyNumberFormat="1" applyBorder="1"/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" fontId="1" fillId="2" borderId="8" xfId="0" applyNumberFormat="1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left" vertical="center"/>
    </xf>
    <xf numFmtId="0" fontId="3" fillId="0" borderId="96" xfId="18" applyBorder="1"/>
    <xf numFmtId="1" fontId="3" fillId="0" borderId="95" xfId="18" applyNumberFormat="1" applyBorder="1"/>
    <xf numFmtId="0" fontId="0" fillId="0" borderId="2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2" borderId="20" xfId="0" applyFont="1" applyFill="1" applyBorder="1" applyAlignment="1">
      <alignment horizontal="right" vertical="center" wrapText="1"/>
    </xf>
    <xf numFmtId="1" fontId="0" fillId="2" borderId="20" xfId="0" applyNumberFormat="1" applyFont="1" applyFill="1" applyBorder="1" applyAlignment="1">
      <alignment horizontal="right" vertical="center"/>
    </xf>
    <xf numFmtId="2" fontId="0" fillId="2" borderId="29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right" vertical="center"/>
    </xf>
    <xf numFmtId="2" fontId="0" fillId="2" borderId="25" xfId="0" applyNumberFormat="1" applyFont="1" applyFill="1" applyBorder="1" applyAlignment="1">
      <alignment horizontal="right" vertical="center"/>
    </xf>
    <xf numFmtId="1" fontId="0" fillId="2" borderId="5" xfId="0" applyNumberFormat="1" applyFont="1" applyFill="1" applyBorder="1" applyAlignment="1">
      <alignment horizontal="right"/>
    </xf>
    <xf numFmtId="1" fontId="0" fillId="2" borderId="21" xfId="0" applyNumberFormat="1" applyFont="1" applyFill="1" applyBorder="1" applyAlignment="1">
      <alignment horizontal="right"/>
    </xf>
    <xf numFmtId="1" fontId="1" fillId="2" borderId="8" xfId="0" applyNumberFormat="1" applyFont="1" applyFill="1" applyBorder="1" applyAlignment="1">
      <alignment horizontal="left" vertical="center" wrapText="1"/>
    </xf>
    <xf numFmtId="1" fontId="0" fillId="2" borderId="20" xfId="0" applyNumberFormat="1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right" vertical="center" wrapText="1"/>
    </xf>
    <xf numFmtId="0" fontId="10" fillId="0" borderId="43" xfId="0" applyFont="1" applyBorder="1" applyAlignment="1">
      <alignment horizontal="left" vertical="center"/>
    </xf>
    <xf numFmtId="1" fontId="3" fillId="0" borderId="97" xfId="18" applyNumberFormat="1" applyBorder="1"/>
    <xf numFmtId="2" fontId="8" fillId="2" borderId="15" xfId="0" applyNumberFormat="1" applyFont="1" applyFill="1" applyBorder="1" applyAlignment="1">
      <alignment horizontal="right"/>
    </xf>
    <xf numFmtId="2" fontId="8" fillId="3" borderId="25" xfId="2" applyNumberFormat="1" applyFont="1" applyFill="1" applyBorder="1" applyAlignment="1">
      <alignment horizontal="right"/>
    </xf>
    <xf numFmtId="0" fontId="9" fillId="6" borderId="30" xfId="0" applyFont="1" applyFill="1" applyBorder="1" applyAlignment="1">
      <alignment horizontal="left" wrapText="1"/>
    </xf>
    <xf numFmtId="2" fontId="8" fillId="2" borderId="27" xfId="0" applyNumberFormat="1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" fillId="0" borderId="8" xfId="5" applyFont="1" applyFill="1" applyBorder="1" applyAlignment="1" applyProtection="1">
      <alignment horizontal="left" vertical="center" wrapText="1"/>
      <protection locked="0"/>
    </xf>
    <xf numFmtId="2" fontId="16" fillId="2" borderId="11" xfId="0" applyNumberFormat="1" applyFont="1" applyFill="1" applyBorder="1" applyAlignment="1">
      <alignment horizontal="left" vertical="center"/>
    </xf>
    <xf numFmtId="0" fontId="6" fillId="0" borderId="98" xfId="0" applyFont="1" applyBorder="1" applyAlignment="1">
      <alignment horizontal="left" wrapText="1"/>
    </xf>
    <xf numFmtId="0" fontId="6" fillId="0" borderId="1" xfId="5" applyFont="1" applyFill="1" applyBorder="1" applyAlignment="1" applyProtection="1">
      <alignment horizontal="left" vertical="center" wrapText="1"/>
      <protection locked="0"/>
    </xf>
    <xf numFmtId="0" fontId="6" fillId="0" borderId="20" xfId="5" applyFont="1" applyFill="1" applyBorder="1" applyAlignment="1" applyProtection="1">
      <alignment horizontal="left" vertical="center" wrapText="1"/>
      <protection locked="0"/>
    </xf>
    <xf numFmtId="0" fontId="0" fillId="0" borderId="38" xfId="5" applyFont="1" applyFill="1" applyBorder="1" applyAlignment="1" applyProtection="1">
      <alignment horizontal="left" vertical="top" wrapText="1"/>
      <protection locked="0"/>
    </xf>
    <xf numFmtId="0" fontId="3" fillId="0" borderId="94" xfId="18" applyBorder="1" applyAlignment="1">
      <alignment horizontal="right"/>
    </xf>
    <xf numFmtId="1" fontId="3" fillId="0" borderId="95" xfId="18" applyNumberFormat="1" applyBorder="1" applyAlignment="1">
      <alignment horizontal="right"/>
    </xf>
    <xf numFmtId="1" fontId="6" fillId="0" borderId="5" xfId="5" applyNumberFormat="1" applyFont="1" applyBorder="1" applyAlignment="1">
      <alignment horizontal="right" vertical="center"/>
    </xf>
    <xf numFmtId="0" fontId="3" fillId="0" borderId="81" xfId="18" applyBorder="1" applyAlignment="1">
      <alignment horizontal="right"/>
    </xf>
    <xf numFmtId="1" fontId="3" fillId="0" borderId="78" xfId="18" applyNumberFormat="1" applyBorder="1" applyAlignment="1">
      <alignment horizontal="right"/>
    </xf>
    <xf numFmtId="0" fontId="3" fillId="0" borderId="89" xfId="18" applyBorder="1" applyAlignment="1">
      <alignment horizontal="right"/>
    </xf>
    <xf numFmtId="1" fontId="3" fillId="0" borderId="79" xfId="18" applyNumberFormat="1" applyBorder="1" applyAlignment="1">
      <alignment horizontal="right"/>
    </xf>
    <xf numFmtId="2" fontId="8" fillId="2" borderId="29" xfId="0" applyNumberFormat="1" applyFont="1" applyFill="1" applyBorder="1" applyAlignment="1">
      <alignment horizontal="right" vertical="center"/>
    </xf>
    <xf numFmtId="2" fontId="8" fillId="2" borderId="25" xfId="0" applyNumberFormat="1" applyFont="1" applyFill="1" applyBorder="1" applyAlignment="1">
      <alignment horizontal="right" vertical="center"/>
    </xf>
    <xf numFmtId="1" fontId="3" fillId="0" borderId="24" xfId="18" applyNumberFormat="1" applyBorder="1"/>
    <xf numFmtId="1" fontId="3" fillId="0" borderId="99" xfId="18" applyNumberFormat="1" applyBorder="1"/>
    <xf numFmtId="0" fontId="6" fillId="2" borderId="1" xfId="0" applyFont="1" applyFill="1" applyBorder="1" applyAlignment="1">
      <alignment horizontal="left" wrapText="1"/>
    </xf>
    <xf numFmtId="0" fontId="3" fillId="0" borderId="1" xfId="18" applyBorder="1"/>
    <xf numFmtId="1" fontId="17" fillId="0" borderId="51" xfId="0" applyNumberFormat="1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right"/>
    </xf>
    <xf numFmtId="0" fontId="0" fillId="2" borderId="80" xfId="0" applyFont="1" applyFill="1" applyBorder="1" applyAlignment="1">
      <alignment horizontal="right" wrapText="1"/>
    </xf>
    <xf numFmtId="0" fontId="3" fillId="0" borderId="5" xfId="18" applyBorder="1"/>
    <xf numFmtId="0" fontId="0" fillId="2" borderId="81" xfId="0" applyFont="1" applyFill="1" applyBorder="1" applyAlignment="1">
      <alignment horizontal="right" wrapText="1"/>
    </xf>
    <xf numFmtId="0" fontId="4" fillId="2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5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wrapText="1"/>
    </xf>
    <xf numFmtId="0" fontId="9" fillId="0" borderId="1" xfId="5" applyFont="1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6" fillId="0" borderId="20" xfId="5" applyFont="1" applyFill="1" applyBorder="1"/>
    <xf numFmtId="0" fontId="1" fillId="0" borderId="39" xfId="7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" fontId="9" fillId="0" borderId="101" xfId="0" applyNumberFormat="1" applyFont="1" applyBorder="1" applyAlignment="1">
      <alignment horizontal="center" wrapText="1"/>
    </xf>
    <xf numFmtId="1" fontId="6" fillId="0" borderId="101" xfId="0" applyNumberFormat="1" applyFont="1" applyBorder="1" applyAlignment="1">
      <alignment horizontal="center" wrapText="1"/>
    </xf>
    <xf numFmtId="1" fontId="9" fillId="0" borderId="101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 wrapText="1"/>
    </xf>
    <xf numFmtId="1" fontId="6" fillId="0" borderId="101" xfId="5" applyNumberFormat="1" applyFont="1" applyFill="1" applyBorder="1" applyAlignment="1" applyProtection="1">
      <alignment horizontal="center" vertical="top" wrapText="1"/>
      <protection locked="0"/>
    </xf>
    <xf numFmtId="1" fontId="9" fillId="0" borderId="101" xfId="5" applyNumberFormat="1" applyFont="1" applyFill="1" applyBorder="1" applyAlignment="1">
      <alignment horizontal="center" wrapText="1"/>
    </xf>
    <xf numFmtId="1" fontId="6" fillId="2" borderId="101" xfId="0" applyNumberFormat="1" applyFont="1" applyFill="1" applyBorder="1" applyAlignment="1">
      <alignment horizontal="center" wrapText="1"/>
    </xf>
    <xf numFmtId="1" fontId="0" fillId="2" borderId="101" xfId="0" applyNumberFormat="1" applyFill="1" applyBorder="1" applyAlignment="1">
      <alignment horizontal="center" wrapText="1"/>
    </xf>
    <xf numFmtId="1" fontId="6" fillId="0" borderId="101" xfId="0" applyNumberFormat="1" applyFont="1" applyFill="1" applyBorder="1" applyAlignment="1">
      <alignment horizontal="center" wrapText="1"/>
    </xf>
    <xf numFmtId="1" fontId="9" fillId="6" borderId="100" xfId="0" applyNumberFormat="1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0" fontId="0" fillId="0" borderId="23" xfId="5" applyFont="1" applyFill="1" applyBorder="1" applyAlignment="1" applyProtection="1">
      <alignment horizontal="left" vertical="top" wrapText="1"/>
      <protection locked="0"/>
    </xf>
    <xf numFmtId="0" fontId="18" fillId="0" borderId="61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wrapText="1"/>
    </xf>
    <xf numFmtId="1" fontId="6" fillId="2" borderId="23" xfId="0" applyNumberFormat="1" applyFont="1" applyFill="1" applyBorder="1" applyAlignment="1">
      <alignment horizontal="center" wrapText="1"/>
    </xf>
    <xf numFmtId="1" fontId="6" fillId="0" borderId="23" xfId="0" applyNumberFormat="1" applyFont="1" applyBorder="1" applyAlignment="1">
      <alignment horizontal="center" wrapText="1"/>
    </xf>
    <xf numFmtId="1" fontId="6" fillId="0" borderId="23" xfId="5" applyNumberFormat="1" applyFont="1" applyFill="1" applyBorder="1" applyAlignment="1" applyProtection="1">
      <alignment horizontal="center" vertical="top" wrapText="1"/>
      <protection locked="0"/>
    </xf>
    <xf numFmtId="1" fontId="0" fillId="0" borderId="23" xfId="0" applyNumberFormat="1" applyBorder="1" applyAlignment="1">
      <alignment horizontal="center" wrapText="1"/>
    </xf>
    <xf numFmtId="1" fontId="9" fillId="0" borderId="23" xfId="0" applyNumberFormat="1" applyFont="1" applyBorder="1" applyAlignment="1">
      <alignment horizontal="center"/>
    </xf>
    <xf numFmtId="1" fontId="9" fillId="0" borderId="30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" fontId="9" fillId="0" borderId="23" xfId="5" applyNumberFormat="1" applyFont="1" applyFill="1" applyBorder="1" applyAlignment="1">
      <alignment horizontal="center" wrapText="1"/>
    </xf>
    <xf numFmtId="1" fontId="0" fillId="2" borderId="23" xfId="0" applyNumberFormat="1" applyFill="1" applyBorder="1" applyAlignment="1">
      <alignment horizontal="center" wrapText="1"/>
    </xf>
    <xf numFmtId="1" fontId="9" fillId="0" borderId="2" xfId="0" applyNumberFormat="1" applyFont="1" applyBorder="1" applyAlignment="1">
      <alignment horizontal="center" wrapText="1"/>
    </xf>
    <xf numFmtId="1" fontId="0" fillId="0" borderId="23" xfId="5" applyNumberFormat="1" applyFont="1" applyFill="1" applyBorder="1" applyAlignment="1" applyProtection="1">
      <alignment horizontal="center" vertical="top" wrapText="1"/>
      <protection locked="0"/>
    </xf>
    <xf numFmtId="1" fontId="9" fillId="0" borderId="42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 wrapText="1"/>
    </xf>
    <xf numFmtId="1" fontId="9" fillId="6" borderId="30" xfId="0" applyNumberFormat="1" applyFont="1" applyFill="1" applyBorder="1" applyAlignment="1">
      <alignment horizontal="center" wrapText="1"/>
    </xf>
    <xf numFmtId="0" fontId="0" fillId="0" borderId="52" xfId="0" applyFont="1" applyBorder="1" applyAlignment="1">
      <alignment horizontal="right"/>
    </xf>
    <xf numFmtId="0" fontId="0" fillId="0" borderId="53" xfId="0" applyFont="1" applyBorder="1" applyAlignment="1">
      <alignment horizontal="right"/>
    </xf>
    <xf numFmtId="0" fontId="0" fillId="0" borderId="70" xfId="0" applyFont="1" applyBorder="1" applyAlignment="1">
      <alignment horizontal="right"/>
    </xf>
    <xf numFmtId="0" fontId="0" fillId="0" borderId="54" xfId="0" applyFont="1" applyBorder="1" applyAlignment="1">
      <alignment horizontal="right"/>
    </xf>
    <xf numFmtId="0" fontId="0" fillId="0" borderId="60" xfId="0" applyFont="1" applyBorder="1" applyAlignment="1">
      <alignment horizontal="right"/>
    </xf>
    <xf numFmtId="0" fontId="0" fillId="2" borderId="23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wrapText="1"/>
    </xf>
    <xf numFmtId="1" fontId="0" fillId="0" borderId="101" xfId="5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2" fontId="6" fillId="0" borderId="1" xfId="5" applyNumberFormat="1" applyFont="1" applyFill="1" applyBorder="1" applyAlignment="1" applyProtection="1">
      <alignment horizontal="center" vertical="top" wrapText="1"/>
      <protection locked="0"/>
    </xf>
    <xf numFmtId="1" fontId="6" fillId="0" borderId="1" xfId="5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2" fontId="9" fillId="0" borderId="1" xfId="5" applyNumberFormat="1" applyFont="1" applyFill="1" applyBorder="1" applyAlignment="1">
      <alignment horizontal="center" wrapText="1"/>
    </xf>
    <xf numFmtId="1" fontId="9" fillId="0" borderId="1" xfId="5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top" wrapText="1"/>
      <protection locked="0"/>
    </xf>
    <xf numFmtId="1" fontId="0" fillId="0" borderId="1" xfId="0" applyNumberFormat="1" applyFill="1" applyBorder="1" applyAlignment="1" applyProtection="1">
      <alignment horizontal="center" vertical="top" wrapText="1"/>
      <protection locked="0"/>
    </xf>
    <xf numFmtId="2" fontId="0" fillId="0" borderId="1" xfId="5" applyNumberFormat="1" applyFont="1" applyFill="1" applyBorder="1" applyAlignment="1" applyProtection="1">
      <alignment horizontal="center" vertical="top" wrapText="1"/>
      <protection locked="0"/>
    </xf>
    <xf numFmtId="2" fontId="0" fillId="0" borderId="1" xfId="2" applyNumberFormat="1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2" fontId="4" fillId="0" borderId="1" xfId="5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wrapText="1"/>
    </xf>
    <xf numFmtId="1" fontId="9" fillId="6" borderId="1" xfId="0" applyNumberFormat="1" applyFont="1" applyFill="1" applyBorder="1" applyAlignment="1">
      <alignment horizontal="center" wrapText="1"/>
    </xf>
    <xf numFmtId="0" fontId="9" fillId="0" borderId="63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6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6" fillId="0" borderId="63" xfId="5" applyFont="1" applyFill="1" applyBorder="1" applyAlignment="1" applyProtection="1">
      <alignment horizontal="center" vertical="top" wrapText="1"/>
      <protection locked="0"/>
    </xf>
    <xf numFmtId="0" fontId="6" fillId="0" borderId="45" xfId="5" applyFont="1" applyFill="1" applyBorder="1" applyAlignment="1" applyProtection="1">
      <alignment horizontal="center" vertical="top" wrapText="1"/>
      <protection locked="0"/>
    </xf>
    <xf numFmtId="0" fontId="0" fillId="0" borderId="63" xfId="2" applyFont="1" applyBorder="1" applyAlignment="1">
      <alignment horizontal="center" wrapText="1"/>
    </xf>
    <xf numFmtId="0" fontId="0" fillId="0" borderId="45" xfId="2" applyFont="1" applyBorder="1" applyAlignment="1">
      <alignment horizontal="center" wrapText="1"/>
    </xf>
    <xf numFmtId="0" fontId="0" fillId="0" borderId="63" xfId="5" applyFont="1" applyFill="1" applyBorder="1" applyAlignment="1" applyProtection="1">
      <alignment horizontal="center" vertical="top" wrapText="1"/>
      <protection locked="0"/>
    </xf>
    <xf numFmtId="0" fontId="0" fillId="0" borderId="45" xfId="5" applyFont="1" applyFill="1" applyBorder="1" applyAlignment="1" applyProtection="1">
      <alignment horizontal="center" vertical="top" wrapText="1"/>
      <protection locked="0"/>
    </xf>
    <xf numFmtId="0" fontId="0" fillId="0" borderId="63" xfId="0" applyFill="1" applyBorder="1" applyAlignment="1" applyProtection="1">
      <alignment horizontal="center" vertical="top" wrapText="1"/>
      <protection locked="0"/>
    </xf>
    <xf numFmtId="0" fontId="0" fillId="0" borderId="45" xfId="0" applyFill="1" applyBorder="1" applyAlignment="1" applyProtection="1">
      <alignment horizontal="center" vertical="top" wrapText="1"/>
      <protection locked="0"/>
    </xf>
    <xf numFmtId="0" fontId="9" fillId="6" borderId="63" xfId="0" applyFont="1" applyFill="1" applyBorder="1" applyAlignment="1">
      <alignment horizontal="center" wrapText="1"/>
    </xf>
    <xf numFmtId="0" fontId="9" fillId="6" borderId="45" xfId="0" applyFont="1" applyFill="1" applyBorder="1" applyAlignment="1">
      <alignment horizontal="center" wrapText="1"/>
    </xf>
    <xf numFmtId="0" fontId="6" fillId="0" borderId="63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9" fillId="0" borderId="63" xfId="5" applyFont="1" applyFill="1" applyBorder="1" applyAlignment="1">
      <alignment horizontal="center" wrapText="1"/>
    </xf>
    <xf numFmtId="0" fontId="9" fillId="0" borderId="45" xfId="5" applyFont="1" applyFill="1" applyBorder="1" applyAlignment="1">
      <alignment horizontal="center" wrapText="1"/>
    </xf>
    <xf numFmtId="0" fontId="4" fillId="0" borderId="63" xfId="5" applyFont="1" applyFill="1" applyBorder="1" applyAlignment="1">
      <alignment horizontal="center" wrapText="1"/>
    </xf>
    <xf numFmtId="0" fontId="4" fillId="0" borderId="45" xfId="5" applyFont="1" applyFill="1" applyBorder="1" applyAlignment="1">
      <alignment horizontal="center" wrapText="1"/>
    </xf>
    <xf numFmtId="0" fontId="6" fillId="2" borderId="63" xfId="0" applyFont="1" applyFill="1" applyBorder="1" applyAlignment="1">
      <alignment horizontal="center" wrapText="1"/>
    </xf>
    <xf numFmtId="0" fontId="6" fillId="2" borderId="45" xfId="0" applyFont="1" applyFill="1" applyBorder="1" applyAlignment="1">
      <alignment horizontal="center" wrapText="1"/>
    </xf>
    <xf numFmtId="0" fontId="0" fillId="2" borderId="63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6" fillId="0" borderId="63" xfId="0" applyFont="1" applyFill="1" applyBorder="1" applyAlignment="1">
      <alignment horizontal="center" wrapText="1"/>
    </xf>
    <xf numFmtId="0" fontId="6" fillId="0" borderId="45" xfId="0" applyFont="1" applyFill="1" applyBorder="1" applyAlignment="1">
      <alignment horizontal="center" wrapText="1"/>
    </xf>
    <xf numFmtId="0" fontId="0" fillId="0" borderId="72" xfId="0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3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9" fillId="0" borderId="77" xfId="0" applyFont="1" applyBorder="1" applyAlignment="1">
      <alignment horizontal="center" wrapText="1"/>
    </xf>
    <xf numFmtId="2" fontId="9" fillId="0" borderId="5" xfId="0" applyNumberFormat="1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73" xfId="0" applyFont="1" applyBorder="1" applyAlignment="1">
      <alignment horizontal="center" wrapText="1"/>
    </xf>
    <xf numFmtId="2" fontId="9" fillId="0" borderId="4" xfId="0" applyNumberFormat="1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6" fillId="2" borderId="73" xfId="0" applyFont="1" applyFill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 wrapText="1"/>
    </xf>
    <xf numFmtId="0" fontId="6" fillId="2" borderId="48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2" fontId="9" fillId="0" borderId="20" xfId="0" applyNumberFormat="1" applyFont="1" applyBorder="1" applyAlignment="1">
      <alignment horizontal="center"/>
    </xf>
    <xf numFmtId="0" fontId="0" fillId="2" borderId="21" xfId="0" applyFont="1" applyFill="1" applyBorder="1" applyAlignment="1">
      <alignment horizontal="center" wrapText="1"/>
    </xf>
    <xf numFmtId="2" fontId="9" fillId="0" borderId="21" xfId="0" applyNumberFormat="1" applyFont="1" applyBorder="1" applyAlignment="1">
      <alignment horizontal="center" wrapText="1"/>
    </xf>
    <xf numFmtId="1" fontId="9" fillId="0" borderId="21" xfId="0" applyNumberFormat="1" applyFont="1" applyBorder="1" applyAlignment="1">
      <alignment horizontal="center" wrapText="1"/>
    </xf>
    <xf numFmtId="0" fontId="1" fillId="0" borderId="39" xfId="7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21" xfId="0" applyFont="1" applyBorder="1" applyAlignment="1">
      <alignment horizontal="left"/>
    </xf>
    <xf numFmtId="1" fontId="0" fillId="0" borderId="101" xfId="0" applyNumberFormat="1" applyBorder="1" applyAlignment="1">
      <alignment horizontal="center" wrapText="1"/>
    </xf>
    <xf numFmtId="1" fontId="9" fillId="0" borderId="100" xfId="0" applyNumberFormat="1" applyFont="1" applyBorder="1" applyAlignment="1">
      <alignment horizontal="center" wrapText="1"/>
    </xf>
    <xf numFmtId="1" fontId="9" fillId="0" borderId="102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1" fontId="6" fillId="2" borderId="102" xfId="0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left" wrapText="1"/>
    </xf>
    <xf numFmtId="0" fontId="0" fillId="0" borderId="17" xfId="0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/>
    </xf>
    <xf numFmtId="2" fontId="0" fillId="0" borderId="45" xfId="0" applyNumberFormat="1" applyBorder="1" applyAlignment="1">
      <alignment horizontal="center" wrapText="1"/>
    </xf>
    <xf numFmtId="0" fontId="0" fillId="0" borderId="2" xfId="0" applyFont="1" applyBorder="1" applyAlignment="1">
      <alignment horizontal="left" wrapText="1"/>
    </xf>
    <xf numFmtId="2" fontId="8" fillId="3" borderId="1" xfId="2" applyNumberFormat="1" applyFont="1" applyFill="1" applyBorder="1" applyAlignment="1">
      <alignment horizontal="center"/>
    </xf>
    <xf numFmtId="0" fontId="17" fillId="0" borderId="35" xfId="7" applyFont="1" applyBorder="1" applyAlignment="1">
      <alignment horizontal="center" vertical="center" wrapText="1"/>
    </xf>
    <xf numFmtId="0" fontId="10" fillId="0" borderId="35" xfId="7" applyFont="1" applyBorder="1" applyAlignment="1">
      <alignment horizontal="left" vertical="center" wrapText="1"/>
    </xf>
    <xf numFmtId="0" fontId="1" fillId="0" borderId="10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1" fontId="0" fillId="0" borderId="25" xfId="0" applyNumberFormat="1" applyBorder="1" applyAlignment="1">
      <alignment horizontal="center" wrapText="1"/>
    </xf>
    <xf numFmtId="1" fontId="6" fillId="2" borderId="25" xfId="0" applyNumberFormat="1" applyFont="1" applyFill="1" applyBorder="1" applyAlignment="1">
      <alignment horizontal="center" wrapText="1"/>
    </xf>
    <xf numFmtId="1" fontId="9" fillId="0" borderId="25" xfId="0" applyNumberFormat="1" applyFont="1" applyBorder="1" applyAlignment="1">
      <alignment horizontal="center" wrapText="1"/>
    </xf>
    <xf numFmtId="1" fontId="6" fillId="0" borderId="25" xfId="0" applyNumberFormat="1" applyFont="1" applyBorder="1" applyAlignment="1">
      <alignment horizontal="center" wrapText="1"/>
    </xf>
    <xf numFmtId="1" fontId="6" fillId="0" borderId="25" xfId="5" applyNumberFormat="1" applyFont="1" applyFill="1" applyBorder="1" applyAlignment="1" applyProtection="1">
      <alignment horizontal="center" vertical="top" wrapText="1"/>
      <protection locked="0"/>
    </xf>
    <xf numFmtId="2" fontId="9" fillId="0" borderId="21" xfId="0" applyNumberFormat="1" applyFont="1" applyBorder="1" applyAlignment="1">
      <alignment horizontal="center"/>
    </xf>
    <xf numFmtId="1" fontId="9" fillId="0" borderId="27" xfId="0" applyNumberFormat="1" applyFont="1" applyBorder="1" applyAlignment="1">
      <alignment horizontal="center"/>
    </xf>
    <xf numFmtId="1" fontId="6" fillId="2" borderId="54" xfId="7" applyNumberFormat="1" applyFont="1" applyFill="1" applyBorder="1" applyAlignment="1"/>
    <xf numFmtId="2" fontId="8" fillId="2" borderId="28" xfId="0" applyNumberFormat="1" applyFont="1" applyFill="1" applyBorder="1" applyAlignment="1">
      <alignment horizontal="right"/>
    </xf>
    <xf numFmtId="0" fontId="0" fillId="0" borderId="22" xfId="0" applyFont="1" applyFill="1" applyBorder="1" applyAlignment="1" applyProtection="1">
      <alignment horizontal="center" vertical="top"/>
      <protection locked="0"/>
    </xf>
    <xf numFmtId="0" fontId="3" fillId="0" borderId="103" xfId="18" applyBorder="1"/>
    <xf numFmtId="1" fontId="3" fillId="0" borderId="104" xfId="18" applyNumberFormat="1" applyBorder="1"/>
    <xf numFmtId="1" fontId="6" fillId="0" borderId="22" xfId="5" applyNumberFormat="1" applyFont="1" applyBorder="1" applyAlignment="1">
      <alignment horizontal="right" vertical="center"/>
    </xf>
    <xf numFmtId="1" fontId="3" fillId="0" borderId="40" xfId="18" applyNumberFormat="1" applyBorder="1"/>
    <xf numFmtId="0" fontId="0" fillId="0" borderId="21" xfId="5" applyFont="1" applyFill="1" applyBorder="1" applyAlignment="1" applyProtection="1">
      <alignment horizontal="left"/>
      <protection locked="0"/>
    </xf>
    <xf numFmtId="0" fontId="9" fillId="0" borderId="9" xfId="0" applyFont="1" applyBorder="1" applyAlignment="1">
      <alignment horizontal="left"/>
    </xf>
    <xf numFmtId="0" fontId="0" fillId="0" borderId="0" xfId="0" applyFont="1" applyBorder="1"/>
    <xf numFmtId="0" fontId="6" fillId="0" borderId="0" xfId="5" applyFont="1" applyBorder="1"/>
    <xf numFmtId="0" fontId="1" fillId="0" borderId="0" xfId="0" applyFont="1" applyBorder="1" applyAlignment="1">
      <alignment horizontal="right"/>
    </xf>
    <xf numFmtId="2" fontId="9" fillId="0" borderId="0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01" xfId="0" applyNumberFormat="1" applyFont="1" applyBorder="1" applyAlignment="1">
      <alignment horizontal="center"/>
    </xf>
    <xf numFmtId="0" fontId="9" fillId="0" borderId="10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43" xfId="0" applyFont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2" fontId="9" fillId="0" borderId="37" xfId="0" applyNumberFormat="1" applyFont="1" applyBorder="1" applyAlignment="1">
      <alignment horizontal="center" wrapText="1"/>
    </xf>
    <xf numFmtId="2" fontId="6" fillId="0" borderId="74" xfId="0" applyNumberFormat="1" applyFont="1" applyBorder="1" applyAlignment="1">
      <alignment horizontal="center" wrapText="1"/>
    </xf>
    <xf numFmtId="1" fontId="6" fillId="0" borderId="102" xfId="5" applyNumberFormat="1" applyFont="1" applyFill="1" applyBorder="1" applyAlignment="1" applyProtection="1">
      <alignment horizontal="center" vertical="top" wrapText="1"/>
      <protection locked="0"/>
    </xf>
    <xf numFmtId="1" fontId="9" fillId="0" borderId="102" xfId="5" applyNumberFormat="1" applyFont="1" applyFill="1" applyBorder="1" applyAlignment="1">
      <alignment horizontal="center" wrapText="1"/>
    </xf>
    <xf numFmtId="1" fontId="6" fillId="0" borderId="2" xfId="5" applyNumberFormat="1" applyFont="1" applyFill="1" applyBorder="1" applyAlignment="1" applyProtection="1">
      <alignment horizontal="center" vertical="top" wrapText="1"/>
      <protection locked="0"/>
    </xf>
    <xf numFmtId="1" fontId="9" fillId="0" borderId="2" xfId="5" applyNumberFormat="1" applyFont="1" applyFill="1" applyBorder="1" applyAlignment="1">
      <alignment horizontal="center" wrapText="1"/>
    </xf>
    <xf numFmtId="1" fontId="9" fillId="0" borderId="12" xfId="0" applyNumberFormat="1" applyFon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1" fontId="6" fillId="2" borderId="12" xfId="0" applyNumberFormat="1" applyFont="1" applyFill="1" applyBorder="1" applyAlignment="1">
      <alignment horizontal="center" wrapText="1"/>
    </xf>
    <xf numFmtId="1" fontId="9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 wrapText="1"/>
    </xf>
    <xf numFmtId="1" fontId="9" fillId="0" borderId="26" xfId="0" applyNumberFormat="1" applyFont="1" applyBorder="1" applyAlignment="1">
      <alignment horizontal="center" wrapText="1"/>
    </xf>
    <xf numFmtId="1" fontId="6" fillId="0" borderId="12" xfId="5" applyNumberFormat="1" applyFont="1" applyFill="1" applyBorder="1" applyAlignment="1" applyProtection="1">
      <alignment horizontal="center" vertical="top" wrapText="1"/>
      <protection locked="0"/>
    </xf>
    <xf numFmtId="1" fontId="9" fillId="0" borderId="12" xfId="5" applyNumberFormat="1" applyFont="1" applyFill="1" applyBorder="1" applyAlignment="1">
      <alignment horizontal="center" wrapText="1"/>
    </xf>
    <xf numFmtId="1" fontId="0" fillId="2" borderId="12" xfId="0" applyNumberFormat="1" applyFill="1" applyBorder="1" applyAlignment="1">
      <alignment horizontal="center" wrapText="1"/>
    </xf>
    <xf numFmtId="1" fontId="9" fillId="0" borderId="7" xfId="0" applyNumberFormat="1" applyFont="1" applyBorder="1" applyAlignment="1">
      <alignment horizontal="center" wrapText="1"/>
    </xf>
    <xf numFmtId="1" fontId="0" fillId="0" borderId="12" xfId="5" applyNumberFormat="1" applyFont="1" applyFill="1" applyBorder="1" applyAlignment="1" applyProtection="1">
      <alignment horizontal="center" vertical="top" wrapText="1"/>
      <protection locked="0"/>
    </xf>
    <xf numFmtId="1" fontId="9" fillId="0" borderId="16" xfId="0" applyNumberFormat="1" applyFont="1" applyBorder="1" applyAlignment="1">
      <alignment horizontal="center" wrapText="1"/>
    </xf>
    <xf numFmtId="1" fontId="9" fillId="0" borderId="17" xfId="5" applyNumberFormat="1" applyFont="1" applyFill="1" applyBorder="1" applyAlignment="1">
      <alignment horizontal="center" wrapText="1"/>
    </xf>
    <xf numFmtId="1" fontId="6" fillId="0" borderId="12" xfId="0" applyNumberFormat="1" applyFont="1" applyFill="1" applyBorder="1" applyAlignment="1">
      <alignment horizontal="center" wrapText="1"/>
    </xf>
    <xf numFmtId="1" fontId="9" fillId="6" borderId="26" xfId="0" applyNumberFormat="1" applyFont="1" applyFill="1" applyBorder="1" applyAlignment="1">
      <alignment horizontal="center" wrapText="1"/>
    </xf>
    <xf numFmtId="2" fontId="8" fillId="2" borderId="22" xfId="0" applyNumberFormat="1" applyFont="1" applyFill="1" applyBorder="1" applyAlignment="1">
      <alignment horizontal="center"/>
    </xf>
    <xf numFmtId="2" fontId="9" fillId="6" borderId="39" xfId="0" applyNumberFormat="1" applyFont="1" applyFill="1" applyBorder="1" applyAlignment="1">
      <alignment horizontal="center" wrapText="1"/>
    </xf>
    <xf numFmtId="1" fontId="0" fillId="0" borderId="69" xfId="0" applyNumberFormat="1" applyFont="1" applyBorder="1" applyAlignment="1">
      <alignment horizontal="right"/>
    </xf>
    <xf numFmtId="1" fontId="9" fillId="0" borderId="17" xfId="0" applyNumberFormat="1" applyFont="1" applyBorder="1" applyAlignment="1">
      <alignment horizontal="center" wrapText="1"/>
    </xf>
    <xf numFmtId="1" fontId="6" fillId="2" borderId="17" xfId="0" applyNumberFormat="1" applyFont="1" applyFill="1" applyBorder="1" applyAlignment="1">
      <alignment horizontal="center" wrapText="1"/>
    </xf>
    <xf numFmtId="2" fontId="0" fillId="2" borderId="76" xfId="0" applyNumberFormat="1" applyFont="1" applyFill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9" fillId="0" borderId="10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2" fontId="0" fillId="2" borderId="48" xfId="0" applyNumberFormat="1" applyFill="1" applyBorder="1" applyAlignment="1">
      <alignment horizontal="center" wrapText="1"/>
    </xf>
    <xf numFmtId="1" fontId="0" fillId="2" borderId="102" xfId="0" applyNumberFormat="1" applyFill="1" applyBorder="1" applyAlignment="1">
      <alignment horizontal="center" wrapText="1"/>
    </xf>
    <xf numFmtId="1" fontId="0" fillId="2" borderId="2" xfId="0" applyNumberFormat="1" applyFill="1" applyBorder="1" applyAlignment="1">
      <alignment horizontal="center" wrapText="1"/>
    </xf>
    <xf numFmtId="0" fontId="0" fillId="0" borderId="47" xfId="5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ont="1" applyFill="1" applyBorder="1" applyAlignment="1">
      <alignment horizontal="center" vertical="center"/>
    </xf>
    <xf numFmtId="0" fontId="1" fillId="0" borderId="39" xfId="7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9" fillId="7" borderId="7" xfId="19" applyFont="1" applyFill="1" applyBorder="1" applyAlignment="1">
      <alignment horizontal="right" vertical="center"/>
    </xf>
    <xf numFmtId="0" fontId="3" fillId="0" borderId="106" xfId="18" applyBorder="1"/>
    <xf numFmtId="1" fontId="3" fillId="0" borderId="107" xfId="18" applyNumberFormat="1" applyBorder="1"/>
    <xf numFmtId="1" fontId="3" fillId="0" borderId="108" xfId="18" applyNumberFormat="1" applyBorder="1"/>
    <xf numFmtId="0" fontId="0" fillId="0" borderId="5" xfId="5" applyFont="1" applyFill="1" applyBorder="1" applyAlignment="1" applyProtection="1">
      <alignment horizontal="left"/>
      <protection locked="0"/>
    </xf>
    <xf numFmtId="0" fontId="0" fillId="0" borderId="20" xfId="5" applyFont="1" applyFill="1" applyBorder="1" applyAlignment="1" applyProtection="1">
      <alignment horizontal="left"/>
      <protection locked="0"/>
    </xf>
    <xf numFmtId="0" fontId="6" fillId="0" borderId="22" xfId="5" applyFont="1" applyFill="1" applyBorder="1"/>
    <xf numFmtId="0" fontId="6" fillId="0" borderId="9" xfId="5" applyFont="1" applyFill="1" applyBorder="1" applyAlignment="1" applyProtection="1">
      <alignment horizontal="left"/>
      <protection locked="0"/>
    </xf>
    <xf numFmtId="0" fontId="3" fillId="0" borderId="21" xfId="18" applyBorder="1"/>
    <xf numFmtId="0" fontId="9" fillId="0" borderId="18" xfId="0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0" fontId="9" fillId="0" borderId="109" xfId="0" applyFont="1" applyBorder="1" applyAlignment="1">
      <alignment horizontal="left"/>
    </xf>
    <xf numFmtId="0" fontId="1" fillId="0" borderId="37" xfId="7" applyFont="1" applyBorder="1" applyAlignment="1">
      <alignment horizontal="center" vertical="center" wrapText="1"/>
    </xf>
    <xf numFmtId="0" fontId="1" fillId="0" borderId="39" xfId="7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1" fillId="0" borderId="26" xfId="7" applyFont="1" applyBorder="1" applyAlignment="1">
      <alignment horizontal="center" vertical="center"/>
    </xf>
    <xf numFmtId="0" fontId="10" fillId="0" borderId="43" xfId="7" applyFont="1" applyBorder="1" applyAlignment="1">
      <alignment horizontal="center" vertical="center" wrapText="1"/>
    </xf>
    <xf numFmtId="0" fontId="10" fillId="0" borderId="30" xfId="7" applyFont="1" applyBorder="1" applyAlignment="1">
      <alignment horizontal="center" vertical="center" wrapText="1"/>
    </xf>
    <xf numFmtId="0" fontId="1" fillId="0" borderId="72" xfId="7" applyFont="1" applyBorder="1" applyAlignment="1">
      <alignment horizontal="center" vertical="center" wrapText="1"/>
    </xf>
    <xf numFmtId="0" fontId="1" fillId="0" borderId="10" xfId="7" applyFont="1" applyBorder="1" applyAlignment="1">
      <alignment horizontal="center" vertical="center" wrapText="1"/>
    </xf>
    <xf numFmtId="0" fontId="1" fillId="0" borderId="44" xfId="7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0" xfId="0" applyBorder="1" applyAlignment="1"/>
    <xf numFmtId="0" fontId="12" fillId="0" borderId="0" xfId="0" applyFont="1" applyBorder="1" applyAlignment="1">
      <alignment horizontal="right" vertical="top" wrapText="1"/>
    </xf>
    <xf numFmtId="0" fontId="10" fillId="0" borderId="4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2" fontId="9" fillId="0" borderId="102" xfId="0" applyNumberFormat="1" applyFont="1" applyBorder="1" applyAlignment="1">
      <alignment horizontal="center"/>
    </xf>
    <xf numFmtId="2" fontId="9" fillId="0" borderId="110" xfId="0" applyNumberFormat="1" applyFont="1" applyBorder="1" applyAlignment="1">
      <alignment horizontal="center"/>
    </xf>
    <xf numFmtId="2" fontId="9" fillId="0" borderId="111" xfId="0" applyNumberFormat="1" applyFont="1" applyBorder="1" applyAlignment="1">
      <alignment horizontal="center"/>
    </xf>
    <xf numFmtId="2" fontId="0" fillId="2" borderId="20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2" fontId="0" fillId="2" borderId="21" xfId="0" applyNumberFormat="1" applyFont="1" applyFill="1" applyBorder="1" applyAlignment="1">
      <alignment horizontal="right"/>
    </xf>
    <xf numFmtId="2" fontId="0" fillId="2" borderId="8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2" fontId="0" fillId="2" borderId="22" xfId="0" applyNumberFormat="1" applyFont="1" applyFill="1" applyBorder="1" applyAlignment="1">
      <alignment horizontal="right"/>
    </xf>
    <xf numFmtId="0" fontId="18" fillId="0" borderId="112" xfId="0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 wrapText="1"/>
    </xf>
    <xf numFmtId="1" fontId="6" fillId="0" borderId="40" xfId="0" applyNumberFormat="1" applyFont="1" applyBorder="1" applyAlignment="1">
      <alignment horizontal="center" wrapText="1"/>
    </xf>
    <xf numFmtId="1" fontId="6" fillId="0" borderId="40" xfId="5" applyNumberFormat="1" applyFont="1" applyFill="1" applyBorder="1" applyAlignment="1" applyProtection="1">
      <alignment horizontal="center" vertical="top" wrapText="1"/>
      <protection locked="0"/>
    </xf>
    <xf numFmtId="1" fontId="0" fillId="0" borderId="40" xfId="0" applyNumberFormat="1" applyBorder="1" applyAlignment="1">
      <alignment horizontal="center" wrapText="1"/>
    </xf>
    <xf numFmtId="1" fontId="0" fillId="2" borderId="40" xfId="0" applyNumberFormat="1" applyFill="1" applyBorder="1" applyAlignment="1">
      <alignment horizontal="center" wrapText="1"/>
    </xf>
    <xf numFmtId="1" fontId="6" fillId="2" borderId="40" xfId="0" applyNumberFormat="1" applyFont="1" applyFill="1" applyBorder="1" applyAlignment="1">
      <alignment horizontal="center" wrapText="1"/>
    </xf>
    <xf numFmtId="1" fontId="9" fillId="0" borderId="40" xfId="5" applyNumberFormat="1" applyFont="1" applyFill="1" applyBorder="1" applyAlignment="1">
      <alignment horizontal="center" wrapText="1"/>
    </xf>
    <xf numFmtId="1" fontId="9" fillId="0" borderId="31" xfId="0" applyNumberFormat="1" applyFont="1" applyBorder="1" applyAlignment="1">
      <alignment horizontal="center" wrapText="1"/>
    </xf>
    <xf numFmtId="1" fontId="9" fillId="0" borderId="14" xfId="0" applyNumberFormat="1" applyFont="1" applyBorder="1" applyAlignment="1">
      <alignment horizontal="center" wrapText="1"/>
    </xf>
    <xf numFmtId="1" fontId="9" fillId="0" borderId="40" xfId="0" applyNumberFormat="1" applyFont="1" applyBorder="1" applyAlignment="1">
      <alignment horizontal="center"/>
    </xf>
    <xf numFmtId="1" fontId="0" fillId="0" borderId="40" xfId="5" applyNumberFormat="1" applyFont="1" applyFill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>
      <alignment horizontal="center" wrapText="1"/>
    </xf>
    <xf numFmtId="1" fontId="6" fillId="0" borderId="40" xfId="0" applyNumberFormat="1" applyFont="1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wrapText="1"/>
    </xf>
    <xf numFmtId="1" fontId="9" fillId="0" borderId="41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1" fontId="9" fillId="0" borderId="3" xfId="5" applyNumberFormat="1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1" fontId="6" fillId="0" borderId="3" xfId="5" applyNumberFormat="1" applyFont="1" applyFill="1" applyBorder="1" applyAlignment="1" applyProtection="1">
      <alignment horizontal="center" vertical="top" wrapText="1"/>
      <protection locked="0"/>
    </xf>
    <xf numFmtId="1" fontId="9" fillId="6" borderId="31" xfId="0" applyNumberFormat="1" applyFont="1" applyFill="1" applyBorder="1" applyAlignment="1">
      <alignment horizontal="center" wrapText="1"/>
    </xf>
    <xf numFmtId="1" fontId="1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wrapText="1"/>
    </xf>
    <xf numFmtId="1" fontId="9" fillId="0" borderId="7" xfId="0" applyNumberFormat="1" applyFont="1" applyBorder="1" applyAlignment="1">
      <alignment horizontal="center"/>
    </xf>
    <xf numFmtId="1" fontId="0" fillId="2" borderId="7" xfId="0" applyNumberFormat="1" applyFill="1" applyBorder="1" applyAlignment="1">
      <alignment horizontal="center" wrapText="1"/>
    </xf>
    <xf numFmtId="1" fontId="0" fillId="0" borderId="52" xfId="0" applyNumberFormat="1" applyFont="1" applyBorder="1" applyAlignment="1">
      <alignment horizontal="right"/>
    </xf>
    <xf numFmtId="1" fontId="6" fillId="2" borderId="15" xfId="0" applyNumberFormat="1" applyFont="1" applyFill="1" applyBorder="1" applyAlignment="1">
      <alignment horizontal="center" wrapText="1"/>
    </xf>
    <xf numFmtId="1" fontId="9" fillId="0" borderId="25" xfId="5" applyNumberFormat="1" applyFont="1" applyFill="1" applyBorder="1" applyAlignment="1">
      <alignment horizontal="center" wrapText="1"/>
    </xf>
    <xf numFmtId="1" fontId="6" fillId="0" borderId="15" xfId="0" applyNumberFormat="1" applyFont="1" applyFill="1" applyBorder="1" applyAlignment="1">
      <alignment horizontal="center" wrapText="1"/>
    </xf>
    <xf numFmtId="1" fontId="9" fillId="0" borderId="15" xfId="0" applyNumberFormat="1" applyFont="1" applyBorder="1" applyAlignment="1">
      <alignment horizontal="center" wrapText="1"/>
    </xf>
    <xf numFmtId="0" fontId="9" fillId="0" borderId="38" xfId="0" applyFont="1" applyBorder="1" applyAlignment="1">
      <alignment horizontal="left"/>
    </xf>
    <xf numFmtId="0" fontId="9" fillId="0" borderId="47" xfId="5" applyFont="1" applyFill="1" applyBorder="1" applyAlignment="1">
      <alignment horizontal="left" wrapText="1"/>
    </xf>
    <xf numFmtId="0" fontId="0" fillId="0" borderId="30" xfId="2" applyFont="1" applyBorder="1" applyAlignment="1">
      <alignment horizontal="left" wrapText="1"/>
    </xf>
    <xf numFmtId="0" fontId="9" fillId="0" borderId="47" xfId="0" applyFont="1" applyBorder="1" applyAlignment="1">
      <alignment horizontal="left"/>
    </xf>
    <xf numFmtId="2" fontId="8" fillId="2" borderId="20" xfId="0" applyNumberFormat="1" applyFont="1" applyFill="1" applyBorder="1" applyAlignment="1">
      <alignment horizontal="center"/>
    </xf>
    <xf numFmtId="2" fontId="0" fillId="0" borderId="45" xfId="0" applyNumberForma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 wrapText="1"/>
    </xf>
    <xf numFmtId="2" fontId="9" fillId="0" borderId="74" xfId="5" applyNumberFormat="1" applyFont="1" applyFill="1" applyBorder="1" applyAlignment="1">
      <alignment horizontal="center" wrapText="1"/>
    </xf>
    <xf numFmtId="2" fontId="0" fillId="0" borderId="39" xfId="2" applyNumberFormat="1" applyFont="1" applyBorder="1" applyAlignment="1">
      <alignment horizontal="center" wrapText="1"/>
    </xf>
    <xf numFmtId="2" fontId="9" fillId="0" borderId="48" xfId="5" applyNumberFormat="1" applyFont="1" applyFill="1" applyBorder="1" applyAlignment="1">
      <alignment horizontal="center" wrapText="1"/>
    </xf>
    <xf numFmtId="2" fontId="9" fillId="0" borderId="48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wrapText="1"/>
    </xf>
    <xf numFmtId="1" fontId="9" fillId="0" borderId="26" xfId="0" applyNumberFormat="1" applyFont="1" applyBorder="1" applyAlignment="1">
      <alignment horizontal="center"/>
    </xf>
    <xf numFmtId="1" fontId="0" fillId="0" borderId="26" xfId="2" applyNumberFormat="1" applyFont="1" applyBorder="1" applyAlignment="1">
      <alignment horizontal="center" wrapText="1"/>
    </xf>
    <xf numFmtId="1" fontId="9" fillId="0" borderId="40" xfId="0" applyNumberFormat="1" applyFont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/>
    </xf>
    <xf numFmtId="1" fontId="0" fillId="0" borderId="31" xfId="2" applyNumberFormat="1" applyFont="1" applyBorder="1" applyAlignment="1">
      <alignment horizontal="center" wrapText="1"/>
    </xf>
    <xf numFmtId="1" fontId="9" fillId="0" borderId="101" xfId="0" applyNumberFormat="1" applyFont="1" applyBorder="1" applyAlignment="1">
      <alignment horizontal="center" vertical="center" wrapText="1"/>
    </xf>
    <xf numFmtId="1" fontId="9" fillId="0" borderId="100" xfId="0" applyNumberFormat="1" applyFont="1" applyBorder="1" applyAlignment="1">
      <alignment horizontal="center"/>
    </xf>
    <xf numFmtId="1" fontId="0" fillId="0" borderId="100" xfId="2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/>
    </xf>
    <xf numFmtId="1" fontId="0" fillId="0" borderId="30" xfId="2" applyNumberFormat="1" applyFont="1" applyBorder="1" applyAlignment="1">
      <alignment horizontal="center" wrapText="1"/>
    </xf>
    <xf numFmtId="0" fontId="6" fillId="0" borderId="4" xfId="5" applyFont="1" applyFill="1" applyBorder="1"/>
    <xf numFmtId="0" fontId="0" fillId="0" borderId="13" xfId="5" applyFont="1" applyFill="1" applyBorder="1" applyAlignment="1" applyProtection="1">
      <alignment horizontal="left" vertical="top" wrapText="1"/>
      <protection locked="0"/>
    </xf>
    <xf numFmtId="0" fontId="0" fillId="2" borderId="38" xfId="0" applyFon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6" fillId="2" borderId="38" xfId="0" applyFont="1" applyFill="1" applyBorder="1" applyAlignment="1">
      <alignment horizontal="left" wrapText="1"/>
    </xf>
    <xf numFmtId="2" fontId="6" fillId="2" borderId="46" xfId="0" applyNumberFormat="1" applyFont="1" applyFill="1" applyBorder="1" applyAlignment="1">
      <alignment horizontal="center" wrapText="1"/>
    </xf>
    <xf numFmtId="2" fontId="0" fillId="2" borderId="74" xfId="0" applyNumberFormat="1" applyFill="1" applyBorder="1" applyAlignment="1">
      <alignment horizontal="center" wrapText="1"/>
    </xf>
    <xf numFmtId="1" fontId="6" fillId="0" borderId="16" xfId="5" applyNumberFormat="1" applyFont="1" applyFill="1" applyBorder="1" applyAlignment="1" applyProtection="1">
      <alignment horizontal="center" vertical="top" wrapText="1"/>
      <protection locked="0"/>
    </xf>
    <xf numFmtId="1" fontId="6" fillId="2" borderId="26" xfId="0" applyNumberFormat="1" applyFont="1" applyFill="1" applyBorder="1" applyAlignment="1">
      <alignment horizontal="center" wrapText="1"/>
    </xf>
    <xf numFmtId="1" fontId="0" fillId="0" borderId="12" xfId="0" applyNumberForma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wrapText="1"/>
    </xf>
    <xf numFmtId="1" fontId="9" fillId="0" borderId="18" xfId="5" applyNumberFormat="1" applyFont="1" applyFill="1" applyBorder="1" applyAlignment="1">
      <alignment horizontal="center" wrapText="1"/>
    </xf>
    <xf numFmtId="1" fontId="6" fillId="0" borderId="14" xfId="5" applyNumberFormat="1" applyFont="1" applyFill="1" applyBorder="1" applyAlignment="1" applyProtection="1">
      <alignment horizontal="center" vertical="top" wrapText="1"/>
      <protection locked="0"/>
    </xf>
    <xf numFmtId="1" fontId="6" fillId="2" borderId="31" xfId="0" applyNumberFormat="1" applyFont="1" applyFill="1" applyBorder="1" applyAlignment="1">
      <alignment horizontal="center" wrapText="1"/>
    </xf>
    <xf numFmtId="1" fontId="0" fillId="0" borderId="40" xfId="0" applyNumberForma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wrapText="1"/>
    </xf>
    <xf numFmtId="1" fontId="0" fillId="2" borderId="41" xfId="0" applyNumberFormat="1" applyFill="1" applyBorder="1" applyAlignment="1">
      <alignment horizontal="center" wrapText="1"/>
    </xf>
    <xf numFmtId="1" fontId="6" fillId="0" borderId="10" xfId="5" applyNumberFormat="1" applyFont="1" applyFill="1" applyBorder="1" applyAlignment="1" applyProtection="1">
      <alignment horizontal="center" vertical="top" wrapText="1"/>
      <protection locked="0"/>
    </xf>
    <xf numFmtId="1" fontId="6" fillId="2" borderId="100" xfId="0" applyNumberFormat="1" applyFont="1" applyFill="1" applyBorder="1" applyAlignment="1">
      <alignment horizontal="center" wrapText="1"/>
    </xf>
    <xf numFmtId="1" fontId="0" fillId="0" borderId="101" xfId="0" applyNumberFormat="1" applyBorder="1" applyAlignment="1">
      <alignment horizontal="center" vertical="center" wrapText="1"/>
    </xf>
    <xf numFmtId="1" fontId="6" fillId="0" borderId="102" xfId="0" applyNumberFormat="1" applyFont="1" applyBorder="1" applyAlignment="1">
      <alignment horizontal="center" wrapText="1"/>
    </xf>
    <xf numFmtId="1" fontId="0" fillId="2" borderId="0" xfId="0" applyNumberFormat="1" applyFill="1" applyBorder="1" applyAlignment="1">
      <alignment horizontal="center" wrapText="1"/>
    </xf>
    <xf numFmtId="1" fontId="6" fillId="2" borderId="30" xfId="0" applyNumberFormat="1" applyFont="1" applyFill="1" applyBorder="1" applyAlignment="1">
      <alignment horizontal="center" wrapText="1"/>
    </xf>
    <xf numFmtId="1" fontId="0" fillId="0" borderId="23" xfId="0" applyNumberForma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wrapText="1"/>
    </xf>
    <xf numFmtId="1" fontId="0" fillId="2" borderId="42" xfId="0" applyNumberFormat="1" applyFill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2" fontId="6" fillId="0" borderId="48" xfId="5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/>
    <xf numFmtId="0" fontId="6" fillId="0" borderId="4" xfId="2" applyFont="1" applyFill="1" applyBorder="1" applyAlignment="1" applyProtection="1">
      <alignment horizontal="left"/>
      <protection locked="0"/>
    </xf>
    <xf numFmtId="0" fontId="4" fillId="0" borderId="13" xfId="5" applyFont="1" applyFill="1" applyBorder="1" applyAlignment="1">
      <alignment horizontal="left" wrapText="1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>
      <alignment horizontal="left" wrapText="1"/>
    </xf>
    <xf numFmtId="0" fontId="0" fillId="0" borderId="66" xfId="0" applyFont="1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9" fillId="0" borderId="65" xfId="5" applyFont="1" applyFill="1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2" borderId="18" xfId="0" applyFont="1" applyFill="1" applyBorder="1" applyAlignment="1">
      <alignment horizontal="center" vertical="center" wrapText="1"/>
    </xf>
    <xf numFmtId="2" fontId="8" fillId="3" borderId="21" xfId="2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center" vertical="center"/>
    </xf>
    <xf numFmtId="2" fontId="4" fillId="0" borderId="44" xfId="5" applyNumberFormat="1" applyFont="1" applyFill="1" applyBorder="1" applyAlignment="1">
      <alignment horizontal="center" wrapText="1"/>
    </xf>
    <xf numFmtId="2" fontId="0" fillId="0" borderId="44" xfId="0" applyNumberFormat="1" applyFill="1" applyBorder="1" applyAlignment="1" applyProtection="1">
      <alignment horizontal="center" vertical="top" wrapText="1"/>
      <protection locked="0"/>
    </xf>
    <xf numFmtId="2" fontId="6" fillId="0" borderId="44" xfId="0" applyNumberFormat="1" applyFont="1" applyBorder="1" applyAlignment="1">
      <alignment horizontal="center" wrapText="1"/>
    </xf>
    <xf numFmtId="2" fontId="6" fillId="0" borderId="44" xfId="0" applyNumberFormat="1" applyFont="1" applyFill="1" applyBorder="1" applyAlignment="1">
      <alignment horizontal="center" wrapText="1"/>
    </xf>
    <xf numFmtId="1" fontId="4" fillId="0" borderId="16" xfId="5" applyNumberFormat="1" applyFont="1" applyFill="1" applyBorder="1" applyAlignment="1">
      <alignment horizontal="center" wrapText="1"/>
    </xf>
    <xf numFmtId="1" fontId="0" fillId="0" borderId="16" xfId="0" applyNumberFormat="1" applyFill="1" applyBorder="1" applyAlignment="1" applyProtection="1">
      <alignment horizontal="center" vertical="top" wrapText="1"/>
      <protection locked="0"/>
    </xf>
    <xf numFmtId="1" fontId="6" fillId="0" borderId="16" xfId="0" applyNumberFormat="1" applyFont="1" applyBorder="1" applyAlignment="1">
      <alignment horizontal="center" wrapText="1"/>
    </xf>
    <xf numFmtId="1" fontId="6" fillId="0" borderId="18" xfId="5" applyNumberFormat="1" applyFont="1" applyFill="1" applyBorder="1" applyAlignment="1" applyProtection="1">
      <alignment horizontal="center" vertical="top" wrapText="1"/>
      <protection locked="0"/>
    </xf>
    <xf numFmtId="1" fontId="6" fillId="0" borderId="16" xfId="0" applyNumberFormat="1" applyFont="1" applyFill="1" applyBorder="1" applyAlignment="1">
      <alignment horizontal="center" wrapText="1"/>
    </xf>
    <xf numFmtId="1" fontId="4" fillId="0" borderId="14" xfId="5" applyNumberFormat="1" applyFont="1" applyFill="1" applyBorder="1" applyAlignment="1">
      <alignment horizontal="center" wrapText="1"/>
    </xf>
    <xf numFmtId="1" fontId="0" fillId="0" borderId="14" xfId="0" applyNumberFormat="1" applyFill="1" applyBorder="1" applyAlignment="1" applyProtection="1">
      <alignment horizontal="center" vertical="top" wrapText="1"/>
      <protection locked="0"/>
    </xf>
    <xf numFmtId="1" fontId="6" fillId="0" borderId="14" xfId="0" applyNumberFormat="1" applyFon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9" fillId="0" borderId="41" xfId="0" applyNumberFormat="1" applyFont="1" applyBorder="1" applyAlignment="1">
      <alignment horizontal="center"/>
    </xf>
    <xf numFmtId="1" fontId="6" fillId="0" borderId="14" xfId="0" applyNumberFormat="1" applyFont="1" applyFill="1" applyBorder="1" applyAlignment="1">
      <alignment horizontal="center" wrapText="1"/>
    </xf>
    <xf numFmtId="1" fontId="4" fillId="0" borderId="10" xfId="5" applyNumberFormat="1" applyFont="1" applyFill="1" applyBorder="1" applyAlignment="1">
      <alignment horizontal="center" wrapText="1"/>
    </xf>
    <xf numFmtId="1" fontId="0" fillId="0" borderId="10" xfId="0" applyNumberFormat="1" applyFill="1" applyBorder="1" applyAlignment="1" applyProtection="1">
      <alignment horizontal="center" vertical="top" wrapText="1"/>
      <protection locked="0"/>
    </xf>
    <xf numFmtId="1" fontId="6" fillId="0" borderId="10" xfId="0" applyNumberFormat="1" applyFont="1" applyBorder="1" applyAlignment="1">
      <alignment horizontal="center" wrapText="1"/>
    </xf>
    <xf numFmtId="1" fontId="0" fillId="0" borderId="102" xfId="0" applyNumberFormat="1" applyBorder="1" applyAlignment="1">
      <alignment horizontal="center" wrapText="1"/>
    </xf>
    <xf numFmtId="1" fontId="6" fillId="0" borderId="10" xfId="0" applyNumberFormat="1" applyFont="1" applyFill="1" applyBorder="1" applyAlignment="1">
      <alignment horizontal="center" wrapText="1"/>
    </xf>
    <xf numFmtId="1" fontId="4" fillId="0" borderId="13" xfId="5" applyNumberFormat="1" applyFont="1" applyFill="1" applyBorder="1" applyAlignment="1">
      <alignment horizontal="center" wrapText="1"/>
    </xf>
    <xf numFmtId="1" fontId="0" fillId="0" borderId="13" xfId="0" applyNumberFormat="1" applyFill="1" applyBorder="1" applyAlignment="1" applyProtection="1">
      <alignment horizontal="center" vertical="top" wrapText="1"/>
      <protection locked="0"/>
    </xf>
    <xf numFmtId="1" fontId="6" fillId="0" borderId="13" xfId="0" applyNumberFormat="1" applyFont="1" applyBorder="1" applyAlignment="1">
      <alignment horizontal="center" wrapText="1"/>
    </xf>
    <xf numFmtId="1" fontId="9" fillId="0" borderId="32" xfId="0" applyNumberFormat="1" applyFont="1" applyBorder="1" applyAlignment="1">
      <alignment horizontal="center"/>
    </xf>
    <xf numFmtId="1" fontId="6" fillId="0" borderId="29" xfId="5" applyNumberFormat="1" applyFont="1" applyFill="1" applyBorder="1" applyAlignment="1" applyProtection="1">
      <alignment horizontal="center" vertical="top" wrapText="1"/>
      <protection locked="0"/>
    </xf>
    <xf numFmtId="1" fontId="6" fillId="0" borderId="13" xfId="0" applyNumberFormat="1" applyFont="1" applyFill="1" applyBorder="1" applyAlignment="1">
      <alignment horizontal="center" wrapText="1"/>
    </xf>
    <xf numFmtId="0" fontId="0" fillId="0" borderId="42" xfId="0" applyFont="1" applyBorder="1" applyAlignment="1">
      <alignment horizontal="left" wrapText="1"/>
    </xf>
  </cellXfs>
  <cellStyles count="28">
    <cellStyle name="Excel Built-in Normal" xfId="2"/>
    <cellStyle name="Excel Built-in Normal 1" xfId="4"/>
    <cellStyle name="Excel Built-in Normal 2" xfId="3"/>
    <cellStyle name="TableStyleLight1" xfId="1"/>
    <cellStyle name="Денежный 2" xfId="10"/>
    <cellStyle name="Обычный" xfId="0" builtinId="0"/>
    <cellStyle name="Обычный 2" xfId="5"/>
    <cellStyle name="Обычный 2 2" xfId="11"/>
    <cellStyle name="Обычный 2 2 2" xfId="20"/>
    <cellStyle name="Обычный 2 2 3" xfId="23"/>
    <cellStyle name="Обычный 2 3" xfId="8"/>
    <cellStyle name="Обычный 2 3 2" xfId="24"/>
    <cellStyle name="Обычный 2 3 3" xfId="19"/>
    <cellStyle name="Обычный 3" xfId="6"/>
    <cellStyle name="Обычный 3 2" xfId="12"/>
    <cellStyle name="Обычный 3 2 2" xfId="26"/>
    <cellStyle name="Обычный 3 2 3" xfId="21"/>
    <cellStyle name="Обычный 3 3" xfId="25"/>
    <cellStyle name="Обычный 4" xfId="7"/>
    <cellStyle name="Обычный 4 2" xfId="13"/>
    <cellStyle name="Обычный 4 3" xfId="14"/>
    <cellStyle name="Обычный 4 4" xfId="15"/>
    <cellStyle name="Обычный 4 5" xfId="17"/>
    <cellStyle name="Обычный 5" xfId="16"/>
    <cellStyle name="Обычный 5 2" xfId="27"/>
    <cellStyle name="Обычный 5 3" xfId="18"/>
    <cellStyle name="Обычный 6" xfId="9"/>
    <cellStyle name="Обычный 7" xfId="22"/>
  </cellStyles>
  <dxfs count="116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</dxfs>
  <tableStyles count="0" defaultTableStyle="TableStyleMedium2" defaultPivotStyle="PivotStyleLight16"/>
  <colors>
    <mruColors>
      <color rgb="FF993366"/>
      <color rgb="FFFF33CC"/>
      <color rgb="FFCCFF99"/>
      <color rgb="FFFFCCCC"/>
      <color rgb="FFFFFF66"/>
      <color rgb="FFF2AE04"/>
      <color rgb="FFCCECFF"/>
      <color rgb="FFFF0066"/>
      <color rgb="FFA0A0A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География  </a:t>
            </a:r>
            <a:r>
              <a:rPr lang="ru-RU" baseline="0"/>
              <a:t>ОГЭ 2022</a:t>
            </a:r>
            <a:r>
              <a:rPr lang="en-US" baseline="0"/>
              <a:t>-202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3.699505980430795E-2"/>
          <c:y val="9.336242340886221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661280918434171E-2"/>
          <c:y val="7.6356539205510665E-2"/>
          <c:w val="0.97587106539187474"/>
          <c:h val="0.58694018330217568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районам'!$E$5:$E$122</c:f>
              <c:numCache>
                <c:formatCode>0.00</c:formatCode>
                <c:ptCount val="118"/>
                <c:pt idx="0">
                  <c:v>3.84</c:v>
                </c:pt>
                <c:pt idx="1">
                  <c:v>3.84</c:v>
                </c:pt>
                <c:pt idx="2">
                  <c:v>3.84</c:v>
                </c:pt>
                <c:pt idx="3">
                  <c:v>3.84</c:v>
                </c:pt>
                <c:pt idx="4">
                  <c:v>3.84</c:v>
                </c:pt>
                <c:pt idx="5">
                  <c:v>3.84</c:v>
                </c:pt>
                <c:pt idx="6">
                  <c:v>3.84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3.84</c:v>
                </c:pt>
                <c:pt idx="14">
                  <c:v>3.84</c:v>
                </c:pt>
                <c:pt idx="15">
                  <c:v>3.84</c:v>
                </c:pt>
                <c:pt idx="16">
                  <c:v>3.84</c:v>
                </c:pt>
                <c:pt idx="17">
                  <c:v>3.84</c:v>
                </c:pt>
                <c:pt idx="18">
                  <c:v>3.84</c:v>
                </c:pt>
                <c:pt idx="19">
                  <c:v>3.84</c:v>
                </c:pt>
                <c:pt idx="20">
                  <c:v>3.84</c:v>
                </c:pt>
                <c:pt idx="21">
                  <c:v>3.84</c:v>
                </c:pt>
                <c:pt idx="22">
                  <c:v>3.84</c:v>
                </c:pt>
                <c:pt idx="23">
                  <c:v>3.84</c:v>
                </c:pt>
                <c:pt idx="24">
                  <c:v>3.84</c:v>
                </c:pt>
                <c:pt idx="25">
                  <c:v>3.84</c:v>
                </c:pt>
                <c:pt idx="26">
                  <c:v>3.84</c:v>
                </c:pt>
                <c:pt idx="27">
                  <c:v>3.84</c:v>
                </c:pt>
                <c:pt idx="28">
                  <c:v>3.84</c:v>
                </c:pt>
                <c:pt idx="29">
                  <c:v>3.84</c:v>
                </c:pt>
                <c:pt idx="30">
                  <c:v>3.84</c:v>
                </c:pt>
                <c:pt idx="31">
                  <c:v>3.84</c:v>
                </c:pt>
                <c:pt idx="32">
                  <c:v>3.84</c:v>
                </c:pt>
                <c:pt idx="33">
                  <c:v>3.84</c:v>
                </c:pt>
                <c:pt idx="34">
                  <c:v>3.84</c:v>
                </c:pt>
                <c:pt idx="35">
                  <c:v>3.84</c:v>
                </c:pt>
                <c:pt idx="36">
                  <c:v>3.84</c:v>
                </c:pt>
                <c:pt idx="37">
                  <c:v>3.84</c:v>
                </c:pt>
                <c:pt idx="38">
                  <c:v>3.84</c:v>
                </c:pt>
                <c:pt idx="39">
                  <c:v>3.84</c:v>
                </c:pt>
                <c:pt idx="40">
                  <c:v>3.84</c:v>
                </c:pt>
                <c:pt idx="41">
                  <c:v>3.84</c:v>
                </c:pt>
                <c:pt idx="42">
                  <c:v>3.84</c:v>
                </c:pt>
                <c:pt idx="43">
                  <c:v>3.84</c:v>
                </c:pt>
                <c:pt idx="44">
                  <c:v>3.84</c:v>
                </c:pt>
                <c:pt idx="45">
                  <c:v>3.84</c:v>
                </c:pt>
                <c:pt idx="46">
                  <c:v>3.84</c:v>
                </c:pt>
                <c:pt idx="47">
                  <c:v>3.84</c:v>
                </c:pt>
                <c:pt idx="48">
                  <c:v>3.84</c:v>
                </c:pt>
                <c:pt idx="49">
                  <c:v>3.84</c:v>
                </c:pt>
                <c:pt idx="50">
                  <c:v>3.84</c:v>
                </c:pt>
                <c:pt idx="51">
                  <c:v>3.84</c:v>
                </c:pt>
                <c:pt idx="52">
                  <c:v>3.84</c:v>
                </c:pt>
                <c:pt idx="53">
                  <c:v>3.84</c:v>
                </c:pt>
                <c:pt idx="54">
                  <c:v>3.84</c:v>
                </c:pt>
                <c:pt idx="55">
                  <c:v>3.84</c:v>
                </c:pt>
                <c:pt idx="56">
                  <c:v>3.84</c:v>
                </c:pt>
                <c:pt idx="57">
                  <c:v>3.84</c:v>
                </c:pt>
                <c:pt idx="58">
                  <c:v>3.84</c:v>
                </c:pt>
                <c:pt idx="59">
                  <c:v>3.84</c:v>
                </c:pt>
                <c:pt idx="60">
                  <c:v>3.84</c:v>
                </c:pt>
                <c:pt idx="61">
                  <c:v>3.84</c:v>
                </c:pt>
                <c:pt idx="62">
                  <c:v>3.84</c:v>
                </c:pt>
                <c:pt idx="63">
                  <c:v>3.84</c:v>
                </c:pt>
                <c:pt idx="64">
                  <c:v>3.84</c:v>
                </c:pt>
                <c:pt idx="65">
                  <c:v>3.84</c:v>
                </c:pt>
                <c:pt idx="66">
                  <c:v>3.84</c:v>
                </c:pt>
                <c:pt idx="67">
                  <c:v>3.84</c:v>
                </c:pt>
                <c:pt idx="68">
                  <c:v>3.84</c:v>
                </c:pt>
                <c:pt idx="69">
                  <c:v>3.84</c:v>
                </c:pt>
                <c:pt idx="70">
                  <c:v>3.84</c:v>
                </c:pt>
                <c:pt idx="71">
                  <c:v>3.84</c:v>
                </c:pt>
                <c:pt idx="72">
                  <c:v>3.84</c:v>
                </c:pt>
                <c:pt idx="73">
                  <c:v>3.84</c:v>
                </c:pt>
                <c:pt idx="74">
                  <c:v>3.84</c:v>
                </c:pt>
                <c:pt idx="75">
                  <c:v>3.84</c:v>
                </c:pt>
                <c:pt idx="76">
                  <c:v>3.84</c:v>
                </c:pt>
                <c:pt idx="77">
                  <c:v>3.84</c:v>
                </c:pt>
                <c:pt idx="78">
                  <c:v>3.84</c:v>
                </c:pt>
                <c:pt idx="79">
                  <c:v>3.84</c:v>
                </c:pt>
                <c:pt idx="80">
                  <c:v>3.84</c:v>
                </c:pt>
                <c:pt idx="81">
                  <c:v>3.84</c:v>
                </c:pt>
                <c:pt idx="82">
                  <c:v>3.84</c:v>
                </c:pt>
                <c:pt idx="83">
                  <c:v>3.84</c:v>
                </c:pt>
                <c:pt idx="84">
                  <c:v>3.84</c:v>
                </c:pt>
                <c:pt idx="85">
                  <c:v>3.84</c:v>
                </c:pt>
                <c:pt idx="86">
                  <c:v>3.84</c:v>
                </c:pt>
                <c:pt idx="87">
                  <c:v>3.84</c:v>
                </c:pt>
                <c:pt idx="88">
                  <c:v>3.84</c:v>
                </c:pt>
                <c:pt idx="89">
                  <c:v>3.84</c:v>
                </c:pt>
                <c:pt idx="90">
                  <c:v>3.84</c:v>
                </c:pt>
                <c:pt idx="91">
                  <c:v>3.84</c:v>
                </c:pt>
                <c:pt idx="92">
                  <c:v>3.84</c:v>
                </c:pt>
                <c:pt idx="93">
                  <c:v>3.84</c:v>
                </c:pt>
                <c:pt idx="94">
                  <c:v>3.84</c:v>
                </c:pt>
                <c:pt idx="95">
                  <c:v>3.84</c:v>
                </c:pt>
                <c:pt idx="96">
                  <c:v>3.84</c:v>
                </c:pt>
                <c:pt idx="97">
                  <c:v>3.84</c:v>
                </c:pt>
                <c:pt idx="98">
                  <c:v>3.84</c:v>
                </c:pt>
                <c:pt idx="99">
                  <c:v>3.84</c:v>
                </c:pt>
                <c:pt idx="100">
                  <c:v>3.84</c:v>
                </c:pt>
                <c:pt idx="101">
                  <c:v>3.84</c:v>
                </c:pt>
                <c:pt idx="102">
                  <c:v>3.84</c:v>
                </c:pt>
                <c:pt idx="103">
                  <c:v>3.84</c:v>
                </c:pt>
                <c:pt idx="104">
                  <c:v>3.84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3.84</c:v>
                </c:pt>
                <c:pt idx="109">
                  <c:v>3.84</c:v>
                </c:pt>
                <c:pt idx="110">
                  <c:v>3.84</c:v>
                </c:pt>
                <c:pt idx="111">
                  <c:v>3.84</c:v>
                </c:pt>
                <c:pt idx="112">
                  <c:v>3.84</c:v>
                </c:pt>
                <c:pt idx="113">
                  <c:v>3.84</c:v>
                </c:pt>
                <c:pt idx="114">
                  <c:v>3.84</c:v>
                </c:pt>
                <c:pt idx="115">
                  <c:v>3.84</c:v>
                </c:pt>
                <c:pt idx="116">
                  <c:v>3.84</c:v>
                </c:pt>
                <c:pt idx="117">
                  <c:v>3.84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районам'!$D$5:$D$122</c:f>
              <c:numCache>
                <c:formatCode>0.00</c:formatCode>
                <c:ptCount val="118"/>
                <c:pt idx="0">
                  <c:v>3.8094448874215741</c:v>
                </c:pt>
                <c:pt idx="1">
                  <c:v>3.6</c:v>
                </c:pt>
                <c:pt idx="2">
                  <c:v>3.5593220338983049</c:v>
                </c:pt>
                <c:pt idx="3">
                  <c:v>4.2173913043478262</c:v>
                </c:pt>
                <c:pt idx="4">
                  <c:v>4.1578947368421053</c:v>
                </c:pt>
                <c:pt idx="5">
                  <c:v>3.6543209876543208</c:v>
                </c:pt>
                <c:pt idx="6">
                  <c:v>3.5961538461538463</c:v>
                </c:pt>
                <c:pt idx="7">
                  <c:v>3.8571428571428572</c:v>
                </c:pt>
                <c:pt idx="8">
                  <c:v>3.8333333333333335</c:v>
                </c:pt>
                <c:pt idx="9">
                  <c:v>3.8545055654253386</c:v>
                </c:pt>
                <c:pt idx="10">
                  <c:v>4.2857142857142856</c:v>
                </c:pt>
                <c:pt idx="11">
                  <c:v>3.9615384615384617</c:v>
                </c:pt>
                <c:pt idx="12">
                  <c:v>4.3421052631578947</c:v>
                </c:pt>
                <c:pt idx="13">
                  <c:v>4.0178571428571432</c:v>
                </c:pt>
                <c:pt idx="14">
                  <c:v>4</c:v>
                </c:pt>
                <c:pt idx="15">
                  <c:v>3.4705882352941178</c:v>
                </c:pt>
                <c:pt idx="16">
                  <c:v>3.9148936170212765</c:v>
                </c:pt>
                <c:pt idx="17">
                  <c:v>3.8</c:v>
                </c:pt>
                <c:pt idx="18">
                  <c:v>3.65625</c:v>
                </c:pt>
                <c:pt idx="19">
                  <c:v>3.358490566037736</c:v>
                </c:pt>
                <c:pt idx="20">
                  <c:v>3.696629213483146</c:v>
                </c:pt>
                <c:pt idx="21">
                  <c:v>3.75</c:v>
                </c:pt>
                <c:pt idx="22">
                  <c:v>3.7663010652597073</c:v>
                </c:pt>
                <c:pt idx="23">
                  <c:v>3.8913043478260869</c:v>
                </c:pt>
                <c:pt idx="24">
                  <c:v>4.1475409836065573</c:v>
                </c:pt>
                <c:pt idx="25">
                  <c:v>4.04</c:v>
                </c:pt>
                <c:pt idx="26">
                  <c:v>4</c:v>
                </c:pt>
                <c:pt idx="27">
                  <c:v>3.7758620689655173</c:v>
                </c:pt>
                <c:pt idx="28">
                  <c:v>3.6666666666666665</c:v>
                </c:pt>
                <c:pt idx="29">
                  <c:v>3.25</c:v>
                </c:pt>
                <c:pt idx="30">
                  <c:v>3.6885245901639343</c:v>
                </c:pt>
                <c:pt idx="31">
                  <c:v>3.5438596491228069</c:v>
                </c:pt>
                <c:pt idx="32">
                  <c:v>3.875</c:v>
                </c:pt>
                <c:pt idx="33">
                  <c:v>3.7238095238095239</c:v>
                </c:pt>
                <c:pt idx="34">
                  <c:v>3.6086956521739131</c:v>
                </c:pt>
                <c:pt idx="35">
                  <c:v>3.8285714285714287</c:v>
                </c:pt>
                <c:pt idx="36">
                  <c:v>3.8039215686274508</c:v>
                </c:pt>
                <c:pt idx="37">
                  <c:v>3.8421052631578947</c:v>
                </c:pt>
                <c:pt idx="38">
                  <c:v>3.6315789473684212</c:v>
                </c:pt>
                <c:pt idx="39">
                  <c:v>3.7096774193548385</c:v>
                </c:pt>
                <c:pt idx="40">
                  <c:v>3.8441169178681709</c:v>
                </c:pt>
                <c:pt idx="41">
                  <c:v>3.9230769230769229</c:v>
                </c:pt>
                <c:pt idx="42">
                  <c:v>4.1818181818181817</c:v>
                </c:pt>
                <c:pt idx="43">
                  <c:v>4.21875</c:v>
                </c:pt>
                <c:pt idx="44">
                  <c:v>3.6263736263736264</c:v>
                </c:pt>
                <c:pt idx="45">
                  <c:v>3.838709677419355</c:v>
                </c:pt>
                <c:pt idx="46">
                  <c:v>3.7058823529411766</c:v>
                </c:pt>
                <c:pt idx="48">
                  <c:v>3.953846153846154</c:v>
                </c:pt>
                <c:pt idx="49">
                  <c:v>3.8</c:v>
                </c:pt>
                <c:pt idx="50">
                  <c:v>3.95</c:v>
                </c:pt>
                <c:pt idx="51">
                  <c:v>3.4090909090909092</c:v>
                </c:pt>
                <c:pt idx="52">
                  <c:v>4.12</c:v>
                </c:pt>
                <c:pt idx="53">
                  <c:v>4.5714285714285712</c:v>
                </c:pt>
                <c:pt idx="54">
                  <c:v>4.2307692307692308</c:v>
                </c:pt>
                <c:pt idx="55">
                  <c:v>4</c:v>
                </c:pt>
                <c:pt idx="56">
                  <c:v>3.7307692307692308</c:v>
                </c:pt>
                <c:pt idx="57">
                  <c:v>3.189189189189189</c:v>
                </c:pt>
                <c:pt idx="58">
                  <c:v>4.0444444444444443</c:v>
                </c:pt>
                <c:pt idx="59">
                  <c:v>2.7142857142857144</c:v>
                </c:pt>
                <c:pt idx="60">
                  <c:v>3.8297872340425534</c:v>
                </c:pt>
                <c:pt idx="61">
                  <c:v>3.8943270422775642</c:v>
                </c:pt>
                <c:pt idx="62">
                  <c:v>3.9534883720930232</c:v>
                </c:pt>
                <c:pt idx="63">
                  <c:v>4.3461538461538458</c:v>
                </c:pt>
                <c:pt idx="64">
                  <c:v>3.8823529411764706</c:v>
                </c:pt>
                <c:pt idx="65">
                  <c:v>4.0999999999999996</c:v>
                </c:pt>
                <c:pt idx="66">
                  <c:v>3.7894736842105261</c:v>
                </c:pt>
                <c:pt idx="67">
                  <c:v>3.5</c:v>
                </c:pt>
                <c:pt idx="68">
                  <c:v>4.0697674418604652</c:v>
                </c:pt>
                <c:pt idx="69">
                  <c:v>3.9454545454545453</c:v>
                </c:pt>
                <c:pt idx="70">
                  <c:v>3.375</c:v>
                </c:pt>
                <c:pt idx="71">
                  <c:v>3.7388059701492535</c:v>
                </c:pt>
                <c:pt idx="72">
                  <c:v>3.4347826086956523</c:v>
                </c:pt>
                <c:pt idx="73">
                  <c:v>4.3499999999999996</c:v>
                </c:pt>
                <c:pt idx="74">
                  <c:v>4.1739130434782608</c:v>
                </c:pt>
                <c:pt idx="75">
                  <c:v>3.8613861386138613</c:v>
                </c:pt>
                <c:pt idx="76">
                  <c:v>3.8872239643417617</c:v>
                </c:pt>
                <c:pt idx="77">
                  <c:v>3.7878787878787881</c:v>
                </c:pt>
                <c:pt idx="78">
                  <c:v>3.7678571428571428</c:v>
                </c:pt>
                <c:pt idx="79">
                  <c:v>3.5882352941176472</c:v>
                </c:pt>
                <c:pt idx="80">
                  <c:v>4.1111111111111107</c:v>
                </c:pt>
                <c:pt idx="81">
                  <c:v>4.3636363636363633</c:v>
                </c:pt>
                <c:pt idx="82">
                  <c:v>4.1188118811881189</c:v>
                </c:pt>
                <c:pt idx="83">
                  <c:v>4.3181818181818183</c:v>
                </c:pt>
                <c:pt idx="84">
                  <c:v>3.7419354838709675</c:v>
                </c:pt>
                <c:pt idx="85">
                  <c:v>3.8333333333333335</c:v>
                </c:pt>
                <c:pt idx="86">
                  <c:v>3.5862068965517242</c:v>
                </c:pt>
                <c:pt idx="87">
                  <c:v>3.7719298245614037</c:v>
                </c:pt>
                <c:pt idx="88">
                  <c:v>3.7547169811320753</c:v>
                </c:pt>
                <c:pt idx="89">
                  <c:v>3.8727272727272726</c:v>
                </c:pt>
                <c:pt idx="90">
                  <c:v>3.7659574468085109</c:v>
                </c:pt>
                <c:pt idx="91">
                  <c:v>3.16</c:v>
                </c:pt>
                <c:pt idx="92">
                  <c:v>3.8541666666666665</c:v>
                </c:pt>
                <c:pt idx="93">
                  <c:v>3.4494382022471912</c:v>
                </c:pt>
                <c:pt idx="94">
                  <c:v>3.55</c:v>
                </c:pt>
                <c:pt idx="95">
                  <c:v>3.7435897435897436</c:v>
                </c:pt>
                <c:pt idx="96">
                  <c:v>3.9629629629629628</c:v>
                </c:pt>
                <c:pt idx="97">
                  <c:v>4.0224719101123592</c:v>
                </c:pt>
                <c:pt idx="98">
                  <c:v>4.1428571428571432</c:v>
                </c:pt>
                <c:pt idx="99">
                  <c:v>4.0625</c:v>
                </c:pt>
                <c:pt idx="100">
                  <c:v>4.1735537190082646</c:v>
                </c:pt>
                <c:pt idx="101">
                  <c:v>4.1481481481481479</c:v>
                </c:pt>
                <c:pt idx="102">
                  <c:v>4.1875</c:v>
                </c:pt>
                <c:pt idx="103">
                  <c:v>4.1147540983606561</c:v>
                </c:pt>
                <c:pt idx="104">
                  <c:v>4.1590909090909092</c:v>
                </c:pt>
                <c:pt idx="105">
                  <c:v>3.6643835616438358</c:v>
                </c:pt>
                <c:pt idx="106">
                  <c:v>4.0789473684210522</c:v>
                </c:pt>
                <c:pt idx="107">
                  <c:v>3.6470588235294117</c:v>
                </c:pt>
                <c:pt idx="108">
                  <c:v>3.7892495590152615</c:v>
                </c:pt>
                <c:pt idx="109">
                  <c:v>4.4000000000000004</c:v>
                </c:pt>
                <c:pt idx="110">
                  <c:v>3.8823529411764706</c:v>
                </c:pt>
                <c:pt idx="111">
                  <c:v>4.2820512820512819</c:v>
                </c:pt>
                <c:pt idx="112">
                  <c:v>3.1764705882352939</c:v>
                </c:pt>
                <c:pt idx="113">
                  <c:v>4.125</c:v>
                </c:pt>
                <c:pt idx="114">
                  <c:v>3.3333333333333335</c:v>
                </c:pt>
                <c:pt idx="115">
                  <c:v>3.1764705882352939</c:v>
                </c:pt>
                <c:pt idx="116">
                  <c:v>3.8305084745762712</c:v>
                </c:pt>
                <c:pt idx="117">
                  <c:v>3.8970588235294117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районам'!$I$5:$I$122</c:f>
              <c:numCache>
                <c:formatCode>0.00</c:formatCode>
                <c:ptCount val="118"/>
                <c:pt idx="0">
                  <c:v>3.97</c:v>
                </c:pt>
                <c:pt idx="1">
                  <c:v>3.97</c:v>
                </c:pt>
                <c:pt idx="2">
                  <c:v>3.97</c:v>
                </c:pt>
                <c:pt idx="3">
                  <c:v>3.97</c:v>
                </c:pt>
                <c:pt idx="4">
                  <c:v>3.97</c:v>
                </c:pt>
                <c:pt idx="5">
                  <c:v>3.97</c:v>
                </c:pt>
                <c:pt idx="6">
                  <c:v>3.97</c:v>
                </c:pt>
                <c:pt idx="7">
                  <c:v>3.97</c:v>
                </c:pt>
                <c:pt idx="8">
                  <c:v>3.97</c:v>
                </c:pt>
                <c:pt idx="9">
                  <c:v>3.97</c:v>
                </c:pt>
                <c:pt idx="10">
                  <c:v>3.97</c:v>
                </c:pt>
                <c:pt idx="11">
                  <c:v>3.97</c:v>
                </c:pt>
                <c:pt idx="12">
                  <c:v>3.97</c:v>
                </c:pt>
                <c:pt idx="13">
                  <c:v>3.97</c:v>
                </c:pt>
                <c:pt idx="14">
                  <c:v>3.97</c:v>
                </c:pt>
                <c:pt idx="15">
                  <c:v>3.97</c:v>
                </c:pt>
                <c:pt idx="16">
                  <c:v>3.97</c:v>
                </c:pt>
                <c:pt idx="17">
                  <c:v>3.97</c:v>
                </c:pt>
                <c:pt idx="18">
                  <c:v>3.97</c:v>
                </c:pt>
                <c:pt idx="19">
                  <c:v>3.97</c:v>
                </c:pt>
                <c:pt idx="20">
                  <c:v>3.97</c:v>
                </c:pt>
                <c:pt idx="21">
                  <c:v>3.97</c:v>
                </c:pt>
                <c:pt idx="22">
                  <c:v>3.97</c:v>
                </c:pt>
                <c:pt idx="23">
                  <c:v>3.97</c:v>
                </c:pt>
                <c:pt idx="24">
                  <c:v>3.97</c:v>
                </c:pt>
                <c:pt idx="25">
                  <c:v>3.97</c:v>
                </c:pt>
                <c:pt idx="26">
                  <c:v>3.97</c:v>
                </c:pt>
                <c:pt idx="27">
                  <c:v>3.97</c:v>
                </c:pt>
                <c:pt idx="28">
                  <c:v>3.97</c:v>
                </c:pt>
                <c:pt idx="29">
                  <c:v>3.97</c:v>
                </c:pt>
                <c:pt idx="30">
                  <c:v>3.97</c:v>
                </c:pt>
                <c:pt idx="31">
                  <c:v>3.97</c:v>
                </c:pt>
                <c:pt idx="32">
                  <c:v>3.97</c:v>
                </c:pt>
                <c:pt idx="33">
                  <c:v>3.97</c:v>
                </c:pt>
                <c:pt idx="34">
                  <c:v>3.97</c:v>
                </c:pt>
                <c:pt idx="35">
                  <c:v>3.97</c:v>
                </c:pt>
                <c:pt idx="36">
                  <c:v>3.97</c:v>
                </c:pt>
                <c:pt idx="37">
                  <c:v>3.97</c:v>
                </c:pt>
                <c:pt idx="38">
                  <c:v>3.97</c:v>
                </c:pt>
                <c:pt idx="39">
                  <c:v>3.97</c:v>
                </c:pt>
                <c:pt idx="40">
                  <c:v>3.97</c:v>
                </c:pt>
                <c:pt idx="41">
                  <c:v>3.97</c:v>
                </c:pt>
                <c:pt idx="42">
                  <c:v>3.97</c:v>
                </c:pt>
                <c:pt idx="43">
                  <c:v>3.97</c:v>
                </c:pt>
                <c:pt idx="44">
                  <c:v>3.97</c:v>
                </c:pt>
                <c:pt idx="45">
                  <c:v>3.97</c:v>
                </c:pt>
                <c:pt idx="46">
                  <c:v>3.97</c:v>
                </c:pt>
                <c:pt idx="47">
                  <c:v>3.97</c:v>
                </c:pt>
                <c:pt idx="48">
                  <c:v>3.97</c:v>
                </c:pt>
                <c:pt idx="49">
                  <c:v>3.97</c:v>
                </c:pt>
                <c:pt idx="50">
                  <c:v>3.97</c:v>
                </c:pt>
                <c:pt idx="51">
                  <c:v>3.97</c:v>
                </c:pt>
                <c:pt idx="52">
                  <c:v>3.97</c:v>
                </c:pt>
                <c:pt idx="53">
                  <c:v>3.97</c:v>
                </c:pt>
                <c:pt idx="54">
                  <c:v>3.97</c:v>
                </c:pt>
                <c:pt idx="55">
                  <c:v>3.97</c:v>
                </c:pt>
                <c:pt idx="56">
                  <c:v>3.97</c:v>
                </c:pt>
                <c:pt idx="57">
                  <c:v>3.97</c:v>
                </c:pt>
                <c:pt idx="58">
                  <c:v>3.97</c:v>
                </c:pt>
                <c:pt idx="59">
                  <c:v>3.97</c:v>
                </c:pt>
                <c:pt idx="60">
                  <c:v>3.97</c:v>
                </c:pt>
                <c:pt idx="61">
                  <c:v>3.97</c:v>
                </c:pt>
                <c:pt idx="62">
                  <c:v>3.97</c:v>
                </c:pt>
                <c:pt idx="63">
                  <c:v>3.97</c:v>
                </c:pt>
                <c:pt idx="64">
                  <c:v>3.97</c:v>
                </c:pt>
                <c:pt idx="65">
                  <c:v>3.97</c:v>
                </c:pt>
                <c:pt idx="66">
                  <c:v>3.97</c:v>
                </c:pt>
                <c:pt idx="67">
                  <c:v>3.97</c:v>
                </c:pt>
                <c:pt idx="68">
                  <c:v>3.97</c:v>
                </c:pt>
                <c:pt idx="69">
                  <c:v>3.97</c:v>
                </c:pt>
                <c:pt idx="70">
                  <c:v>3.97</c:v>
                </c:pt>
                <c:pt idx="71">
                  <c:v>3.97</c:v>
                </c:pt>
                <c:pt idx="72">
                  <c:v>3.97</c:v>
                </c:pt>
                <c:pt idx="73">
                  <c:v>3.97</c:v>
                </c:pt>
                <c:pt idx="74">
                  <c:v>3.97</c:v>
                </c:pt>
                <c:pt idx="75">
                  <c:v>3.97</c:v>
                </c:pt>
                <c:pt idx="76">
                  <c:v>3.97</c:v>
                </c:pt>
                <c:pt idx="77">
                  <c:v>3.97</c:v>
                </c:pt>
                <c:pt idx="78">
                  <c:v>3.97</c:v>
                </c:pt>
                <c:pt idx="79">
                  <c:v>3.97</c:v>
                </c:pt>
                <c:pt idx="80">
                  <c:v>3.97</c:v>
                </c:pt>
                <c:pt idx="81">
                  <c:v>3.97</c:v>
                </c:pt>
                <c:pt idx="82">
                  <c:v>3.97</c:v>
                </c:pt>
                <c:pt idx="83">
                  <c:v>3.97</c:v>
                </c:pt>
                <c:pt idx="84">
                  <c:v>3.97</c:v>
                </c:pt>
                <c:pt idx="85">
                  <c:v>3.97</c:v>
                </c:pt>
                <c:pt idx="86">
                  <c:v>3.97</c:v>
                </c:pt>
                <c:pt idx="87">
                  <c:v>3.97</c:v>
                </c:pt>
                <c:pt idx="88">
                  <c:v>3.97</c:v>
                </c:pt>
                <c:pt idx="89">
                  <c:v>3.97</c:v>
                </c:pt>
                <c:pt idx="90">
                  <c:v>3.97</c:v>
                </c:pt>
                <c:pt idx="91">
                  <c:v>3.97</c:v>
                </c:pt>
                <c:pt idx="92">
                  <c:v>3.97</c:v>
                </c:pt>
                <c:pt idx="93">
                  <c:v>3.97</c:v>
                </c:pt>
                <c:pt idx="94">
                  <c:v>3.97</c:v>
                </c:pt>
                <c:pt idx="95">
                  <c:v>3.97</c:v>
                </c:pt>
                <c:pt idx="96">
                  <c:v>3.97</c:v>
                </c:pt>
                <c:pt idx="97">
                  <c:v>3.97</c:v>
                </c:pt>
                <c:pt idx="98">
                  <c:v>3.97</c:v>
                </c:pt>
                <c:pt idx="99">
                  <c:v>3.97</c:v>
                </c:pt>
                <c:pt idx="100">
                  <c:v>3.97</c:v>
                </c:pt>
                <c:pt idx="101">
                  <c:v>3.97</c:v>
                </c:pt>
                <c:pt idx="102">
                  <c:v>3.97</c:v>
                </c:pt>
                <c:pt idx="103">
                  <c:v>3.97</c:v>
                </c:pt>
                <c:pt idx="104">
                  <c:v>3.97</c:v>
                </c:pt>
                <c:pt idx="105">
                  <c:v>3.97</c:v>
                </c:pt>
                <c:pt idx="106">
                  <c:v>3.97</c:v>
                </c:pt>
                <c:pt idx="107">
                  <c:v>3.97</c:v>
                </c:pt>
                <c:pt idx="108">
                  <c:v>3.97</c:v>
                </c:pt>
                <c:pt idx="109">
                  <c:v>3.97</c:v>
                </c:pt>
                <c:pt idx="110">
                  <c:v>3.97</c:v>
                </c:pt>
                <c:pt idx="111">
                  <c:v>3.97</c:v>
                </c:pt>
                <c:pt idx="112">
                  <c:v>3.97</c:v>
                </c:pt>
                <c:pt idx="113">
                  <c:v>3.97</c:v>
                </c:pt>
                <c:pt idx="114">
                  <c:v>3.97</c:v>
                </c:pt>
                <c:pt idx="115">
                  <c:v>3.97</c:v>
                </c:pt>
                <c:pt idx="116">
                  <c:v>3.97</c:v>
                </c:pt>
                <c:pt idx="117">
                  <c:v>3.97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районам'!$H$5:$H$122</c:f>
              <c:numCache>
                <c:formatCode>0.00</c:formatCode>
                <c:ptCount val="118"/>
                <c:pt idx="0">
                  <c:v>3.9740832417778824</c:v>
                </c:pt>
                <c:pt idx="1">
                  <c:v>3.9523809523809526</c:v>
                </c:pt>
                <c:pt idx="2">
                  <c:v>3.7121212121212119</c:v>
                </c:pt>
                <c:pt idx="3">
                  <c:v>4.1111111111111107</c:v>
                </c:pt>
                <c:pt idx="4">
                  <c:v>4.333333333333333</c:v>
                </c:pt>
                <c:pt idx="5">
                  <c:v>3.8214285714285716</c:v>
                </c:pt>
                <c:pt idx="6">
                  <c:v>3.7608695652173911</c:v>
                </c:pt>
                <c:pt idx="7">
                  <c:v>4.1944444444444446</c:v>
                </c:pt>
                <c:pt idx="8">
                  <c:v>3.9069767441860463</c:v>
                </c:pt>
                <c:pt idx="9">
                  <c:v>3.9749306490858367</c:v>
                </c:pt>
                <c:pt idx="10">
                  <c:v>3.9583333333333335</c:v>
                </c:pt>
                <c:pt idx="11">
                  <c:v>4.375</c:v>
                </c:pt>
                <c:pt idx="12">
                  <c:v>4.333333333333333</c:v>
                </c:pt>
                <c:pt idx="13">
                  <c:v>4.2876712328767121</c:v>
                </c:pt>
                <c:pt idx="14">
                  <c:v>3.9411764705882355</c:v>
                </c:pt>
                <c:pt idx="15">
                  <c:v>3.810810810810811</c:v>
                </c:pt>
                <c:pt idx="16">
                  <c:v>3.7017543859649122</c:v>
                </c:pt>
                <c:pt idx="17">
                  <c:v>3.625</c:v>
                </c:pt>
                <c:pt idx="18">
                  <c:v>3.7586206896551726</c:v>
                </c:pt>
                <c:pt idx="19">
                  <c:v>4.166666666666667</c:v>
                </c:pt>
                <c:pt idx="20">
                  <c:v>3.6931818181818183</c:v>
                </c:pt>
                <c:pt idx="21">
                  <c:v>4.0476190476190474</c:v>
                </c:pt>
                <c:pt idx="22">
                  <c:v>3.8467632859848928</c:v>
                </c:pt>
                <c:pt idx="23">
                  <c:v>4.28169014084507</c:v>
                </c:pt>
                <c:pt idx="24">
                  <c:v>4.382716049382716</c:v>
                </c:pt>
                <c:pt idx="25">
                  <c:v>4.1489361702127656</c:v>
                </c:pt>
                <c:pt idx="26">
                  <c:v>4.1746031746031749</c:v>
                </c:pt>
                <c:pt idx="27">
                  <c:v>3.9545454545454546</c:v>
                </c:pt>
                <c:pt idx="28">
                  <c:v>3.8857142857142857</c:v>
                </c:pt>
                <c:pt idx="29">
                  <c:v>3.8923076923076922</c:v>
                </c:pt>
                <c:pt idx="30">
                  <c:v>3.609375</c:v>
                </c:pt>
                <c:pt idx="31">
                  <c:v>3.7179487179487181</c:v>
                </c:pt>
                <c:pt idx="32">
                  <c:v>3.1</c:v>
                </c:pt>
                <c:pt idx="33">
                  <c:v>3.6770833333333335</c:v>
                </c:pt>
                <c:pt idx="34">
                  <c:v>4.2063492063492065</c:v>
                </c:pt>
                <c:pt idx="35">
                  <c:v>3.2291666666666665</c:v>
                </c:pt>
                <c:pt idx="36">
                  <c:v>3.75</c:v>
                </c:pt>
                <c:pt idx="37">
                  <c:v>3.607843137254902</c:v>
                </c:pt>
                <c:pt idx="38">
                  <c:v>3.8382352941176472</c:v>
                </c:pt>
                <c:pt idx="39">
                  <c:v>3.9384615384615387</c:v>
                </c:pt>
                <c:pt idx="40">
                  <c:v>3.9421440949810092</c:v>
                </c:pt>
                <c:pt idx="41">
                  <c:v>4.3137254901960782</c:v>
                </c:pt>
                <c:pt idx="42">
                  <c:v>3.7857142857142856</c:v>
                </c:pt>
                <c:pt idx="43">
                  <c:v>4.0652173913043477</c:v>
                </c:pt>
                <c:pt idx="44">
                  <c:v>3.953846153846154</c:v>
                </c:pt>
                <c:pt idx="45">
                  <c:v>4</c:v>
                </c:pt>
                <c:pt idx="46">
                  <c:v>4.2093023255813957</c:v>
                </c:pt>
                <c:pt idx="47">
                  <c:v>4</c:v>
                </c:pt>
                <c:pt idx="48">
                  <c:v>3.8059701492537314</c:v>
                </c:pt>
                <c:pt idx="49">
                  <c:v>3.6976744186046511</c:v>
                </c:pt>
                <c:pt idx="50">
                  <c:v>4.2173913043478262</c:v>
                </c:pt>
                <c:pt idx="51">
                  <c:v>3.3548387096774195</c:v>
                </c:pt>
                <c:pt idx="52">
                  <c:v>3.7222222222222223</c:v>
                </c:pt>
                <c:pt idx="53">
                  <c:v>4.375</c:v>
                </c:pt>
                <c:pt idx="54">
                  <c:v>4.4000000000000004</c:v>
                </c:pt>
                <c:pt idx="55">
                  <c:v>3.7586206896551726</c:v>
                </c:pt>
                <c:pt idx="56">
                  <c:v>3.6888888888888891</c:v>
                </c:pt>
                <c:pt idx="57">
                  <c:v>3.75</c:v>
                </c:pt>
                <c:pt idx="58">
                  <c:v>4.4473684210526319</c:v>
                </c:pt>
                <c:pt idx="59">
                  <c:v>3.6666666666666665</c:v>
                </c:pt>
                <c:pt idx="60">
                  <c:v>3.6304347826086958</c:v>
                </c:pt>
                <c:pt idx="61">
                  <c:v>4.0650970320458359</c:v>
                </c:pt>
                <c:pt idx="62">
                  <c:v>3.9750000000000001</c:v>
                </c:pt>
                <c:pt idx="63">
                  <c:v>4.2</c:v>
                </c:pt>
                <c:pt idx="64">
                  <c:v>4.1621621621621623</c:v>
                </c:pt>
                <c:pt idx="65">
                  <c:v>4.333333333333333</c:v>
                </c:pt>
                <c:pt idx="66">
                  <c:v>4.1538461538461542</c:v>
                </c:pt>
                <c:pt idx="67">
                  <c:v>3.7727272727272729</c:v>
                </c:pt>
                <c:pt idx="68">
                  <c:v>4.2857142857142856</c:v>
                </c:pt>
                <c:pt idx="69">
                  <c:v>3.9772727272727271</c:v>
                </c:pt>
                <c:pt idx="70">
                  <c:v>3.71875</c:v>
                </c:pt>
                <c:pt idx="71">
                  <c:v>3.8373983739837398</c:v>
                </c:pt>
                <c:pt idx="72">
                  <c:v>3.5737704918032787</c:v>
                </c:pt>
                <c:pt idx="73">
                  <c:v>4.2</c:v>
                </c:pt>
                <c:pt idx="74">
                  <c:v>4.4666666666666668</c:v>
                </c:pt>
                <c:pt idx="75">
                  <c:v>4.2547169811320753</c:v>
                </c:pt>
                <c:pt idx="76">
                  <c:v>4.0073311027854812</c:v>
                </c:pt>
                <c:pt idx="77">
                  <c:v>3.8571428571428572</c:v>
                </c:pt>
                <c:pt idx="78">
                  <c:v>3.8627450980392157</c:v>
                </c:pt>
                <c:pt idx="79">
                  <c:v>3.7916666666666665</c:v>
                </c:pt>
                <c:pt idx="80">
                  <c:v>3.6721311475409837</c:v>
                </c:pt>
                <c:pt idx="81">
                  <c:v>4.2121212121212119</c:v>
                </c:pt>
                <c:pt idx="82">
                  <c:v>4.1086956521739131</c:v>
                </c:pt>
                <c:pt idx="83">
                  <c:v>4.6428571428571432</c:v>
                </c:pt>
                <c:pt idx="84">
                  <c:v>3.9565217391304346</c:v>
                </c:pt>
                <c:pt idx="85">
                  <c:v>4.125</c:v>
                </c:pt>
                <c:pt idx="86">
                  <c:v>3.5</c:v>
                </c:pt>
                <c:pt idx="87">
                  <c:v>3.8552631578947367</c:v>
                </c:pt>
                <c:pt idx="88">
                  <c:v>4.0238095238095237</c:v>
                </c:pt>
                <c:pt idx="89">
                  <c:v>4.0121951219512191</c:v>
                </c:pt>
                <c:pt idx="90">
                  <c:v>3.9393939393939394</c:v>
                </c:pt>
                <c:pt idx="91">
                  <c:v>4.0606060606060606</c:v>
                </c:pt>
                <c:pt idx="92">
                  <c:v>3.9555555555555557</c:v>
                </c:pt>
                <c:pt idx="93">
                  <c:v>3.6881720430107525</c:v>
                </c:pt>
                <c:pt idx="94">
                  <c:v>3.5</c:v>
                </c:pt>
                <c:pt idx="95">
                  <c:v>4.3518518518518521</c:v>
                </c:pt>
                <c:pt idx="96">
                  <c:v>4</c:v>
                </c:pt>
                <c:pt idx="97">
                  <c:v>4</c:v>
                </c:pt>
                <c:pt idx="98">
                  <c:v>4.0746268656716422</c:v>
                </c:pt>
                <c:pt idx="99">
                  <c:v>4.2236842105263159</c:v>
                </c:pt>
                <c:pt idx="100">
                  <c:v>4.3191489361702127</c:v>
                </c:pt>
                <c:pt idx="101">
                  <c:v>4.0336134453781511</c:v>
                </c:pt>
                <c:pt idx="102">
                  <c:v>4.416666666666667</c:v>
                </c:pt>
                <c:pt idx="103">
                  <c:v>4.2941176470588234</c:v>
                </c:pt>
                <c:pt idx="104">
                  <c:v>4.2929292929292933</c:v>
                </c:pt>
                <c:pt idx="105">
                  <c:v>3.6545454545454548</c:v>
                </c:pt>
                <c:pt idx="106">
                  <c:v>3.7948717948717947</c:v>
                </c:pt>
                <c:pt idx="108">
                  <c:v>4.0603643683337172</c:v>
                </c:pt>
                <c:pt idx="109">
                  <c:v>4.5925925925925926</c:v>
                </c:pt>
                <c:pt idx="110">
                  <c:v>4.5172413793103452</c:v>
                </c:pt>
                <c:pt idx="111">
                  <c:v>4.75</c:v>
                </c:pt>
                <c:pt idx="112">
                  <c:v>3.9090909090909092</c:v>
                </c:pt>
                <c:pt idx="113">
                  <c:v>4.25</c:v>
                </c:pt>
                <c:pt idx="114">
                  <c:v>3.28</c:v>
                </c:pt>
                <c:pt idx="115">
                  <c:v>3.3846153846153846</c:v>
                </c:pt>
                <c:pt idx="116">
                  <c:v>3.9137931034482758</c:v>
                </c:pt>
                <c:pt idx="117">
                  <c:v>3.9459459459459461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районам'!$M$5:$M$122</c:f>
              <c:numCache>
                <c:formatCode>0.00</c:formatCode>
                <c:ptCount val="118"/>
                <c:pt idx="0">
                  <c:v>3.91</c:v>
                </c:pt>
                <c:pt idx="1">
                  <c:v>3.91</c:v>
                </c:pt>
                <c:pt idx="2">
                  <c:v>3.91</c:v>
                </c:pt>
                <c:pt idx="3">
                  <c:v>3.91</c:v>
                </c:pt>
                <c:pt idx="4">
                  <c:v>3.91</c:v>
                </c:pt>
                <c:pt idx="5">
                  <c:v>3.91</c:v>
                </c:pt>
                <c:pt idx="6">
                  <c:v>3.91</c:v>
                </c:pt>
                <c:pt idx="7">
                  <c:v>3.91</c:v>
                </c:pt>
                <c:pt idx="8">
                  <c:v>3.91</c:v>
                </c:pt>
                <c:pt idx="9">
                  <c:v>3.91</c:v>
                </c:pt>
                <c:pt idx="10">
                  <c:v>3.91</c:v>
                </c:pt>
                <c:pt idx="11">
                  <c:v>3.91</c:v>
                </c:pt>
                <c:pt idx="12">
                  <c:v>3.91</c:v>
                </c:pt>
                <c:pt idx="13">
                  <c:v>3.91</c:v>
                </c:pt>
                <c:pt idx="14">
                  <c:v>3.91</c:v>
                </c:pt>
                <c:pt idx="15">
                  <c:v>3.91</c:v>
                </c:pt>
                <c:pt idx="16">
                  <c:v>3.91</c:v>
                </c:pt>
                <c:pt idx="17">
                  <c:v>3.91</c:v>
                </c:pt>
                <c:pt idx="18">
                  <c:v>3.91</c:v>
                </c:pt>
                <c:pt idx="19">
                  <c:v>3.91</c:v>
                </c:pt>
                <c:pt idx="20">
                  <c:v>3.91</c:v>
                </c:pt>
                <c:pt idx="21">
                  <c:v>3.91</c:v>
                </c:pt>
                <c:pt idx="22">
                  <c:v>3.91</c:v>
                </c:pt>
                <c:pt idx="23">
                  <c:v>3.91</c:v>
                </c:pt>
                <c:pt idx="24">
                  <c:v>3.91</c:v>
                </c:pt>
                <c:pt idx="25">
                  <c:v>3.91</c:v>
                </c:pt>
                <c:pt idx="26">
                  <c:v>3.91</c:v>
                </c:pt>
                <c:pt idx="27">
                  <c:v>3.91</c:v>
                </c:pt>
                <c:pt idx="28">
                  <c:v>3.91</c:v>
                </c:pt>
                <c:pt idx="29">
                  <c:v>3.91</c:v>
                </c:pt>
                <c:pt idx="30">
                  <c:v>3.91</c:v>
                </c:pt>
                <c:pt idx="31">
                  <c:v>3.91</c:v>
                </c:pt>
                <c:pt idx="32">
                  <c:v>3.91</c:v>
                </c:pt>
                <c:pt idx="33">
                  <c:v>3.91</c:v>
                </c:pt>
                <c:pt idx="34">
                  <c:v>3.91</c:v>
                </c:pt>
                <c:pt idx="35">
                  <c:v>3.91</c:v>
                </c:pt>
                <c:pt idx="36">
                  <c:v>3.91</c:v>
                </c:pt>
                <c:pt idx="37">
                  <c:v>3.91</c:v>
                </c:pt>
                <c:pt idx="38">
                  <c:v>3.91</c:v>
                </c:pt>
                <c:pt idx="39">
                  <c:v>3.91</c:v>
                </c:pt>
                <c:pt idx="40">
                  <c:v>3.91</c:v>
                </c:pt>
                <c:pt idx="41">
                  <c:v>3.91</c:v>
                </c:pt>
                <c:pt idx="42">
                  <c:v>3.91</c:v>
                </c:pt>
                <c:pt idx="43">
                  <c:v>3.91</c:v>
                </c:pt>
                <c:pt idx="44">
                  <c:v>3.91</c:v>
                </c:pt>
                <c:pt idx="45">
                  <c:v>3.91</c:v>
                </c:pt>
                <c:pt idx="46">
                  <c:v>3.91</c:v>
                </c:pt>
                <c:pt idx="47">
                  <c:v>3.91</c:v>
                </c:pt>
                <c:pt idx="48">
                  <c:v>3.91</c:v>
                </c:pt>
                <c:pt idx="49">
                  <c:v>3.91</c:v>
                </c:pt>
                <c:pt idx="50">
                  <c:v>3.91</c:v>
                </c:pt>
                <c:pt idx="51">
                  <c:v>3.91</c:v>
                </c:pt>
                <c:pt idx="52">
                  <c:v>3.91</c:v>
                </c:pt>
                <c:pt idx="53">
                  <c:v>3.91</c:v>
                </c:pt>
                <c:pt idx="54">
                  <c:v>3.91</c:v>
                </c:pt>
                <c:pt idx="55">
                  <c:v>3.91</c:v>
                </c:pt>
                <c:pt idx="56">
                  <c:v>3.91</c:v>
                </c:pt>
                <c:pt idx="57">
                  <c:v>3.91</c:v>
                </c:pt>
                <c:pt idx="58">
                  <c:v>3.91</c:v>
                </c:pt>
                <c:pt idx="59">
                  <c:v>3.91</c:v>
                </c:pt>
                <c:pt idx="60">
                  <c:v>3.91</c:v>
                </c:pt>
                <c:pt idx="61">
                  <c:v>3.91</c:v>
                </c:pt>
                <c:pt idx="62">
                  <c:v>3.91</c:v>
                </c:pt>
                <c:pt idx="63">
                  <c:v>3.91</c:v>
                </c:pt>
                <c:pt idx="64">
                  <c:v>3.91</c:v>
                </c:pt>
                <c:pt idx="65">
                  <c:v>3.91</c:v>
                </c:pt>
                <c:pt idx="66">
                  <c:v>3.91</c:v>
                </c:pt>
                <c:pt idx="67">
                  <c:v>3.91</c:v>
                </c:pt>
                <c:pt idx="68">
                  <c:v>3.91</c:v>
                </c:pt>
                <c:pt idx="69">
                  <c:v>3.91</c:v>
                </c:pt>
                <c:pt idx="70">
                  <c:v>3.91</c:v>
                </c:pt>
                <c:pt idx="71">
                  <c:v>3.91</c:v>
                </c:pt>
                <c:pt idx="72">
                  <c:v>3.91</c:v>
                </c:pt>
                <c:pt idx="73">
                  <c:v>3.91</c:v>
                </c:pt>
                <c:pt idx="74">
                  <c:v>3.91</c:v>
                </c:pt>
                <c:pt idx="75">
                  <c:v>3.91</c:v>
                </c:pt>
                <c:pt idx="76">
                  <c:v>3.91</c:v>
                </c:pt>
                <c:pt idx="77">
                  <c:v>3.91</c:v>
                </c:pt>
                <c:pt idx="78">
                  <c:v>3.91</c:v>
                </c:pt>
                <c:pt idx="79">
                  <c:v>3.91</c:v>
                </c:pt>
                <c:pt idx="80">
                  <c:v>3.91</c:v>
                </c:pt>
                <c:pt idx="81">
                  <c:v>3.91</c:v>
                </c:pt>
                <c:pt idx="82">
                  <c:v>3.91</c:v>
                </c:pt>
                <c:pt idx="83">
                  <c:v>3.91</c:v>
                </c:pt>
                <c:pt idx="84">
                  <c:v>3.91</c:v>
                </c:pt>
                <c:pt idx="85">
                  <c:v>3.91</c:v>
                </c:pt>
                <c:pt idx="86">
                  <c:v>3.91</c:v>
                </c:pt>
                <c:pt idx="87">
                  <c:v>3.91</c:v>
                </c:pt>
                <c:pt idx="88">
                  <c:v>3.91</c:v>
                </c:pt>
                <c:pt idx="89">
                  <c:v>3.91</c:v>
                </c:pt>
                <c:pt idx="90">
                  <c:v>3.91</c:v>
                </c:pt>
                <c:pt idx="91">
                  <c:v>3.91</c:v>
                </c:pt>
                <c:pt idx="92">
                  <c:v>3.91</c:v>
                </c:pt>
                <c:pt idx="93">
                  <c:v>3.91</c:v>
                </c:pt>
                <c:pt idx="94">
                  <c:v>3.91</c:v>
                </c:pt>
                <c:pt idx="95">
                  <c:v>3.91</c:v>
                </c:pt>
                <c:pt idx="96">
                  <c:v>3.91</c:v>
                </c:pt>
                <c:pt idx="97">
                  <c:v>3.91</c:v>
                </c:pt>
                <c:pt idx="98">
                  <c:v>3.91</c:v>
                </c:pt>
                <c:pt idx="99">
                  <c:v>3.91</c:v>
                </c:pt>
                <c:pt idx="100">
                  <c:v>3.91</c:v>
                </c:pt>
                <c:pt idx="101">
                  <c:v>3.91</c:v>
                </c:pt>
                <c:pt idx="102">
                  <c:v>3.91</c:v>
                </c:pt>
                <c:pt idx="103">
                  <c:v>3.91</c:v>
                </c:pt>
                <c:pt idx="104">
                  <c:v>3.91</c:v>
                </c:pt>
                <c:pt idx="105">
                  <c:v>3.91</c:v>
                </c:pt>
                <c:pt idx="106">
                  <c:v>3.91</c:v>
                </c:pt>
                <c:pt idx="107">
                  <c:v>3.91</c:v>
                </c:pt>
                <c:pt idx="108">
                  <c:v>3.91</c:v>
                </c:pt>
                <c:pt idx="109">
                  <c:v>3.91</c:v>
                </c:pt>
                <c:pt idx="110">
                  <c:v>3.91</c:v>
                </c:pt>
                <c:pt idx="111">
                  <c:v>3.91</c:v>
                </c:pt>
                <c:pt idx="112">
                  <c:v>3.91</c:v>
                </c:pt>
                <c:pt idx="113">
                  <c:v>3.91</c:v>
                </c:pt>
                <c:pt idx="114">
                  <c:v>3.91</c:v>
                </c:pt>
                <c:pt idx="115">
                  <c:v>3.91</c:v>
                </c:pt>
                <c:pt idx="116">
                  <c:v>3.91</c:v>
                </c:pt>
                <c:pt idx="117">
                  <c:v>3.91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районам'!$L$5:$L$122</c:f>
              <c:numCache>
                <c:formatCode>0.00</c:formatCode>
                <c:ptCount val="118"/>
                <c:pt idx="0">
                  <c:v>3.9019181235366487</c:v>
                </c:pt>
                <c:pt idx="1">
                  <c:v>3.7837837837837838</c:v>
                </c:pt>
                <c:pt idx="2">
                  <c:v>3.9487179487179489</c:v>
                </c:pt>
                <c:pt idx="3">
                  <c:v>4.2068965517241379</c:v>
                </c:pt>
                <c:pt idx="4">
                  <c:v>4.25</c:v>
                </c:pt>
                <c:pt idx="5">
                  <c:v>3.4130434782608696</c:v>
                </c:pt>
                <c:pt idx="6">
                  <c:v>3.806451612903226</c:v>
                </c:pt>
                <c:pt idx="7">
                  <c:v>3.806451612903226</c:v>
                </c:pt>
                <c:pt idx="8">
                  <c:v>4</c:v>
                </c:pt>
                <c:pt idx="9">
                  <c:v>4.0565190445132018</c:v>
                </c:pt>
                <c:pt idx="10">
                  <c:v>3.5925925925925926</c:v>
                </c:pt>
                <c:pt idx="11">
                  <c:v>4.25</c:v>
                </c:pt>
                <c:pt idx="12">
                  <c:v>4.2564102564102564</c:v>
                </c:pt>
                <c:pt idx="13">
                  <c:v>4.1090909090909093</c:v>
                </c:pt>
                <c:pt idx="14">
                  <c:v>4.0263157894736841</c:v>
                </c:pt>
                <c:pt idx="15">
                  <c:v>3.7619047619047619</c:v>
                </c:pt>
                <c:pt idx="16">
                  <c:v>4.4705882352941178</c:v>
                </c:pt>
                <c:pt idx="17">
                  <c:v>3.96</c:v>
                </c:pt>
                <c:pt idx="18">
                  <c:v>4.0232558139534884</c:v>
                </c:pt>
                <c:pt idx="19">
                  <c:v>3.8421052631578947</c:v>
                </c:pt>
                <c:pt idx="20">
                  <c:v>4.333333333333333</c:v>
                </c:pt>
                <c:pt idx="21">
                  <c:v>4.0526315789473681</c:v>
                </c:pt>
                <c:pt idx="22">
                  <c:v>3.8813564712485524</c:v>
                </c:pt>
                <c:pt idx="23">
                  <c:v>4.25</c:v>
                </c:pt>
                <c:pt idx="24">
                  <c:v>3.875</c:v>
                </c:pt>
                <c:pt idx="25">
                  <c:v>4.1568627450980395</c:v>
                </c:pt>
                <c:pt idx="26">
                  <c:v>4.1428571428571432</c:v>
                </c:pt>
                <c:pt idx="27">
                  <c:v>4.1481481481481479</c:v>
                </c:pt>
                <c:pt idx="28">
                  <c:v>3.6</c:v>
                </c:pt>
                <c:pt idx="29">
                  <c:v>3.7571428571428571</c:v>
                </c:pt>
                <c:pt idx="30">
                  <c:v>3.6296296296296298</c:v>
                </c:pt>
                <c:pt idx="31">
                  <c:v>3.52</c:v>
                </c:pt>
                <c:pt idx="32">
                  <c:v>4.2</c:v>
                </c:pt>
                <c:pt idx="33">
                  <c:v>4.0229885057471266</c:v>
                </c:pt>
                <c:pt idx="34">
                  <c:v>4.2537313432835822</c:v>
                </c:pt>
                <c:pt idx="35">
                  <c:v>3.4545454545454546</c:v>
                </c:pt>
                <c:pt idx="36">
                  <c:v>3.6153846153846154</c:v>
                </c:pt>
                <c:pt idx="37">
                  <c:v>3.7931034482758621</c:v>
                </c:pt>
                <c:pt idx="38">
                  <c:v>3.7021276595744679</c:v>
                </c:pt>
                <c:pt idx="39">
                  <c:v>3.8615384615384616</c:v>
                </c:pt>
                <c:pt idx="40">
                  <c:v>3.9212872629589928</c:v>
                </c:pt>
                <c:pt idx="41">
                  <c:v>3.8974358974358974</c:v>
                </c:pt>
                <c:pt idx="42">
                  <c:v>4.0625</c:v>
                </c:pt>
                <c:pt idx="43">
                  <c:v>4.3076923076923075</c:v>
                </c:pt>
                <c:pt idx="44">
                  <c:v>3.5172413793103448</c:v>
                </c:pt>
                <c:pt idx="45">
                  <c:v>3.9545454545454546</c:v>
                </c:pt>
                <c:pt idx="46">
                  <c:v>3.8139534883720931</c:v>
                </c:pt>
                <c:pt idx="48">
                  <c:v>4.0285714285714285</c:v>
                </c:pt>
                <c:pt idx="49">
                  <c:v>4.0227272727272725</c:v>
                </c:pt>
                <c:pt idx="50">
                  <c:v>4.2222222222222223</c:v>
                </c:pt>
                <c:pt idx="51">
                  <c:v>3.5</c:v>
                </c:pt>
                <c:pt idx="52">
                  <c:v>3.774193548387097</c:v>
                </c:pt>
                <c:pt idx="53">
                  <c:v>4.161290322580645</c:v>
                </c:pt>
                <c:pt idx="54">
                  <c:v>3.7333333333333334</c:v>
                </c:pt>
                <c:pt idx="55">
                  <c:v>3.9473684210526314</c:v>
                </c:pt>
                <c:pt idx="56">
                  <c:v>3.7428571428571429</c:v>
                </c:pt>
                <c:pt idx="57">
                  <c:v>3.7419354838709675</c:v>
                </c:pt>
                <c:pt idx="58">
                  <c:v>4.125</c:v>
                </c:pt>
                <c:pt idx="59">
                  <c:v>4.0303030303030303</c:v>
                </c:pt>
                <c:pt idx="61">
                  <c:v>3.8999482386872137</c:v>
                </c:pt>
                <c:pt idx="62">
                  <c:v>4.0294117647058822</c:v>
                </c:pt>
                <c:pt idx="63">
                  <c:v>4.4615384615384617</c:v>
                </c:pt>
                <c:pt idx="64">
                  <c:v>3.9512195121951219</c:v>
                </c:pt>
                <c:pt idx="65">
                  <c:v>3.8620689655172415</c:v>
                </c:pt>
                <c:pt idx="66">
                  <c:v>3.5925925925925926</c:v>
                </c:pt>
                <c:pt idx="67">
                  <c:v>3.6153846153846154</c:v>
                </c:pt>
                <c:pt idx="68">
                  <c:v>4.1463414634146343</c:v>
                </c:pt>
                <c:pt idx="69">
                  <c:v>3.8571428571428572</c:v>
                </c:pt>
                <c:pt idx="70">
                  <c:v>3.5882352941176472</c:v>
                </c:pt>
                <c:pt idx="71">
                  <c:v>3.762295081967213</c:v>
                </c:pt>
                <c:pt idx="72">
                  <c:v>3.5714285714285716</c:v>
                </c:pt>
                <c:pt idx="73">
                  <c:v>4</c:v>
                </c:pt>
                <c:pt idx="74">
                  <c:v>4.2222222222222223</c:v>
                </c:pt>
                <c:pt idx="75">
                  <c:v>3.9393939393939394</c:v>
                </c:pt>
                <c:pt idx="76">
                  <c:v>3.8943434917402269</c:v>
                </c:pt>
                <c:pt idx="77">
                  <c:v>3.7727272727272729</c:v>
                </c:pt>
                <c:pt idx="78">
                  <c:v>3.8918918918918921</c:v>
                </c:pt>
                <c:pt idx="79">
                  <c:v>3.7547169811320753</c:v>
                </c:pt>
                <c:pt idx="80">
                  <c:v>3.7954545454545454</c:v>
                </c:pt>
                <c:pt idx="81">
                  <c:v>4.2307692307692308</c:v>
                </c:pt>
                <c:pt idx="82">
                  <c:v>3.7692307692307692</c:v>
                </c:pt>
                <c:pt idx="83">
                  <c:v>4.1333333333333337</c:v>
                </c:pt>
                <c:pt idx="84">
                  <c:v>3.8888888888888888</c:v>
                </c:pt>
                <c:pt idx="85">
                  <c:v>3.8333333333333335</c:v>
                </c:pt>
                <c:pt idx="86">
                  <c:v>3.25</c:v>
                </c:pt>
                <c:pt idx="87">
                  <c:v>3.8412698412698414</c:v>
                </c:pt>
                <c:pt idx="88">
                  <c:v>3.5294117647058822</c:v>
                </c:pt>
                <c:pt idx="89">
                  <c:v>4.0119047619047619</c:v>
                </c:pt>
                <c:pt idx="90">
                  <c:v>3.9090909090909092</c:v>
                </c:pt>
                <c:pt idx="91">
                  <c:v>3.6875</c:v>
                </c:pt>
                <c:pt idx="92">
                  <c:v>3.8125</c:v>
                </c:pt>
                <c:pt idx="93">
                  <c:v>3.8289473684210527</c:v>
                </c:pt>
                <c:pt idx="94">
                  <c:v>3.5952380952380953</c:v>
                </c:pt>
                <c:pt idx="95">
                  <c:v>3.78125</c:v>
                </c:pt>
                <c:pt idx="96">
                  <c:v>3.8695652173913042</c:v>
                </c:pt>
                <c:pt idx="97">
                  <c:v>4.1891891891891895</c:v>
                </c:pt>
                <c:pt idx="98">
                  <c:v>3.9423076923076925</c:v>
                </c:pt>
                <c:pt idx="99">
                  <c:v>3.6774193548387095</c:v>
                </c:pt>
                <c:pt idx="100">
                  <c:v>4.0327868852459012</c:v>
                </c:pt>
                <c:pt idx="101">
                  <c:v>4.0999999999999996</c:v>
                </c:pt>
                <c:pt idx="102">
                  <c:v>4.115384615384615</c:v>
                </c:pt>
                <c:pt idx="103">
                  <c:v>4.2794117647058822</c:v>
                </c:pt>
                <c:pt idx="104">
                  <c:v>4.3137254901960782</c:v>
                </c:pt>
                <c:pt idx="105">
                  <c:v>3.9375</c:v>
                </c:pt>
                <c:pt idx="106">
                  <c:v>4.0555555555555554</c:v>
                </c:pt>
                <c:pt idx="108">
                  <c:v>4.001347871366626</c:v>
                </c:pt>
                <c:pt idx="109">
                  <c:v>4.5999999999999996</c:v>
                </c:pt>
                <c:pt idx="110">
                  <c:v>4.3600000000000003</c:v>
                </c:pt>
                <c:pt idx="111">
                  <c:v>4.354838709677419</c:v>
                </c:pt>
                <c:pt idx="112">
                  <c:v>4</c:v>
                </c:pt>
                <c:pt idx="113">
                  <c:v>3.8</c:v>
                </c:pt>
                <c:pt idx="114">
                  <c:v>3.7826086956521738</c:v>
                </c:pt>
                <c:pt idx="115">
                  <c:v>3.375</c:v>
                </c:pt>
                <c:pt idx="116">
                  <c:v>3.7068965517241379</c:v>
                </c:pt>
                <c:pt idx="117">
                  <c:v>4.0327868852459012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2AE04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районам'!$Q$5:$Q$122</c:f>
              <c:numCache>
                <c:formatCode>0.00</c:formatCode>
                <c:ptCount val="118"/>
                <c:pt idx="0">
                  <c:v>3.96</c:v>
                </c:pt>
                <c:pt idx="1">
                  <c:v>3.96</c:v>
                </c:pt>
                <c:pt idx="2">
                  <c:v>3.96</c:v>
                </c:pt>
                <c:pt idx="3">
                  <c:v>3.96</c:v>
                </c:pt>
                <c:pt idx="4">
                  <c:v>3.96</c:v>
                </c:pt>
                <c:pt idx="5">
                  <c:v>3.96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>
                  <c:v>3.96</c:v>
                </c:pt>
                <c:pt idx="30">
                  <c:v>3.96</c:v>
                </c:pt>
                <c:pt idx="31">
                  <c:v>3.96</c:v>
                </c:pt>
                <c:pt idx="32">
                  <c:v>3.96</c:v>
                </c:pt>
                <c:pt idx="33">
                  <c:v>3.96</c:v>
                </c:pt>
                <c:pt idx="34">
                  <c:v>3.96</c:v>
                </c:pt>
                <c:pt idx="35">
                  <c:v>3.96</c:v>
                </c:pt>
                <c:pt idx="36">
                  <c:v>3.96</c:v>
                </c:pt>
                <c:pt idx="37">
                  <c:v>3.96</c:v>
                </c:pt>
                <c:pt idx="38">
                  <c:v>3.96</c:v>
                </c:pt>
                <c:pt idx="39">
                  <c:v>3.96</c:v>
                </c:pt>
                <c:pt idx="40">
                  <c:v>3.96</c:v>
                </c:pt>
                <c:pt idx="41">
                  <c:v>3.96</c:v>
                </c:pt>
                <c:pt idx="42">
                  <c:v>3.96</c:v>
                </c:pt>
                <c:pt idx="43">
                  <c:v>3.96</c:v>
                </c:pt>
                <c:pt idx="44">
                  <c:v>3.96</c:v>
                </c:pt>
                <c:pt idx="45">
                  <c:v>3.96</c:v>
                </c:pt>
                <c:pt idx="46">
                  <c:v>3.96</c:v>
                </c:pt>
                <c:pt idx="47">
                  <c:v>3.96</c:v>
                </c:pt>
                <c:pt idx="48">
                  <c:v>3.96</c:v>
                </c:pt>
                <c:pt idx="49">
                  <c:v>3.96</c:v>
                </c:pt>
                <c:pt idx="50">
                  <c:v>3.96</c:v>
                </c:pt>
                <c:pt idx="51">
                  <c:v>3.96</c:v>
                </c:pt>
                <c:pt idx="52">
                  <c:v>3.96</c:v>
                </c:pt>
                <c:pt idx="53">
                  <c:v>3.96</c:v>
                </c:pt>
                <c:pt idx="54">
                  <c:v>3.96</c:v>
                </c:pt>
                <c:pt idx="55">
                  <c:v>3.96</c:v>
                </c:pt>
                <c:pt idx="56">
                  <c:v>3.96</c:v>
                </c:pt>
                <c:pt idx="57">
                  <c:v>3.96</c:v>
                </c:pt>
                <c:pt idx="58">
                  <c:v>3.96</c:v>
                </c:pt>
                <c:pt idx="59">
                  <c:v>3.96</c:v>
                </c:pt>
                <c:pt idx="60">
                  <c:v>3.96</c:v>
                </c:pt>
                <c:pt idx="61">
                  <c:v>3.96</c:v>
                </c:pt>
                <c:pt idx="62">
                  <c:v>3.96</c:v>
                </c:pt>
                <c:pt idx="63">
                  <c:v>3.96</c:v>
                </c:pt>
                <c:pt idx="64">
                  <c:v>3.96</c:v>
                </c:pt>
                <c:pt idx="65">
                  <c:v>3.96</c:v>
                </c:pt>
                <c:pt idx="66">
                  <c:v>3.96</c:v>
                </c:pt>
                <c:pt idx="67">
                  <c:v>3.96</c:v>
                </c:pt>
                <c:pt idx="68">
                  <c:v>3.96</c:v>
                </c:pt>
                <c:pt idx="69">
                  <c:v>3.96</c:v>
                </c:pt>
                <c:pt idx="70">
                  <c:v>3.96</c:v>
                </c:pt>
                <c:pt idx="71">
                  <c:v>3.96</c:v>
                </c:pt>
                <c:pt idx="72">
                  <c:v>3.96</c:v>
                </c:pt>
                <c:pt idx="73">
                  <c:v>3.96</c:v>
                </c:pt>
                <c:pt idx="74">
                  <c:v>3.96</c:v>
                </c:pt>
                <c:pt idx="75">
                  <c:v>3.96</c:v>
                </c:pt>
                <c:pt idx="76">
                  <c:v>3.96</c:v>
                </c:pt>
                <c:pt idx="77">
                  <c:v>3.96</c:v>
                </c:pt>
                <c:pt idx="78">
                  <c:v>3.96</c:v>
                </c:pt>
                <c:pt idx="79">
                  <c:v>3.96</c:v>
                </c:pt>
                <c:pt idx="80">
                  <c:v>3.96</c:v>
                </c:pt>
                <c:pt idx="81">
                  <c:v>3.96</c:v>
                </c:pt>
                <c:pt idx="82">
                  <c:v>3.96</c:v>
                </c:pt>
                <c:pt idx="83">
                  <c:v>3.96</c:v>
                </c:pt>
                <c:pt idx="84">
                  <c:v>3.96</c:v>
                </c:pt>
                <c:pt idx="85">
                  <c:v>3.96</c:v>
                </c:pt>
                <c:pt idx="86">
                  <c:v>3.96</c:v>
                </c:pt>
                <c:pt idx="87">
                  <c:v>3.96</c:v>
                </c:pt>
                <c:pt idx="88">
                  <c:v>3.96</c:v>
                </c:pt>
                <c:pt idx="89">
                  <c:v>3.96</c:v>
                </c:pt>
                <c:pt idx="90">
                  <c:v>3.96</c:v>
                </c:pt>
                <c:pt idx="91">
                  <c:v>3.96</c:v>
                </c:pt>
                <c:pt idx="92">
                  <c:v>3.96</c:v>
                </c:pt>
                <c:pt idx="93">
                  <c:v>3.96</c:v>
                </c:pt>
                <c:pt idx="94">
                  <c:v>3.96</c:v>
                </c:pt>
                <c:pt idx="95">
                  <c:v>3.96</c:v>
                </c:pt>
                <c:pt idx="96">
                  <c:v>3.96</c:v>
                </c:pt>
                <c:pt idx="97">
                  <c:v>3.96</c:v>
                </c:pt>
                <c:pt idx="98">
                  <c:v>3.96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3.96</c:v>
                </c:pt>
                <c:pt idx="104">
                  <c:v>3.96</c:v>
                </c:pt>
                <c:pt idx="105">
                  <c:v>3.96</c:v>
                </c:pt>
                <c:pt idx="106">
                  <c:v>3.96</c:v>
                </c:pt>
                <c:pt idx="107">
                  <c:v>3.96</c:v>
                </c:pt>
                <c:pt idx="108">
                  <c:v>3.96</c:v>
                </c:pt>
                <c:pt idx="109">
                  <c:v>3.96</c:v>
                </c:pt>
                <c:pt idx="110">
                  <c:v>3.96</c:v>
                </c:pt>
                <c:pt idx="111">
                  <c:v>3.96</c:v>
                </c:pt>
                <c:pt idx="112">
                  <c:v>3.96</c:v>
                </c:pt>
                <c:pt idx="113">
                  <c:v>3.96</c:v>
                </c:pt>
                <c:pt idx="114">
                  <c:v>3.96</c:v>
                </c:pt>
                <c:pt idx="115">
                  <c:v>3.96</c:v>
                </c:pt>
                <c:pt idx="116">
                  <c:v>3.96</c:v>
                </c:pt>
                <c:pt idx="117">
                  <c:v>3.96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'Географ-9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'Географ-9 диаграмма по районам'!$P$5:$P$122</c:f>
              <c:numCache>
                <c:formatCode>0.00</c:formatCode>
                <c:ptCount val="118"/>
                <c:pt idx="0">
                  <c:v>3.8906970787586119</c:v>
                </c:pt>
                <c:pt idx="1">
                  <c:v>3.9830508474576272</c:v>
                </c:pt>
                <c:pt idx="2">
                  <c:v>3.9148936170212765</c:v>
                </c:pt>
                <c:pt idx="3">
                  <c:v>3.8888888888888888</c:v>
                </c:pt>
                <c:pt idx="4">
                  <c:v>3.9</c:v>
                </c:pt>
                <c:pt idx="5">
                  <c:v>3.5882352941176472</c:v>
                </c:pt>
                <c:pt idx="6">
                  <c:v>3.7735849056603774</c:v>
                </c:pt>
                <c:pt idx="7">
                  <c:v>4.3076923076923075</c:v>
                </c:pt>
                <c:pt idx="8">
                  <c:v>3.7692307692307692</c:v>
                </c:pt>
                <c:pt idx="9">
                  <c:v>4.0743088416054762</c:v>
                </c:pt>
                <c:pt idx="10">
                  <c:v>4.0344827586206895</c:v>
                </c:pt>
                <c:pt idx="11">
                  <c:v>4.3636363636363633</c:v>
                </c:pt>
                <c:pt idx="12">
                  <c:v>4.2</c:v>
                </c:pt>
                <c:pt idx="13">
                  <c:v>4.2692307692307692</c:v>
                </c:pt>
                <c:pt idx="14">
                  <c:v>4.1694915254237293</c:v>
                </c:pt>
                <c:pt idx="15">
                  <c:v>3.8913043478260869</c:v>
                </c:pt>
                <c:pt idx="16">
                  <c:v>4.2592592592592595</c:v>
                </c:pt>
                <c:pt idx="17">
                  <c:v>4.2727272727272725</c:v>
                </c:pt>
                <c:pt idx="18">
                  <c:v>3.870967741935484</c:v>
                </c:pt>
                <c:pt idx="19">
                  <c:v>3.6666666666666665</c:v>
                </c:pt>
                <c:pt idx="20">
                  <c:v>4.166666666666667</c:v>
                </c:pt>
                <c:pt idx="21">
                  <c:v>3.7272727272727271</c:v>
                </c:pt>
                <c:pt idx="22">
                  <c:v>3.80866652301513</c:v>
                </c:pt>
                <c:pt idx="23">
                  <c:v>3.9705882352941178</c:v>
                </c:pt>
                <c:pt idx="24">
                  <c:v>4.2162162162162158</c:v>
                </c:pt>
                <c:pt idx="25">
                  <c:v>4.2</c:v>
                </c:pt>
                <c:pt idx="26">
                  <c:v>4.2352941176470589</c:v>
                </c:pt>
                <c:pt idx="27">
                  <c:v>3.7017543859649122</c:v>
                </c:pt>
                <c:pt idx="28">
                  <c:v>3.5454545454545454</c:v>
                </c:pt>
                <c:pt idx="29">
                  <c:v>3.7735849056603774</c:v>
                </c:pt>
                <c:pt idx="30">
                  <c:v>3.8484848484848486</c:v>
                </c:pt>
                <c:pt idx="31">
                  <c:v>3.8157894736842106</c:v>
                </c:pt>
                <c:pt idx="32">
                  <c:v>3.5</c:v>
                </c:pt>
                <c:pt idx="33">
                  <c:v>3.5526315789473686</c:v>
                </c:pt>
                <c:pt idx="34">
                  <c:v>4</c:v>
                </c:pt>
                <c:pt idx="35">
                  <c:v>3.6</c:v>
                </c:pt>
                <c:pt idx="36">
                  <c:v>3.6875</c:v>
                </c:pt>
                <c:pt idx="37">
                  <c:v>3.7272727272727271</c:v>
                </c:pt>
                <c:pt idx="38">
                  <c:v>3.4838709677419355</c:v>
                </c:pt>
                <c:pt idx="39">
                  <c:v>3.8888888888888888</c:v>
                </c:pt>
                <c:pt idx="40">
                  <c:v>3.9291679527632661</c:v>
                </c:pt>
                <c:pt idx="41">
                  <c:v>4.0192307692307692</c:v>
                </c:pt>
                <c:pt idx="42">
                  <c:v>3.8125</c:v>
                </c:pt>
                <c:pt idx="43">
                  <c:v>4</c:v>
                </c:pt>
                <c:pt idx="44">
                  <c:v>3.8636363636363638</c:v>
                </c:pt>
                <c:pt idx="45">
                  <c:v>4.0454545454545459</c:v>
                </c:pt>
                <c:pt idx="46">
                  <c:v>4.2352941176470589</c:v>
                </c:pt>
                <c:pt idx="48">
                  <c:v>3.7391304347826089</c:v>
                </c:pt>
                <c:pt idx="49">
                  <c:v>3.5111111111111111</c:v>
                </c:pt>
                <c:pt idx="50">
                  <c:v>4.0999999999999996</c:v>
                </c:pt>
                <c:pt idx="51">
                  <c:v>3.8285714285714287</c:v>
                </c:pt>
                <c:pt idx="52">
                  <c:v>4.1428571428571432</c:v>
                </c:pt>
                <c:pt idx="53">
                  <c:v>4.4285714285714288</c:v>
                </c:pt>
                <c:pt idx="54">
                  <c:v>3.5263157894736841</c:v>
                </c:pt>
                <c:pt idx="55">
                  <c:v>3.875</c:v>
                </c:pt>
                <c:pt idx="56">
                  <c:v>3.5</c:v>
                </c:pt>
                <c:pt idx="57">
                  <c:v>3.9090909090909092</c:v>
                </c:pt>
                <c:pt idx="58">
                  <c:v>4.3421052631578947</c:v>
                </c:pt>
                <c:pt idx="59">
                  <c:v>3.8461538461538463</c:v>
                </c:pt>
                <c:pt idx="61">
                  <c:v>4.0531747650091017</c:v>
                </c:pt>
                <c:pt idx="62">
                  <c:v>4.1875</c:v>
                </c:pt>
                <c:pt idx="63">
                  <c:v>4.2608695652173916</c:v>
                </c:pt>
                <c:pt idx="64">
                  <c:v>3.9333333333333331</c:v>
                </c:pt>
                <c:pt idx="65">
                  <c:v>4.16</c:v>
                </c:pt>
                <c:pt idx="66">
                  <c:v>4.0294117647058822</c:v>
                </c:pt>
                <c:pt idx="67">
                  <c:v>3.9767441860465116</c:v>
                </c:pt>
                <c:pt idx="68">
                  <c:v>4.041666666666667</c:v>
                </c:pt>
                <c:pt idx="69">
                  <c:v>4.2631578947368425</c:v>
                </c:pt>
                <c:pt idx="70">
                  <c:v>3.9545454545454546</c:v>
                </c:pt>
                <c:pt idx="71">
                  <c:v>3.9565217391304346</c:v>
                </c:pt>
                <c:pt idx="72">
                  <c:v>3.6206896551724137</c:v>
                </c:pt>
                <c:pt idx="73">
                  <c:v>4.2888888888888888</c:v>
                </c:pt>
                <c:pt idx="74">
                  <c:v>3.7692307692307692</c:v>
                </c:pt>
                <c:pt idx="75">
                  <c:v>4.3018867924528301</c:v>
                </c:pt>
                <c:pt idx="76">
                  <c:v>3.9517445050217437</c:v>
                </c:pt>
                <c:pt idx="77">
                  <c:v>3.975609756097561</c:v>
                </c:pt>
                <c:pt idx="78">
                  <c:v>4</c:v>
                </c:pt>
                <c:pt idx="79">
                  <c:v>3.9482758620689653</c:v>
                </c:pt>
                <c:pt idx="80">
                  <c:v>3.76</c:v>
                </c:pt>
                <c:pt idx="81">
                  <c:v>4.1764705882352944</c:v>
                </c:pt>
                <c:pt idx="82">
                  <c:v>3.7619047619047619</c:v>
                </c:pt>
                <c:pt idx="83">
                  <c:v>4.125</c:v>
                </c:pt>
                <c:pt idx="84">
                  <c:v>3.5588235294117645</c:v>
                </c:pt>
                <c:pt idx="85">
                  <c:v>3.625</c:v>
                </c:pt>
                <c:pt idx="86">
                  <c:v>3.6923076923076925</c:v>
                </c:pt>
                <c:pt idx="87">
                  <c:v>4.101694915254237</c:v>
                </c:pt>
                <c:pt idx="88">
                  <c:v>3.6875</c:v>
                </c:pt>
                <c:pt idx="89">
                  <c:v>4</c:v>
                </c:pt>
                <c:pt idx="90">
                  <c:v>4.1538461538461542</c:v>
                </c:pt>
                <c:pt idx="91">
                  <c:v>3.65</c:v>
                </c:pt>
                <c:pt idx="92">
                  <c:v>3.784313725490196</c:v>
                </c:pt>
                <c:pt idx="93">
                  <c:v>3.925925925925926</c:v>
                </c:pt>
                <c:pt idx="94">
                  <c:v>4.1428571428571432</c:v>
                </c:pt>
                <c:pt idx="95">
                  <c:v>4</c:v>
                </c:pt>
                <c:pt idx="96">
                  <c:v>4.1568627450980395</c:v>
                </c:pt>
                <c:pt idx="97">
                  <c:v>3.819672131147541</c:v>
                </c:pt>
                <c:pt idx="98">
                  <c:v>4.333333333333333</c:v>
                </c:pt>
                <c:pt idx="99">
                  <c:v>3.7878787878787881</c:v>
                </c:pt>
                <c:pt idx="100">
                  <c:v>4</c:v>
                </c:pt>
                <c:pt idx="101">
                  <c:v>4.0599999999999996</c:v>
                </c:pt>
                <c:pt idx="102">
                  <c:v>4.2727272727272725</c:v>
                </c:pt>
                <c:pt idx="103">
                  <c:v>4.0199999999999996</c:v>
                </c:pt>
                <c:pt idx="104">
                  <c:v>4.3428571428571425</c:v>
                </c:pt>
                <c:pt idx="105">
                  <c:v>3.7894736842105261</c:v>
                </c:pt>
                <c:pt idx="106">
                  <c:v>3.9</c:v>
                </c:pt>
                <c:pt idx="108">
                  <c:v>3.9845072402025528</c:v>
                </c:pt>
                <c:pt idx="109">
                  <c:v>4.333333333333333</c:v>
                </c:pt>
                <c:pt idx="110">
                  <c:v>4.2068965517241379</c:v>
                </c:pt>
                <c:pt idx="111">
                  <c:v>4.161290322580645</c:v>
                </c:pt>
                <c:pt idx="112">
                  <c:v>3.9565217391304346</c:v>
                </c:pt>
                <c:pt idx="113">
                  <c:v>4.3043478260869561</c:v>
                </c:pt>
                <c:pt idx="114">
                  <c:v>3.55</c:v>
                </c:pt>
                <c:pt idx="115">
                  <c:v>3.4285714285714284</c:v>
                </c:pt>
                <c:pt idx="116">
                  <c:v>4.0396039603960396</c:v>
                </c:pt>
                <c:pt idx="117">
                  <c:v>3.88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73728"/>
        <c:axId val="111675264"/>
      </c:lineChart>
      <c:catAx>
        <c:axId val="11167372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75264"/>
        <c:crosses val="autoZero"/>
        <c:auto val="1"/>
        <c:lblAlgn val="ctr"/>
        <c:lblOffset val="100"/>
        <c:noMultiLvlLbl val="0"/>
      </c:catAx>
      <c:valAx>
        <c:axId val="111675264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73728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512921327411559"/>
          <c:y val="1.0658781379249702E-2"/>
          <c:w val="0.68274062795898738"/>
          <c:h val="4.255348721215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География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3.699505980430795E-2"/>
          <c:y val="9.336242340886214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012595094846675E-2"/>
          <c:y val="7.3846691937125397E-2"/>
          <c:w val="0.9758710653918744"/>
          <c:h val="0.58694018330217568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диаграмма'!$E$5:$E$122</c:f>
              <c:numCache>
                <c:formatCode>0.00</c:formatCode>
                <c:ptCount val="118"/>
                <c:pt idx="0">
                  <c:v>3.84</c:v>
                </c:pt>
                <c:pt idx="1">
                  <c:v>3.84</c:v>
                </c:pt>
                <c:pt idx="2">
                  <c:v>3.84</c:v>
                </c:pt>
                <c:pt idx="3">
                  <c:v>3.84</c:v>
                </c:pt>
                <c:pt idx="4">
                  <c:v>3.84</c:v>
                </c:pt>
                <c:pt idx="5">
                  <c:v>3.84</c:v>
                </c:pt>
                <c:pt idx="6">
                  <c:v>3.84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3.84</c:v>
                </c:pt>
                <c:pt idx="14">
                  <c:v>3.84</c:v>
                </c:pt>
                <c:pt idx="15">
                  <c:v>3.84</c:v>
                </c:pt>
                <c:pt idx="16">
                  <c:v>3.84</c:v>
                </c:pt>
                <c:pt idx="17">
                  <c:v>3.84</c:v>
                </c:pt>
                <c:pt idx="18">
                  <c:v>3.84</c:v>
                </c:pt>
                <c:pt idx="19">
                  <c:v>3.84</c:v>
                </c:pt>
                <c:pt idx="20">
                  <c:v>3.84</c:v>
                </c:pt>
                <c:pt idx="21">
                  <c:v>3.84</c:v>
                </c:pt>
                <c:pt idx="22">
                  <c:v>3.84</c:v>
                </c:pt>
                <c:pt idx="23">
                  <c:v>3.84</c:v>
                </c:pt>
                <c:pt idx="24">
                  <c:v>3.84</c:v>
                </c:pt>
                <c:pt idx="25">
                  <c:v>3.84</c:v>
                </c:pt>
                <c:pt idx="26">
                  <c:v>3.84</c:v>
                </c:pt>
                <c:pt idx="27">
                  <c:v>3.84</c:v>
                </c:pt>
                <c:pt idx="28">
                  <c:v>3.84</c:v>
                </c:pt>
                <c:pt idx="29">
                  <c:v>3.84</c:v>
                </c:pt>
                <c:pt idx="30">
                  <c:v>3.84</c:v>
                </c:pt>
                <c:pt idx="31">
                  <c:v>3.84</c:v>
                </c:pt>
                <c:pt idx="32">
                  <c:v>3.84</c:v>
                </c:pt>
                <c:pt idx="33">
                  <c:v>3.84</c:v>
                </c:pt>
                <c:pt idx="34">
                  <c:v>3.84</c:v>
                </c:pt>
                <c:pt idx="35">
                  <c:v>3.84</c:v>
                </c:pt>
                <c:pt idx="36">
                  <c:v>3.84</c:v>
                </c:pt>
                <c:pt idx="37">
                  <c:v>3.84</c:v>
                </c:pt>
                <c:pt idx="38">
                  <c:v>3.84</c:v>
                </c:pt>
                <c:pt idx="39">
                  <c:v>3.84</c:v>
                </c:pt>
                <c:pt idx="40">
                  <c:v>3.84</c:v>
                </c:pt>
                <c:pt idx="41">
                  <c:v>3.84</c:v>
                </c:pt>
                <c:pt idx="42">
                  <c:v>3.84</c:v>
                </c:pt>
                <c:pt idx="43">
                  <c:v>3.84</c:v>
                </c:pt>
                <c:pt idx="44">
                  <c:v>3.84</c:v>
                </c:pt>
                <c:pt idx="45">
                  <c:v>3.84</c:v>
                </c:pt>
                <c:pt idx="46">
                  <c:v>3.84</c:v>
                </c:pt>
                <c:pt idx="47">
                  <c:v>3.84</c:v>
                </c:pt>
                <c:pt idx="48">
                  <c:v>3.84</c:v>
                </c:pt>
                <c:pt idx="49">
                  <c:v>3.84</c:v>
                </c:pt>
                <c:pt idx="50">
                  <c:v>3.84</c:v>
                </c:pt>
                <c:pt idx="51">
                  <c:v>3.84</c:v>
                </c:pt>
                <c:pt idx="52">
                  <c:v>3.84</c:v>
                </c:pt>
                <c:pt idx="53">
                  <c:v>3.84</c:v>
                </c:pt>
                <c:pt idx="54">
                  <c:v>3.84</c:v>
                </c:pt>
                <c:pt idx="55">
                  <c:v>3.84</c:v>
                </c:pt>
                <c:pt idx="56">
                  <c:v>3.84</c:v>
                </c:pt>
                <c:pt idx="57">
                  <c:v>3.84</c:v>
                </c:pt>
                <c:pt idx="58">
                  <c:v>3.84</c:v>
                </c:pt>
                <c:pt idx="59">
                  <c:v>3.84</c:v>
                </c:pt>
                <c:pt idx="60">
                  <c:v>3.84</c:v>
                </c:pt>
                <c:pt idx="61">
                  <c:v>3.84</c:v>
                </c:pt>
                <c:pt idx="62">
                  <c:v>3.84</c:v>
                </c:pt>
                <c:pt idx="63">
                  <c:v>3.84</c:v>
                </c:pt>
                <c:pt idx="64">
                  <c:v>3.84</c:v>
                </c:pt>
                <c:pt idx="65">
                  <c:v>3.84</c:v>
                </c:pt>
                <c:pt idx="66">
                  <c:v>3.84</c:v>
                </c:pt>
                <c:pt idx="67">
                  <c:v>3.84</c:v>
                </c:pt>
                <c:pt idx="68">
                  <c:v>3.84</c:v>
                </c:pt>
                <c:pt idx="69">
                  <c:v>3.84</c:v>
                </c:pt>
                <c:pt idx="70">
                  <c:v>3.84</c:v>
                </c:pt>
                <c:pt idx="71">
                  <c:v>3.84</c:v>
                </c:pt>
                <c:pt idx="72">
                  <c:v>3.84</c:v>
                </c:pt>
                <c:pt idx="73">
                  <c:v>3.84</c:v>
                </c:pt>
                <c:pt idx="74">
                  <c:v>3.84</c:v>
                </c:pt>
                <c:pt idx="75">
                  <c:v>3.84</c:v>
                </c:pt>
                <c:pt idx="76">
                  <c:v>3.84</c:v>
                </c:pt>
                <c:pt idx="77">
                  <c:v>3.84</c:v>
                </c:pt>
                <c:pt idx="78">
                  <c:v>3.84</c:v>
                </c:pt>
                <c:pt idx="79">
                  <c:v>3.84</c:v>
                </c:pt>
                <c:pt idx="80">
                  <c:v>3.84</c:v>
                </c:pt>
                <c:pt idx="81">
                  <c:v>3.84</c:v>
                </c:pt>
                <c:pt idx="82">
                  <c:v>3.84</c:v>
                </c:pt>
                <c:pt idx="83">
                  <c:v>3.84</c:v>
                </c:pt>
                <c:pt idx="84">
                  <c:v>3.84</c:v>
                </c:pt>
                <c:pt idx="85">
                  <c:v>3.84</c:v>
                </c:pt>
                <c:pt idx="86">
                  <c:v>3.84</c:v>
                </c:pt>
                <c:pt idx="87">
                  <c:v>3.84</c:v>
                </c:pt>
                <c:pt idx="88">
                  <c:v>3.84</c:v>
                </c:pt>
                <c:pt idx="89">
                  <c:v>3.84</c:v>
                </c:pt>
                <c:pt idx="90">
                  <c:v>3.84</c:v>
                </c:pt>
                <c:pt idx="91">
                  <c:v>3.84</c:v>
                </c:pt>
                <c:pt idx="92">
                  <c:v>3.84</c:v>
                </c:pt>
                <c:pt idx="93">
                  <c:v>3.84</c:v>
                </c:pt>
                <c:pt idx="94">
                  <c:v>3.84</c:v>
                </c:pt>
                <c:pt idx="95">
                  <c:v>3.84</c:v>
                </c:pt>
                <c:pt idx="96">
                  <c:v>3.84</c:v>
                </c:pt>
                <c:pt idx="97">
                  <c:v>3.84</c:v>
                </c:pt>
                <c:pt idx="98">
                  <c:v>3.84</c:v>
                </c:pt>
                <c:pt idx="99">
                  <c:v>3.84</c:v>
                </c:pt>
                <c:pt idx="100">
                  <c:v>3.84</c:v>
                </c:pt>
                <c:pt idx="101">
                  <c:v>3.84</c:v>
                </c:pt>
                <c:pt idx="102">
                  <c:v>3.84</c:v>
                </c:pt>
                <c:pt idx="103">
                  <c:v>3.84</c:v>
                </c:pt>
                <c:pt idx="104">
                  <c:v>3.84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3.84</c:v>
                </c:pt>
                <c:pt idx="109">
                  <c:v>3.84</c:v>
                </c:pt>
                <c:pt idx="110">
                  <c:v>3.84</c:v>
                </c:pt>
                <c:pt idx="111">
                  <c:v>3.84</c:v>
                </c:pt>
                <c:pt idx="112">
                  <c:v>3.84</c:v>
                </c:pt>
                <c:pt idx="113">
                  <c:v>3.84</c:v>
                </c:pt>
                <c:pt idx="114">
                  <c:v>3.84</c:v>
                </c:pt>
                <c:pt idx="115">
                  <c:v>3.84</c:v>
                </c:pt>
                <c:pt idx="116">
                  <c:v>3.84</c:v>
                </c:pt>
                <c:pt idx="117">
                  <c:v>3.84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диаграмма'!$D$5:$D$122</c:f>
              <c:numCache>
                <c:formatCode>0.00</c:formatCode>
                <c:ptCount val="118"/>
                <c:pt idx="0">
                  <c:v>3.8094448874215741</c:v>
                </c:pt>
                <c:pt idx="1">
                  <c:v>4.2173913043478262</c:v>
                </c:pt>
                <c:pt idx="2">
                  <c:v>4.1578947368421053</c:v>
                </c:pt>
                <c:pt idx="3">
                  <c:v>3.8571428571428572</c:v>
                </c:pt>
                <c:pt idx="4">
                  <c:v>3.8333333333333335</c:v>
                </c:pt>
                <c:pt idx="5">
                  <c:v>3.6543209876543208</c:v>
                </c:pt>
                <c:pt idx="6">
                  <c:v>3.6</c:v>
                </c:pt>
                <c:pt idx="7">
                  <c:v>3.5961538461538463</c:v>
                </c:pt>
                <c:pt idx="8">
                  <c:v>3.5593220338983049</c:v>
                </c:pt>
                <c:pt idx="9">
                  <c:v>3.8545055654253386</c:v>
                </c:pt>
                <c:pt idx="10">
                  <c:v>4.3421052631578947</c:v>
                </c:pt>
                <c:pt idx="11">
                  <c:v>4.2857142857142856</c:v>
                </c:pt>
                <c:pt idx="12">
                  <c:v>4.0178571428571432</c:v>
                </c:pt>
                <c:pt idx="13">
                  <c:v>4</c:v>
                </c:pt>
                <c:pt idx="14">
                  <c:v>3.9615384615384617</c:v>
                </c:pt>
                <c:pt idx="15">
                  <c:v>3.9148936170212765</c:v>
                </c:pt>
                <c:pt idx="16">
                  <c:v>3.8</c:v>
                </c:pt>
                <c:pt idx="17">
                  <c:v>3.75</c:v>
                </c:pt>
                <c:pt idx="18">
                  <c:v>3.696629213483146</c:v>
                </c:pt>
                <c:pt idx="19">
                  <c:v>3.65625</c:v>
                </c:pt>
                <c:pt idx="20">
                  <c:v>3.4705882352941178</c:v>
                </c:pt>
                <c:pt idx="21">
                  <c:v>3.358490566037736</c:v>
                </c:pt>
                <c:pt idx="22">
                  <c:v>3.7663010652597073</c:v>
                </c:pt>
                <c:pt idx="23">
                  <c:v>4.1475409836065573</c:v>
                </c:pt>
                <c:pt idx="24">
                  <c:v>4.04</c:v>
                </c:pt>
                <c:pt idx="25">
                  <c:v>4</c:v>
                </c:pt>
                <c:pt idx="26">
                  <c:v>3.8913043478260869</c:v>
                </c:pt>
                <c:pt idx="27">
                  <c:v>3.875</c:v>
                </c:pt>
                <c:pt idx="28">
                  <c:v>3.8421052631578947</c:v>
                </c:pt>
                <c:pt idx="29">
                  <c:v>3.8285714285714287</c:v>
                </c:pt>
                <c:pt idx="30">
                  <c:v>3.8039215686274508</c:v>
                </c:pt>
                <c:pt idx="31">
                  <c:v>3.7758620689655173</c:v>
                </c:pt>
                <c:pt idx="32">
                  <c:v>3.7238095238095239</c:v>
                </c:pt>
                <c:pt idx="33">
                  <c:v>3.7096774193548385</c:v>
                </c:pt>
                <c:pt idx="34">
                  <c:v>3.6885245901639343</c:v>
                </c:pt>
                <c:pt idx="35">
                  <c:v>3.6666666666666665</c:v>
                </c:pt>
                <c:pt idx="36">
                  <c:v>3.6315789473684212</c:v>
                </c:pt>
                <c:pt idx="37">
                  <c:v>3.6086956521739131</c:v>
                </c:pt>
                <c:pt idx="38">
                  <c:v>3.5438596491228069</c:v>
                </c:pt>
                <c:pt idx="39">
                  <c:v>3.25</c:v>
                </c:pt>
                <c:pt idx="40">
                  <c:v>3.8441169178681718</c:v>
                </c:pt>
                <c:pt idx="41">
                  <c:v>4.5714285714285712</c:v>
                </c:pt>
                <c:pt idx="42">
                  <c:v>4.2307692307692308</c:v>
                </c:pt>
                <c:pt idx="43">
                  <c:v>4.21875</c:v>
                </c:pt>
                <c:pt idx="44">
                  <c:v>4.1818181818181817</c:v>
                </c:pt>
                <c:pt idx="45">
                  <c:v>4.12</c:v>
                </c:pt>
                <c:pt idx="46">
                  <c:v>4.0444444444444443</c:v>
                </c:pt>
                <c:pt idx="47">
                  <c:v>4</c:v>
                </c:pt>
                <c:pt idx="48">
                  <c:v>3.953846153846154</c:v>
                </c:pt>
                <c:pt idx="49">
                  <c:v>3.95</c:v>
                </c:pt>
                <c:pt idx="50">
                  <c:v>3.9230769230769229</c:v>
                </c:pt>
                <c:pt idx="51">
                  <c:v>3.838709677419355</c:v>
                </c:pt>
                <c:pt idx="52">
                  <c:v>3.8297872340425534</c:v>
                </c:pt>
                <c:pt idx="53">
                  <c:v>3.8</c:v>
                </c:pt>
                <c:pt idx="54">
                  <c:v>3.7307692307692308</c:v>
                </c:pt>
                <c:pt idx="55">
                  <c:v>3.7058823529411766</c:v>
                </c:pt>
                <c:pt idx="56">
                  <c:v>3.6263736263736264</c:v>
                </c:pt>
                <c:pt idx="57">
                  <c:v>3.4090909090909092</c:v>
                </c:pt>
                <c:pt idx="58">
                  <c:v>3.189189189189189</c:v>
                </c:pt>
                <c:pt idx="59">
                  <c:v>2.7142857142857144</c:v>
                </c:pt>
                <c:pt idx="61">
                  <c:v>3.8943270422775638</c:v>
                </c:pt>
                <c:pt idx="62">
                  <c:v>4.3499999999999996</c:v>
                </c:pt>
                <c:pt idx="63">
                  <c:v>4.3461538461538458</c:v>
                </c:pt>
                <c:pt idx="64">
                  <c:v>4.1739130434782608</c:v>
                </c:pt>
                <c:pt idx="65">
                  <c:v>4.0999999999999996</c:v>
                </c:pt>
                <c:pt idx="66">
                  <c:v>4.0697674418604652</c:v>
                </c:pt>
                <c:pt idx="67">
                  <c:v>3.9534883720930232</c:v>
                </c:pt>
                <c:pt idx="68">
                  <c:v>3.9454545454545453</c:v>
                </c:pt>
                <c:pt idx="69">
                  <c:v>3.8823529411764706</c:v>
                </c:pt>
                <c:pt idx="70">
                  <c:v>3.8613861386138613</c:v>
                </c:pt>
                <c:pt idx="71">
                  <c:v>3.7894736842105261</c:v>
                </c:pt>
                <c:pt idx="72">
                  <c:v>3.7388059701492535</c:v>
                </c:pt>
                <c:pt idx="73">
                  <c:v>3.5</c:v>
                </c:pt>
                <c:pt idx="74">
                  <c:v>3.4347826086956523</c:v>
                </c:pt>
                <c:pt idx="75">
                  <c:v>3.375</c:v>
                </c:pt>
                <c:pt idx="76">
                  <c:v>3.8872239643417612</c:v>
                </c:pt>
                <c:pt idx="77">
                  <c:v>4.3636363636363633</c:v>
                </c:pt>
                <c:pt idx="78">
                  <c:v>4.3181818181818183</c:v>
                </c:pt>
                <c:pt idx="79">
                  <c:v>4.1875</c:v>
                </c:pt>
                <c:pt idx="80">
                  <c:v>4.1735537190082646</c:v>
                </c:pt>
                <c:pt idx="81">
                  <c:v>4.1590909090909092</c:v>
                </c:pt>
                <c:pt idx="82">
                  <c:v>4.1481481481481479</c:v>
                </c:pt>
                <c:pt idx="83">
                  <c:v>4.1428571428571432</c:v>
                </c:pt>
                <c:pt idx="84">
                  <c:v>4.1188118811881189</c:v>
                </c:pt>
                <c:pt idx="85">
                  <c:v>4.1147540983606561</c:v>
                </c:pt>
                <c:pt idx="86">
                  <c:v>4.1111111111111107</c:v>
                </c:pt>
                <c:pt idx="87">
                  <c:v>4.0789473684210522</c:v>
                </c:pt>
                <c:pt idx="88">
                  <c:v>4.0625</c:v>
                </c:pt>
                <c:pt idx="89">
                  <c:v>4.0224719101123592</c:v>
                </c:pt>
                <c:pt idx="90">
                  <c:v>3.9629629629629628</c:v>
                </c:pt>
                <c:pt idx="91">
                  <c:v>3.8727272727272726</c:v>
                </c:pt>
                <c:pt idx="92">
                  <c:v>3.8541666666666665</c:v>
                </c:pt>
                <c:pt idx="93">
                  <c:v>3.8333333333333335</c:v>
                </c:pt>
                <c:pt idx="94">
                  <c:v>3.7878787878787881</c:v>
                </c:pt>
                <c:pt idx="95">
                  <c:v>3.7719298245614037</c:v>
                </c:pt>
                <c:pt idx="96">
                  <c:v>3.7678571428571428</c:v>
                </c:pt>
                <c:pt idx="97">
                  <c:v>3.7659574468085109</c:v>
                </c:pt>
                <c:pt idx="98">
                  <c:v>3.7547169811320753</c:v>
                </c:pt>
                <c:pt idx="99">
                  <c:v>3.7435897435897436</c:v>
                </c:pt>
                <c:pt idx="100">
                  <c:v>3.7419354838709675</c:v>
                </c:pt>
                <c:pt idx="101">
                  <c:v>3.6643835616438358</c:v>
                </c:pt>
                <c:pt idx="102">
                  <c:v>3.6470588235294117</c:v>
                </c:pt>
                <c:pt idx="103">
                  <c:v>3.5882352941176472</c:v>
                </c:pt>
                <c:pt idx="104">
                  <c:v>3.5862068965517242</c:v>
                </c:pt>
                <c:pt idx="105">
                  <c:v>3.55</c:v>
                </c:pt>
                <c:pt idx="106">
                  <c:v>3.4494382022471912</c:v>
                </c:pt>
                <c:pt idx="107">
                  <c:v>3.16</c:v>
                </c:pt>
                <c:pt idx="108">
                  <c:v>3.7892495590152624</c:v>
                </c:pt>
                <c:pt idx="109">
                  <c:v>4.4000000000000004</c:v>
                </c:pt>
                <c:pt idx="110">
                  <c:v>4.2820512820512819</c:v>
                </c:pt>
                <c:pt idx="111">
                  <c:v>4.125</c:v>
                </c:pt>
                <c:pt idx="112">
                  <c:v>3.8970588235294117</c:v>
                </c:pt>
                <c:pt idx="113">
                  <c:v>3.8823529411764706</c:v>
                </c:pt>
                <c:pt idx="114">
                  <c:v>3.8305084745762712</c:v>
                </c:pt>
                <c:pt idx="115">
                  <c:v>3.3333333333333335</c:v>
                </c:pt>
                <c:pt idx="116">
                  <c:v>3.1764705882352939</c:v>
                </c:pt>
                <c:pt idx="117">
                  <c:v>3.1764705882352939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диаграмма'!$I$5:$I$122</c:f>
              <c:numCache>
                <c:formatCode>0.00</c:formatCode>
                <c:ptCount val="118"/>
                <c:pt idx="0">
                  <c:v>3.97</c:v>
                </c:pt>
                <c:pt idx="1">
                  <c:v>3.97</c:v>
                </c:pt>
                <c:pt idx="2">
                  <c:v>3.97</c:v>
                </c:pt>
                <c:pt idx="3">
                  <c:v>3.97</c:v>
                </c:pt>
                <c:pt idx="4">
                  <c:v>3.97</c:v>
                </c:pt>
                <c:pt idx="5">
                  <c:v>3.97</c:v>
                </c:pt>
                <c:pt idx="6">
                  <c:v>3.97</c:v>
                </c:pt>
                <c:pt idx="7">
                  <c:v>3.97</c:v>
                </c:pt>
                <c:pt idx="8">
                  <c:v>3.97</c:v>
                </c:pt>
                <c:pt idx="9">
                  <c:v>3.97</c:v>
                </c:pt>
                <c:pt idx="10">
                  <c:v>3.97</c:v>
                </c:pt>
                <c:pt idx="11">
                  <c:v>3.97</c:v>
                </c:pt>
                <c:pt idx="12">
                  <c:v>3.97</c:v>
                </c:pt>
                <c:pt idx="13">
                  <c:v>3.97</c:v>
                </c:pt>
                <c:pt idx="14">
                  <c:v>3.97</c:v>
                </c:pt>
                <c:pt idx="15">
                  <c:v>3.97</c:v>
                </c:pt>
                <c:pt idx="16">
                  <c:v>3.97</c:v>
                </c:pt>
                <c:pt idx="17">
                  <c:v>3.97</c:v>
                </c:pt>
                <c:pt idx="18">
                  <c:v>3.97</c:v>
                </c:pt>
                <c:pt idx="19">
                  <c:v>3.97</c:v>
                </c:pt>
                <c:pt idx="20">
                  <c:v>3.97</c:v>
                </c:pt>
                <c:pt idx="21">
                  <c:v>3.97</c:v>
                </c:pt>
                <c:pt idx="22">
                  <c:v>3.97</c:v>
                </c:pt>
                <c:pt idx="23">
                  <c:v>3.97</c:v>
                </c:pt>
                <c:pt idx="24">
                  <c:v>3.97</c:v>
                </c:pt>
                <c:pt idx="25">
                  <c:v>3.97</c:v>
                </c:pt>
                <c:pt idx="26">
                  <c:v>3.97</c:v>
                </c:pt>
                <c:pt idx="27">
                  <c:v>3.97</c:v>
                </c:pt>
                <c:pt idx="28">
                  <c:v>3.97</c:v>
                </c:pt>
                <c:pt idx="29">
                  <c:v>3.97</c:v>
                </c:pt>
                <c:pt idx="30">
                  <c:v>3.97</c:v>
                </c:pt>
                <c:pt idx="31">
                  <c:v>3.97</c:v>
                </c:pt>
                <c:pt idx="32">
                  <c:v>3.97</c:v>
                </c:pt>
                <c:pt idx="33">
                  <c:v>3.97</c:v>
                </c:pt>
                <c:pt idx="34">
                  <c:v>3.97</c:v>
                </c:pt>
                <c:pt idx="35">
                  <c:v>3.97</c:v>
                </c:pt>
                <c:pt idx="36">
                  <c:v>3.97</c:v>
                </c:pt>
                <c:pt idx="37">
                  <c:v>3.97</c:v>
                </c:pt>
                <c:pt idx="38">
                  <c:v>3.97</c:v>
                </c:pt>
                <c:pt idx="39">
                  <c:v>3.97</c:v>
                </c:pt>
                <c:pt idx="40">
                  <c:v>3.97</c:v>
                </c:pt>
                <c:pt idx="41">
                  <c:v>3.97</c:v>
                </c:pt>
                <c:pt idx="42">
                  <c:v>3.97</c:v>
                </c:pt>
                <c:pt idx="43">
                  <c:v>3.97</c:v>
                </c:pt>
                <c:pt idx="44">
                  <c:v>3.97</c:v>
                </c:pt>
                <c:pt idx="45">
                  <c:v>3.97</c:v>
                </c:pt>
                <c:pt idx="46">
                  <c:v>3.97</c:v>
                </c:pt>
                <c:pt idx="47">
                  <c:v>3.97</c:v>
                </c:pt>
                <c:pt idx="48">
                  <c:v>3.97</c:v>
                </c:pt>
                <c:pt idx="49">
                  <c:v>3.97</c:v>
                </c:pt>
                <c:pt idx="50">
                  <c:v>3.97</c:v>
                </c:pt>
                <c:pt idx="51">
                  <c:v>3.97</c:v>
                </c:pt>
                <c:pt idx="52">
                  <c:v>3.97</c:v>
                </c:pt>
                <c:pt idx="53">
                  <c:v>3.97</c:v>
                </c:pt>
                <c:pt idx="54">
                  <c:v>3.97</c:v>
                </c:pt>
                <c:pt idx="55">
                  <c:v>3.97</c:v>
                </c:pt>
                <c:pt idx="56">
                  <c:v>3.97</c:v>
                </c:pt>
                <c:pt idx="57">
                  <c:v>3.97</c:v>
                </c:pt>
                <c:pt idx="58">
                  <c:v>3.97</c:v>
                </c:pt>
                <c:pt idx="59">
                  <c:v>3.97</c:v>
                </c:pt>
                <c:pt idx="60">
                  <c:v>3.97</c:v>
                </c:pt>
                <c:pt idx="61">
                  <c:v>3.97</c:v>
                </c:pt>
                <c:pt idx="62">
                  <c:v>3.97</c:v>
                </c:pt>
                <c:pt idx="63">
                  <c:v>3.97</c:v>
                </c:pt>
                <c:pt idx="64">
                  <c:v>3.97</c:v>
                </c:pt>
                <c:pt idx="65">
                  <c:v>3.97</c:v>
                </c:pt>
                <c:pt idx="66">
                  <c:v>3.97</c:v>
                </c:pt>
                <c:pt idx="67">
                  <c:v>3.97</c:v>
                </c:pt>
                <c:pt idx="68">
                  <c:v>3.97</c:v>
                </c:pt>
                <c:pt idx="69">
                  <c:v>3.97</c:v>
                </c:pt>
                <c:pt idx="70">
                  <c:v>3.97</c:v>
                </c:pt>
                <c:pt idx="71">
                  <c:v>3.97</c:v>
                </c:pt>
                <c:pt idx="72">
                  <c:v>3.97</c:v>
                </c:pt>
                <c:pt idx="73">
                  <c:v>3.97</c:v>
                </c:pt>
                <c:pt idx="74">
                  <c:v>3.97</c:v>
                </c:pt>
                <c:pt idx="75">
                  <c:v>3.97</c:v>
                </c:pt>
                <c:pt idx="76">
                  <c:v>3.97</c:v>
                </c:pt>
                <c:pt idx="77">
                  <c:v>3.97</c:v>
                </c:pt>
                <c:pt idx="78">
                  <c:v>3.97</c:v>
                </c:pt>
                <c:pt idx="79">
                  <c:v>3.97</c:v>
                </c:pt>
                <c:pt idx="80">
                  <c:v>3.97</c:v>
                </c:pt>
                <c:pt idx="81">
                  <c:v>3.97</c:v>
                </c:pt>
                <c:pt idx="82">
                  <c:v>3.97</c:v>
                </c:pt>
                <c:pt idx="83">
                  <c:v>3.97</c:v>
                </c:pt>
                <c:pt idx="84">
                  <c:v>3.97</c:v>
                </c:pt>
                <c:pt idx="85">
                  <c:v>3.97</c:v>
                </c:pt>
                <c:pt idx="86">
                  <c:v>3.97</c:v>
                </c:pt>
                <c:pt idx="87">
                  <c:v>3.97</c:v>
                </c:pt>
                <c:pt idx="88">
                  <c:v>3.97</c:v>
                </c:pt>
                <c:pt idx="89">
                  <c:v>3.97</c:v>
                </c:pt>
                <c:pt idx="90">
                  <c:v>3.97</c:v>
                </c:pt>
                <c:pt idx="91">
                  <c:v>3.97</c:v>
                </c:pt>
                <c:pt idx="92">
                  <c:v>3.97</c:v>
                </c:pt>
                <c:pt idx="93">
                  <c:v>3.97</c:v>
                </c:pt>
                <c:pt idx="94">
                  <c:v>3.97</c:v>
                </c:pt>
                <c:pt idx="95">
                  <c:v>3.97</c:v>
                </c:pt>
                <c:pt idx="96">
                  <c:v>3.97</c:v>
                </c:pt>
                <c:pt idx="97">
                  <c:v>3.97</c:v>
                </c:pt>
                <c:pt idx="98">
                  <c:v>3.97</c:v>
                </c:pt>
                <c:pt idx="99">
                  <c:v>3.97</c:v>
                </c:pt>
                <c:pt idx="100">
                  <c:v>3.97</c:v>
                </c:pt>
                <c:pt idx="101">
                  <c:v>3.97</c:v>
                </c:pt>
                <c:pt idx="102">
                  <c:v>3.97</c:v>
                </c:pt>
                <c:pt idx="103">
                  <c:v>3.97</c:v>
                </c:pt>
                <c:pt idx="104">
                  <c:v>3.97</c:v>
                </c:pt>
                <c:pt idx="105">
                  <c:v>3.97</c:v>
                </c:pt>
                <c:pt idx="106">
                  <c:v>3.97</c:v>
                </c:pt>
                <c:pt idx="107">
                  <c:v>3.97</c:v>
                </c:pt>
                <c:pt idx="108">
                  <c:v>3.97</c:v>
                </c:pt>
                <c:pt idx="109">
                  <c:v>3.97</c:v>
                </c:pt>
                <c:pt idx="110">
                  <c:v>3.97</c:v>
                </c:pt>
                <c:pt idx="111">
                  <c:v>3.97</c:v>
                </c:pt>
                <c:pt idx="112">
                  <c:v>3.97</c:v>
                </c:pt>
                <c:pt idx="113">
                  <c:v>3.97</c:v>
                </c:pt>
                <c:pt idx="114">
                  <c:v>3.97</c:v>
                </c:pt>
                <c:pt idx="115">
                  <c:v>3.97</c:v>
                </c:pt>
                <c:pt idx="116">
                  <c:v>3.97</c:v>
                </c:pt>
                <c:pt idx="117">
                  <c:v>3.97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диаграмма'!$H$5:$H$122</c:f>
              <c:numCache>
                <c:formatCode>0.00</c:formatCode>
                <c:ptCount val="118"/>
                <c:pt idx="0">
                  <c:v>3.9740832417778824</c:v>
                </c:pt>
                <c:pt idx="1">
                  <c:v>4.1111111111111107</c:v>
                </c:pt>
                <c:pt idx="2">
                  <c:v>4.333333333333333</c:v>
                </c:pt>
                <c:pt idx="3">
                  <c:v>4.1944444444444446</c:v>
                </c:pt>
                <c:pt idx="4">
                  <c:v>3.9069767441860463</c:v>
                </c:pt>
                <c:pt idx="5">
                  <c:v>3.8214285714285716</c:v>
                </c:pt>
                <c:pt idx="6">
                  <c:v>3.9523809523809526</c:v>
                </c:pt>
                <c:pt idx="7">
                  <c:v>3.7608695652173911</c:v>
                </c:pt>
                <c:pt idx="8">
                  <c:v>3.7121212121212119</c:v>
                </c:pt>
                <c:pt idx="9">
                  <c:v>3.9749306490858376</c:v>
                </c:pt>
                <c:pt idx="10">
                  <c:v>4.333333333333333</c:v>
                </c:pt>
                <c:pt idx="11">
                  <c:v>3.9583333333333335</c:v>
                </c:pt>
                <c:pt idx="12">
                  <c:v>4.2876712328767121</c:v>
                </c:pt>
                <c:pt idx="13">
                  <c:v>3.9411764705882355</c:v>
                </c:pt>
                <c:pt idx="14">
                  <c:v>4.375</c:v>
                </c:pt>
                <c:pt idx="15">
                  <c:v>3.7017543859649122</c:v>
                </c:pt>
                <c:pt idx="16">
                  <c:v>3.625</c:v>
                </c:pt>
                <c:pt idx="17">
                  <c:v>4.0476190476190474</c:v>
                </c:pt>
                <c:pt idx="18">
                  <c:v>3.6931818181818183</c:v>
                </c:pt>
                <c:pt idx="19">
                  <c:v>3.7586206896551726</c:v>
                </c:pt>
                <c:pt idx="20">
                  <c:v>3.810810810810811</c:v>
                </c:pt>
                <c:pt idx="21">
                  <c:v>4.166666666666667</c:v>
                </c:pt>
                <c:pt idx="22">
                  <c:v>3.8467632859848928</c:v>
                </c:pt>
                <c:pt idx="23">
                  <c:v>4.382716049382716</c:v>
                </c:pt>
                <c:pt idx="24">
                  <c:v>4.1489361702127656</c:v>
                </c:pt>
                <c:pt idx="25">
                  <c:v>4.1746031746031749</c:v>
                </c:pt>
                <c:pt idx="26">
                  <c:v>4.28169014084507</c:v>
                </c:pt>
                <c:pt idx="27">
                  <c:v>3.1</c:v>
                </c:pt>
                <c:pt idx="28">
                  <c:v>3.607843137254902</c:v>
                </c:pt>
                <c:pt idx="29">
                  <c:v>3.2291666666666665</c:v>
                </c:pt>
                <c:pt idx="30">
                  <c:v>3.75</c:v>
                </c:pt>
                <c:pt idx="31">
                  <c:v>3.9545454545454546</c:v>
                </c:pt>
                <c:pt idx="32">
                  <c:v>3.6770833333333335</c:v>
                </c:pt>
                <c:pt idx="33">
                  <c:v>3.9384615384615387</c:v>
                </c:pt>
                <c:pt idx="34">
                  <c:v>3.609375</c:v>
                </c:pt>
                <c:pt idx="35">
                  <c:v>3.8857142857142857</c:v>
                </c:pt>
                <c:pt idx="36">
                  <c:v>3.8382352941176472</c:v>
                </c:pt>
                <c:pt idx="37">
                  <c:v>4.2063492063492065</c:v>
                </c:pt>
                <c:pt idx="38">
                  <c:v>3.7179487179487181</c:v>
                </c:pt>
                <c:pt idx="39">
                  <c:v>3.8923076923076922</c:v>
                </c:pt>
                <c:pt idx="40">
                  <c:v>3.9421440949810092</c:v>
                </c:pt>
                <c:pt idx="41">
                  <c:v>4.375</c:v>
                </c:pt>
                <c:pt idx="42">
                  <c:v>4.4000000000000004</c:v>
                </c:pt>
                <c:pt idx="43">
                  <c:v>4.0652173913043477</c:v>
                </c:pt>
                <c:pt idx="44">
                  <c:v>3.7857142857142856</c:v>
                </c:pt>
                <c:pt idx="45">
                  <c:v>3.7222222222222223</c:v>
                </c:pt>
                <c:pt idx="46">
                  <c:v>4.4473684210526319</c:v>
                </c:pt>
                <c:pt idx="47">
                  <c:v>3.7586206896551726</c:v>
                </c:pt>
                <c:pt idx="48">
                  <c:v>3.8059701492537314</c:v>
                </c:pt>
                <c:pt idx="49">
                  <c:v>4.2173913043478262</c:v>
                </c:pt>
                <c:pt idx="50">
                  <c:v>4.3137254901960782</c:v>
                </c:pt>
                <c:pt idx="51">
                  <c:v>4</c:v>
                </c:pt>
                <c:pt idx="52">
                  <c:v>3.6304347826086958</c:v>
                </c:pt>
                <c:pt idx="53">
                  <c:v>3.6976744186046511</c:v>
                </c:pt>
                <c:pt idx="54">
                  <c:v>3.6888888888888891</c:v>
                </c:pt>
                <c:pt idx="55">
                  <c:v>4.2093023255813957</c:v>
                </c:pt>
                <c:pt idx="56">
                  <c:v>3.953846153846154</c:v>
                </c:pt>
                <c:pt idx="57">
                  <c:v>3.3548387096774195</c:v>
                </c:pt>
                <c:pt idx="58">
                  <c:v>3.75</c:v>
                </c:pt>
                <c:pt idx="59">
                  <c:v>3.6666666666666665</c:v>
                </c:pt>
                <c:pt idx="60">
                  <c:v>4</c:v>
                </c:pt>
                <c:pt idx="61">
                  <c:v>4.0650970320458359</c:v>
                </c:pt>
                <c:pt idx="62">
                  <c:v>4.2</c:v>
                </c:pt>
                <c:pt idx="63">
                  <c:v>4.2</c:v>
                </c:pt>
                <c:pt idx="64">
                  <c:v>4.4666666666666668</c:v>
                </c:pt>
                <c:pt idx="65">
                  <c:v>4.333333333333333</c:v>
                </c:pt>
                <c:pt idx="66">
                  <c:v>4.2857142857142856</c:v>
                </c:pt>
                <c:pt idx="67">
                  <c:v>3.9750000000000001</c:v>
                </c:pt>
                <c:pt idx="68">
                  <c:v>3.9772727272727271</c:v>
                </c:pt>
                <c:pt idx="69">
                  <c:v>4.1621621621621623</c:v>
                </c:pt>
                <c:pt idx="70">
                  <c:v>4.2547169811320753</c:v>
                </c:pt>
                <c:pt idx="71">
                  <c:v>4.1538461538461542</c:v>
                </c:pt>
                <c:pt idx="72">
                  <c:v>3.8373983739837398</c:v>
                </c:pt>
                <c:pt idx="73">
                  <c:v>3.7727272727272729</c:v>
                </c:pt>
                <c:pt idx="74">
                  <c:v>3.5737704918032787</c:v>
                </c:pt>
                <c:pt idx="75">
                  <c:v>3.71875</c:v>
                </c:pt>
                <c:pt idx="76">
                  <c:v>4.0073311027854812</c:v>
                </c:pt>
                <c:pt idx="77">
                  <c:v>4.2121212121212119</c:v>
                </c:pt>
                <c:pt idx="78">
                  <c:v>4.6428571428571432</c:v>
                </c:pt>
                <c:pt idx="79">
                  <c:v>4.416666666666667</c:v>
                </c:pt>
                <c:pt idx="80">
                  <c:v>4.3191489361702127</c:v>
                </c:pt>
                <c:pt idx="81">
                  <c:v>4.2929292929292933</c:v>
                </c:pt>
                <c:pt idx="82">
                  <c:v>4.0336134453781511</c:v>
                </c:pt>
                <c:pt idx="83">
                  <c:v>4.0746268656716422</c:v>
                </c:pt>
                <c:pt idx="84">
                  <c:v>4.1086956521739131</c:v>
                </c:pt>
                <c:pt idx="85">
                  <c:v>4.2941176470588234</c:v>
                </c:pt>
                <c:pt idx="86">
                  <c:v>3.6721311475409837</c:v>
                </c:pt>
                <c:pt idx="87">
                  <c:v>3.7948717948717947</c:v>
                </c:pt>
                <c:pt idx="88">
                  <c:v>4.2236842105263159</c:v>
                </c:pt>
                <c:pt idx="89">
                  <c:v>4</c:v>
                </c:pt>
                <c:pt idx="90">
                  <c:v>4</c:v>
                </c:pt>
                <c:pt idx="91">
                  <c:v>4.0121951219512191</c:v>
                </c:pt>
                <c:pt idx="92">
                  <c:v>3.9555555555555557</c:v>
                </c:pt>
                <c:pt idx="93">
                  <c:v>4.125</c:v>
                </c:pt>
                <c:pt idx="94">
                  <c:v>3.8571428571428572</c:v>
                </c:pt>
                <c:pt idx="95">
                  <c:v>3.8552631578947367</c:v>
                </c:pt>
                <c:pt idx="96">
                  <c:v>3.8627450980392157</c:v>
                </c:pt>
                <c:pt idx="97">
                  <c:v>3.9393939393939394</c:v>
                </c:pt>
                <c:pt idx="98">
                  <c:v>4.0238095238095237</c:v>
                </c:pt>
                <c:pt idx="99">
                  <c:v>4.3518518518518521</c:v>
                </c:pt>
                <c:pt idx="100">
                  <c:v>3.9565217391304346</c:v>
                </c:pt>
                <c:pt idx="101">
                  <c:v>3.6545454545454548</c:v>
                </c:pt>
                <c:pt idx="103">
                  <c:v>3.7916666666666665</c:v>
                </c:pt>
                <c:pt idx="104">
                  <c:v>3.5</c:v>
                </c:pt>
                <c:pt idx="105">
                  <c:v>3.5</c:v>
                </c:pt>
                <c:pt idx="106">
                  <c:v>3.6881720430107525</c:v>
                </c:pt>
                <c:pt idx="107">
                  <c:v>4.0606060606060606</c:v>
                </c:pt>
                <c:pt idx="108">
                  <c:v>4.0603643683337172</c:v>
                </c:pt>
                <c:pt idx="109">
                  <c:v>4.5925925925925926</c:v>
                </c:pt>
                <c:pt idx="110">
                  <c:v>4.75</c:v>
                </c:pt>
                <c:pt idx="111">
                  <c:v>4.25</c:v>
                </c:pt>
                <c:pt idx="112">
                  <c:v>3.9459459459459461</c:v>
                </c:pt>
                <c:pt idx="113">
                  <c:v>4.5172413793103452</c:v>
                </c:pt>
                <c:pt idx="114">
                  <c:v>3.9137931034482758</c:v>
                </c:pt>
                <c:pt idx="115">
                  <c:v>3.28</c:v>
                </c:pt>
                <c:pt idx="116">
                  <c:v>3.9090909090909092</c:v>
                </c:pt>
                <c:pt idx="117">
                  <c:v>3.3846153846153846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диаграмма'!$M$5:$M$122</c:f>
              <c:numCache>
                <c:formatCode>0.00</c:formatCode>
                <c:ptCount val="118"/>
                <c:pt idx="0">
                  <c:v>3.91</c:v>
                </c:pt>
                <c:pt idx="1">
                  <c:v>3.91</c:v>
                </c:pt>
                <c:pt idx="2">
                  <c:v>3.91</c:v>
                </c:pt>
                <c:pt idx="3">
                  <c:v>3.91</c:v>
                </c:pt>
                <c:pt idx="4">
                  <c:v>3.91</c:v>
                </c:pt>
                <c:pt idx="5">
                  <c:v>3.91</c:v>
                </c:pt>
                <c:pt idx="6">
                  <c:v>3.91</c:v>
                </c:pt>
                <c:pt idx="7">
                  <c:v>3.91</c:v>
                </c:pt>
                <c:pt idx="8">
                  <c:v>3.91</c:v>
                </c:pt>
                <c:pt idx="9">
                  <c:v>3.91</c:v>
                </c:pt>
                <c:pt idx="10">
                  <c:v>3.91</c:v>
                </c:pt>
                <c:pt idx="11">
                  <c:v>3.91</c:v>
                </c:pt>
                <c:pt idx="12">
                  <c:v>3.91</c:v>
                </c:pt>
                <c:pt idx="13">
                  <c:v>3.91</c:v>
                </c:pt>
                <c:pt idx="14">
                  <c:v>3.91</c:v>
                </c:pt>
                <c:pt idx="15">
                  <c:v>3.91</c:v>
                </c:pt>
                <c:pt idx="16">
                  <c:v>3.91</c:v>
                </c:pt>
                <c:pt idx="17">
                  <c:v>3.91</c:v>
                </c:pt>
                <c:pt idx="18">
                  <c:v>3.91</c:v>
                </c:pt>
                <c:pt idx="19">
                  <c:v>3.91</c:v>
                </c:pt>
                <c:pt idx="20">
                  <c:v>3.91</c:v>
                </c:pt>
                <c:pt idx="21">
                  <c:v>3.91</c:v>
                </c:pt>
                <c:pt idx="22">
                  <c:v>3.91</c:v>
                </c:pt>
                <c:pt idx="23">
                  <c:v>3.91</c:v>
                </c:pt>
                <c:pt idx="24">
                  <c:v>3.91</c:v>
                </c:pt>
                <c:pt idx="25">
                  <c:v>3.91</c:v>
                </c:pt>
                <c:pt idx="26">
                  <c:v>3.91</c:v>
                </c:pt>
                <c:pt idx="27">
                  <c:v>3.91</c:v>
                </c:pt>
                <c:pt idx="28">
                  <c:v>3.91</c:v>
                </c:pt>
                <c:pt idx="29">
                  <c:v>3.91</c:v>
                </c:pt>
                <c:pt idx="30">
                  <c:v>3.91</c:v>
                </c:pt>
                <c:pt idx="31">
                  <c:v>3.91</c:v>
                </c:pt>
                <c:pt idx="32">
                  <c:v>3.91</c:v>
                </c:pt>
                <c:pt idx="33">
                  <c:v>3.91</c:v>
                </c:pt>
                <c:pt idx="34">
                  <c:v>3.91</c:v>
                </c:pt>
                <c:pt idx="35">
                  <c:v>3.91</c:v>
                </c:pt>
                <c:pt idx="36">
                  <c:v>3.91</c:v>
                </c:pt>
                <c:pt idx="37">
                  <c:v>3.91</c:v>
                </c:pt>
                <c:pt idx="38">
                  <c:v>3.91</c:v>
                </c:pt>
                <c:pt idx="39">
                  <c:v>3.91</c:v>
                </c:pt>
                <c:pt idx="40">
                  <c:v>3.91</c:v>
                </c:pt>
                <c:pt idx="41">
                  <c:v>3.91</c:v>
                </c:pt>
                <c:pt idx="42">
                  <c:v>3.91</c:v>
                </c:pt>
                <c:pt idx="43">
                  <c:v>3.91</c:v>
                </c:pt>
                <c:pt idx="44">
                  <c:v>3.91</c:v>
                </c:pt>
                <c:pt idx="45">
                  <c:v>3.91</c:v>
                </c:pt>
                <c:pt idx="46">
                  <c:v>3.91</c:v>
                </c:pt>
                <c:pt idx="47">
                  <c:v>3.91</c:v>
                </c:pt>
                <c:pt idx="48">
                  <c:v>3.91</c:v>
                </c:pt>
                <c:pt idx="49">
                  <c:v>3.91</c:v>
                </c:pt>
                <c:pt idx="50">
                  <c:v>3.91</c:v>
                </c:pt>
                <c:pt idx="51">
                  <c:v>3.91</c:v>
                </c:pt>
                <c:pt idx="52">
                  <c:v>3.91</c:v>
                </c:pt>
                <c:pt idx="53">
                  <c:v>3.91</c:v>
                </c:pt>
                <c:pt idx="54">
                  <c:v>3.91</c:v>
                </c:pt>
                <c:pt idx="55">
                  <c:v>3.91</c:v>
                </c:pt>
                <c:pt idx="56">
                  <c:v>3.91</c:v>
                </c:pt>
                <c:pt idx="57">
                  <c:v>3.91</c:v>
                </c:pt>
                <c:pt idx="58">
                  <c:v>3.91</c:v>
                </c:pt>
                <c:pt idx="59">
                  <c:v>3.91</c:v>
                </c:pt>
                <c:pt idx="60">
                  <c:v>3.91</c:v>
                </c:pt>
                <c:pt idx="61">
                  <c:v>3.91</c:v>
                </c:pt>
                <c:pt idx="62">
                  <c:v>3.91</c:v>
                </c:pt>
                <c:pt idx="63">
                  <c:v>3.91</c:v>
                </c:pt>
                <c:pt idx="64">
                  <c:v>3.91</c:v>
                </c:pt>
                <c:pt idx="65">
                  <c:v>3.91</c:v>
                </c:pt>
                <c:pt idx="66">
                  <c:v>3.91</c:v>
                </c:pt>
                <c:pt idx="67">
                  <c:v>3.91</c:v>
                </c:pt>
                <c:pt idx="68">
                  <c:v>3.91</c:v>
                </c:pt>
                <c:pt idx="69">
                  <c:v>3.91</c:v>
                </c:pt>
                <c:pt idx="70">
                  <c:v>3.91</c:v>
                </c:pt>
                <c:pt idx="71">
                  <c:v>3.91</c:v>
                </c:pt>
                <c:pt idx="72">
                  <c:v>3.91</c:v>
                </c:pt>
                <c:pt idx="73">
                  <c:v>3.91</c:v>
                </c:pt>
                <c:pt idx="74">
                  <c:v>3.91</c:v>
                </c:pt>
                <c:pt idx="75">
                  <c:v>3.91</c:v>
                </c:pt>
                <c:pt idx="76">
                  <c:v>3.91</c:v>
                </c:pt>
                <c:pt idx="77">
                  <c:v>3.91</c:v>
                </c:pt>
                <c:pt idx="78">
                  <c:v>3.91</c:v>
                </c:pt>
                <c:pt idx="79">
                  <c:v>3.91</c:v>
                </c:pt>
                <c:pt idx="80">
                  <c:v>3.91</c:v>
                </c:pt>
                <c:pt idx="81">
                  <c:v>3.91</c:v>
                </c:pt>
                <c:pt idx="82">
                  <c:v>3.91</c:v>
                </c:pt>
                <c:pt idx="83">
                  <c:v>3.91</c:v>
                </c:pt>
                <c:pt idx="84">
                  <c:v>3.91</c:v>
                </c:pt>
                <c:pt idx="85">
                  <c:v>3.91</c:v>
                </c:pt>
                <c:pt idx="86">
                  <c:v>3.91</c:v>
                </c:pt>
                <c:pt idx="87">
                  <c:v>3.91</c:v>
                </c:pt>
                <c:pt idx="88">
                  <c:v>3.91</c:v>
                </c:pt>
                <c:pt idx="89">
                  <c:v>3.91</c:v>
                </c:pt>
                <c:pt idx="90">
                  <c:v>3.91</c:v>
                </c:pt>
                <c:pt idx="91">
                  <c:v>3.91</c:v>
                </c:pt>
                <c:pt idx="92">
                  <c:v>3.91</c:v>
                </c:pt>
                <c:pt idx="93">
                  <c:v>3.91</c:v>
                </c:pt>
                <c:pt idx="94">
                  <c:v>3.91</c:v>
                </c:pt>
                <c:pt idx="95">
                  <c:v>3.91</c:v>
                </c:pt>
                <c:pt idx="96">
                  <c:v>3.91</c:v>
                </c:pt>
                <c:pt idx="97">
                  <c:v>3.91</c:v>
                </c:pt>
                <c:pt idx="98">
                  <c:v>3.91</c:v>
                </c:pt>
                <c:pt idx="99">
                  <c:v>3.91</c:v>
                </c:pt>
                <c:pt idx="100">
                  <c:v>3.91</c:v>
                </c:pt>
                <c:pt idx="101">
                  <c:v>3.91</c:v>
                </c:pt>
                <c:pt idx="102">
                  <c:v>3.91</c:v>
                </c:pt>
                <c:pt idx="103">
                  <c:v>3.91</c:v>
                </c:pt>
                <c:pt idx="104">
                  <c:v>3.91</c:v>
                </c:pt>
                <c:pt idx="105">
                  <c:v>3.91</c:v>
                </c:pt>
                <c:pt idx="106">
                  <c:v>3.91</c:v>
                </c:pt>
                <c:pt idx="107">
                  <c:v>3.91</c:v>
                </c:pt>
                <c:pt idx="108">
                  <c:v>3.91</c:v>
                </c:pt>
                <c:pt idx="109">
                  <c:v>3.91</c:v>
                </c:pt>
                <c:pt idx="110">
                  <c:v>3.91</c:v>
                </c:pt>
                <c:pt idx="111">
                  <c:v>3.91</c:v>
                </c:pt>
                <c:pt idx="112">
                  <c:v>3.91</c:v>
                </c:pt>
                <c:pt idx="113">
                  <c:v>3.91</c:v>
                </c:pt>
                <c:pt idx="114">
                  <c:v>3.91</c:v>
                </c:pt>
                <c:pt idx="115">
                  <c:v>3.91</c:v>
                </c:pt>
                <c:pt idx="116">
                  <c:v>3.91</c:v>
                </c:pt>
                <c:pt idx="117">
                  <c:v>3.91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диаграмма'!$L$5:$L$122</c:f>
              <c:numCache>
                <c:formatCode>0.00</c:formatCode>
                <c:ptCount val="118"/>
                <c:pt idx="0">
                  <c:v>3.9019181235366496</c:v>
                </c:pt>
                <c:pt idx="1">
                  <c:v>4.2068965517241379</c:v>
                </c:pt>
                <c:pt idx="2">
                  <c:v>4.25</c:v>
                </c:pt>
                <c:pt idx="3">
                  <c:v>3.806451612903226</c:v>
                </c:pt>
                <c:pt idx="4">
                  <c:v>4</c:v>
                </c:pt>
                <c:pt idx="5">
                  <c:v>3.4130434782608696</c:v>
                </c:pt>
                <c:pt idx="6">
                  <c:v>3.7837837837837838</c:v>
                </c:pt>
                <c:pt idx="7">
                  <c:v>3.806451612903226</c:v>
                </c:pt>
                <c:pt idx="8">
                  <c:v>3.9487179487179489</c:v>
                </c:pt>
                <c:pt idx="9">
                  <c:v>4.0565190445132009</c:v>
                </c:pt>
                <c:pt idx="10">
                  <c:v>4.2564102564102564</c:v>
                </c:pt>
                <c:pt idx="11">
                  <c:v>3.5925925925925926</c:v>
                </c:pt>
                <c:pt idx="12">
                  <c:v>4.1090909090909093</c:v>
                </c:pt>
                <c:pt idx="13">
                  <c:v>4.0263157894736841</c:v>
                </c:pt>
                <c:pt idx="14">
                  <c:v>4.25</c:v>
                </c:pt>
                <c:pt idx="15">
                  <c:v>4.4705882352941178</c:v>
                </c:pt>
                <c:pt idx="16">
                  <c:v>3.96</c:v>
                </c:pt>
                <c:pt idx="17">
                  <c:v>4.0526315789473681</c:v>
                </c:pt>
                <c:pt idx="18">
                  <c:v>4.333333333333333</c:v>
                </c:pt>
                <c:pt idx="19">
                  <c:v>4.0232558139534884</c:v>
                </c:pt>
                <c:pt idx="20">
                  <c:v>3.7619047619047619</c:v>
                </c:pt>
                <c:pt idx="21">
                  <c:v>3.8421052631578947</c:v>
                </c:pt>
                <c:pt idx="22">
                  <c:v>3.8813564712485515</c:v>
                </c:pt>
                <c:pt idx="23">
                  <c:v>3.875</c:v>
                </c:pt>
                <c:pt idx="24">
                  <c:v>4.1568627450980395</c:v>
                </c:pt>
                <c:pt idx="25">
                  <c:v>4.1428571428571432</c:v>
                </c:pt>
                <c:pt idx="26">
                  <c:v>4.25</c:v>
                </c:pt>
                <c:pt idx="27">
                  <c:v>4.2</c:v>
                </c:pt>
                <c:pt idx="28">
                  <c:v>3.7931034482758621</c:v>
                </c:pt>
                <c:pt idx="29">
                  <c:v>3.4545454545454546</c:v>
                </c:pt>
                <c:pt idx="30">
                  <c:v>3.6153846153846154</c:v>
                </c:pt>
                <c:pt idx="31">
                  <c:v>4.1481481481481479</c:v>
                </c:pt>
                <c:pt idx="32">
                  <c:v>4.0229885057471266</c:v>
                </c:pt>
                <c:pt idx="33">
                  <c:v>3.8615384615384616</c:v>
                </c:pt>
                <c:pt idx="34">
                  <c:v>3.6296296296296298</c:v>
                </c:pt>
                <c:pt idx="35">
                  <c:v>3.6</c:v>
                </c:pt>
                <c:pt idx="36">
                  <c:v>3.7021276595744679</c:v>
                </c:pt>
                <c:pt idx="37">
                  <c:v>4.2537313432835822</c:v>
                </c:pt>
                <c:pt idx="38">
                  <c:v>3.52</c:v>
                </c:pt>
                <c:pt idx="39">
                  <c:v>3.7571428571428571</c:v>
                </c:pt>
                <c:pt idx="40">
                  <c:v>3.9212872629589919</c:v>
                </c:pt>
                <c:pt idx="41">
                  <c:v>4.161290322580645</c:v>
                </c:pt>
                <c:pt idx="42">
                  <c:v>3.7333333333333334</c:v>
                </c:pt>
                <c:pt idx="43">
                  <c:v>4.3076923076923075</c:v>
                </c:pt>
                <c:pt idx="44">
                  <c:v>4.0625</c:v>
                </c:pt>
                <c:pt idx="45">
                  <c:v>3.774193548387097</c:v>
                </c:pt>
                <c:pt idx="46">
                  <c:v>4.125</c:v>
                </c:pt>
                <c:pt idx="47">
                  <c:v>3.9473684210526314</c:v>
                </c:pt>
                <c:pt idx="48">
                  <c:v>4.0285714285714285</c:v>
                </c:pt>
                <c:pt idx="49">
                  <c:v>4.2222222222222223</c:v>
                </c:pt>
                <c:pt idx="50">
                  <c:v>3.8974358974358974</c:v>
                </c:pt>
                <c:pt idx="51">
                  <c:v>3.9545454545454546</c:v>
                </c:pt>
                <c:pt idx="53">
                  <c:v>4.0227272727272725</c:v>
                </c:pt>
                <c:pt idx="54">
                  <c:v>3.7428571428571429</c:v>
                </c:pt>
                <c:pt idx="55">
                  <c:v>3.8139534883720931</c:v>
                </c:pt>
                <c:pt idx="56">
                  <c:v>3.5172413793103448</c:v>
                </c:pt>
                <c:pt idx="57">
                  <c:v>3.5</c:v>
                </c:pt>
                <c:pt idx="58">
                  <c:v>3.7419354838709675</c:v>
                </c:pt>
                <c:pt idx="59">
                  <c:v>4.0303030303030303</c:v>
                </c:pt>
                <c:pt idx="61">
                  <c:v>3.8999482386872137</c:v>
                </c:pt>
                <c:pt idx="62">
                  <c:v>4</c:v>
                </c:pt>
                <c:pt idx="63">
                  <c:v>4.4615384615384617</c:v>
                </c:pt>
                <c:pt idx="64">
                  <c:v>4.2222222222222223</c:v>
                </c:pt>
                <c:pt idx="65">
                  <c:v>3.8620689655172415</c:v>
                </c:pt>
                <c:pt idx="66">
                  <c:v>4.1463414634146343</c:v>
                </c:pt>
                <c:pt idx="67">
                  <c:v>4.0294117647058822</c:v>
                </c:pt>
                <c:pt idx="68">
                  <c:v>3.8571428571428572</c:v>
                </c:pt>
                <c:pt idx="69">
                  <c:v>3.9512195121951219</c:v>
                </c:pt>
                <c:pt idx="70">
                  <c:v>3.9393939393939394</c:v>
                </c:pt>
                <c:pt idx="71">
                  <c:v>3.5925925925925926</c:v>
                </c:pt>
                <c:pt idx="72">
                  <c:v>3.762295081967213</c:v>
                </c:pt>
                <c:pt idx="73">
                  <c:v>3.6153846153846154</c:v>
                </c:pt>
                <c:pt idx="74">
                  <c:v>3.5714285714285716</c:v>
                </c:pt>
                <c:pt idx="75">
                  <c:v>3.5882352941176472</c:v>
                </c:pt>
                <c:pt idx="76">
                  <c:v>3.8943434917402269</c:v>
                </c:pt>
                <c:pt idx="77">
                  <c:v>4.2307692307692308</c:v>
                </c:pt>
                <c:pt idx="78">
                  <c:v>4.1333333333333337</c:v>
                </c:pt>
                <c:pt idx="79">
                  <c:v>4.115384615384615</c:v>
                </c:pt>
                <c:pt idx="80">
                  <c:v>4.0327868852459012</c:v>
                </c:pt>
                <c:pt idx="81">
                  <c:v>4.3137254901960782</c:v>
                </c:pt>
                <c:pt idx="82">
                  <c:v>4.0999999999999996</c:v>
                </c:pt>
                <c:pt idx="83">
                  <c:v>3.9423076923076925</c:v>
                </c:pt>
                <c:pt idx="84">
                  <c:v>3.7692307692307692</c:v>
                </c:pt>
                <c:pt idx="85">
                  <c:v>4.2794117647058822</c:v>
                </c:pt>
                <c:pt idx="86">
                  <c:v>3.7954545454545454</c:v>
                </c:pt>
                <c:pt idx="87">
                  <c:v>4.0555555555555554</c:v>
                </c:pt>
                <c:pt idx="88">
                  <c:v>3.6774193548387095</c:v>
                </c:pt>
                <c:pt idx="89">
                  <c:v>4.1891891891891895</c:v>
                </c:pt>
                <c:pt idx="90">
                  <c:v>3.8695652173913042</c:v>
                </c:pt>
                <c:pt idx="91">
                  <c:v>4.0119047619047619</c:v>
                </c:pt>
                <c:pt idx="92">
                  <c:v>3.8125</c:v>
                </c:pt>
                <c:pt idx="93">
                  <c:v>3.8333333333333335</c:v>
                </c:pt>
                <c:pt idx="94">
                  <c:v>3.7727272727272729</c:v>
                </c:pt>
                <c:pt idx="95">
                  <c:v>3.8412698412698414</c:v>
                </c:pt>
                <c:pt idx="96">
                  <c:v>3.8918918918918921</c:v>
                </c:pt>
                <c:pt idx="97">
                  <c:v>3.9090909090909092</c:v>
                </c:pt>
                <c:pt idx="98">
                  <c:v>3.5294117647058822</c:v>
                </c:pt>
                <c:pt idx="99">
                  <c:v>3.78125</c:v>
                </c:pt>
                <c:pt idx="100">
                  <c:v>3.8888888888888888</c:v>
                </c:pt>
                <c:pt idx="101">
                  <c:v>3.9375</c:v>
                </c:pt>
                <c:pt idx="103">
                  <c:v>3.7547169811320753</c:v>
                </c:pt>
                <c:pt idx="104">
                  <c:v>3.25</c:v>
                </c:pt>
                <c:pt idx="105">
                  <c:v>3.5952380952380953</c:v>
                </c:pt>
                <c:pt idx="106">
                  <c:v>3.8289473684210527</c:v>
                </c:pt>
                <c:pt idx="107">
                  <c:v>3.6875</c:v>
                </c:pt>
                <c:pt idx="108">
                  <c:v>4.001347871366626</c:v>
                </c:pt>
                <c:pt idx="109">
                  <c:v>4.5999999999999996</c:v>
                </c:pt>
                <c:pt idx="110">
                  <c:v>4.354838709677419</c:v>
                </c:pt>
                <c:pt idx="111">
                  <c:v>3.8</c:v>
                </c:pt>
                <c:pt idx="112">
                  <c:v>4.0327868852459012</c:v>
                </c:pt>
                <c:pt idx="113">
                  <c:v>4.3600000000000003</c:v>
                </c:pt>
                <c:pt idx="114">
                  <c:v>3.7068965517241379</c:v>
                </c:pt>
                <c:pt idx="115">
                  <c:v>3.7826086956521738</c:v>
                </c:pt>
                <c:pt idx="116">
                  <c:v>4</c:v>
                </c:pt>
                <c:pt idx="117">
                  <c:v>3.375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2AE04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диаграмма'!$Q$5:$Q$122</c:f>
              <c:numCache>
                <c:formatCode>0.00</c:formatCode>
                <c:ptCount val="118"/>
                <c:pt idx="0">
                  <c:v>3.96</c:v>
                </c:pt>
                <c:pt idx="1">
                  <c:v>3.96</c:v>
                </c:pt>
                <c:pt idx="2">
                  <c:v>3.96</c:v>
                </c:pt>
                <c:pt idx="3">
                  <c:v>3.96</c:v>
                </c:pt>
                <c:pt idx="4">
                  <c:v>3.96</c:v>
                </c:pt>
                <c:pt idx="5">
                  <c:v>3.96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>
                  <c:v>3.96</c:v>
                </c:pt>
                <c:pt idx="30">
                  <c:v>3.96</c:v>
                </c:pt>
                <c:pt idx="31">
                  <c:v>3.96</c:v>
                </c:pt>
                <c:pt idx="32">
                  <c:v>3.96</c:v>
                </c:pt>
                <c:pt idx="33">
                  <c:v>3.96</c:v>
                </c:pt>
                <c:pt idx="34">
                  <c:v>3.96</c:v>
                </c:pt>
                <c:pt idx="35">
                  <c:v>3.96</c:v>
                </c:pt>
                <c:pt idx="36">
                  <c:v>3.96</c:v>
                </c:pt>
                <c:pt idx="37">
                  <c:v>3.96</c:v>
                </c:pt>
                <c:pt idx="38">
                  <c:v>3.96</c:v>
                </c:pt>
                <c:pt idx="39">
                  <c:v>3.96</c:v>
                </c:pt>
                <c:pt idx="40">
                  <c:v>3.96</c:v>
                </c:pt>
                <c:pt idx="41">
                  <c:v>3.96</c:v>
                </c:pt>
                <c:pt idx="42">
                  <c:v>3.96</c:v>
                </c:pt>
                <c:pt idx="43">
                  <c:v>3.96</c:v>
                </c:pt>
                <c:pt idx="44">
                  <c:v>3.96</c:v>
                </c:pt>
                <c:pt idx="45">
                  <c:v>3.96</c:v>
                </c:pt>
                <c:pt idx="46">
                  <c:v>3.96</c:v>
                </c:pt>
                <c:pt idx="47">
                  <c:v>3.96</c:v>
                </c:pt>
                <c:pt idx="48">
                  <c:v>3.96</c:v>
                </c:pt>
                <c:pt idx="49">
                  <c:v>3.96</c:v>
                </c:pt>
                <c:pt idx="50">
                  <c:v>3.96</c:v>
                </c:pt>
                <c:pt idx="51">
                  <c:v>3.96</c:v>
                </c:pt>
                <c:pt idx="52">
                  <c:v>3.96</c:v>
                </c:pt>
                <c:pt idx="53">
                  <c:v>3.96</c:v>
                </c:pt>
                <c:pt idx="54">
                  <c:v>3.96</c:v>
                </c:pt>
                <c:pt idx="55">
                  <c:v>3.96</c:v>
                </c:pt>
                <c:pt idx="56">
                  <c:v>3.96</c:v>
                </c:pt>
                <c:pt idx="57">
                  <c:v>3.96</c:v>
                </c:pt>
                <c:pt idx="58">
                  <c:v>3.96</c:v>
                </c:pt>
                <c:pt idx="59">
                  <c:v>3.96</c:v>
                </c:pt>
                <c:pt idx="60">
                  <c:v>3.96</c:v>
                </c:pt>
                <c:pt idx="61">
                  <c:v>3.96</c:v>
                </c:pt>
                <c:pt idx="62">
                  <c:v>3.96</c:v>
                </c:pt>
                <c:pt idx="63">
                  <c:v>3.96</c:v>
                </c:pt>
                <c:pt idx="64">
                  <c:v>3.96</c:v>
                </c:pt>
                <c:pt idx="65">
                  <c:v>3.96</c:v>
                </c:pt>
                <c:pt idx="66">
                  <c:v>3.96</c:v>
                </c:pt>
                <c:pt idx="67">
                  <c:v>3.96</c:v>
                </c:pt>
                <c:pt idx="68">
                  <c:v>3.96</c:v>
                </c:pt>
                <c:pt idx="69">
                  <c:v>3.96</c:v>
                </c:pt>
                <c:pt idx="70">
                  <c:v>3.96</c:v>
                </c:pt>
                <c:pt idx="71">
                  <c:v>3.96</c:v>
                </c:pt>
                <c:pt idx="72">
                  <c:v>3.96</c:v>
                </c:pt>
                <c:pt idx="73">
                  <c:v>3.96</c:v>
                </c:pt>
                <c:pt idx="74">
                  <c:v>3.96</c:v>
                </c:pt>
                <c:pt idx="75">
                  <c:v>3.96</c:v>
                </c:pt>
                <c:pt idx="76">
                  <c:v>3.96</c:v>
                </c:pt>
                <c:pt idx="77">
                  <c:v>3.96</c:v>
                </c:pt>
                <c:pt idx="78">
                  <c:v>3.96</c:v>
                </c:pt>
                <c:pt idx="79">
                  <c:v>3.96</c:v>
                </c:pt>
                <c:pt idx="80">
                  <c:v>3.96</c:v>
                </c:pt>
                <c:pt idx="81">
                  <c:v>3.96</c:v>
                </c:pt>
                <c:pt idx="82">
                  <c:v>3.96</c:v>
                </c:pt>
                <c:pt idx="83">
                  <c:v>3.96</c:v>
                </c:pt>
                <c:pt idx="84">
                  <c:v>3.96</c:v>
                </c:pt>
                <c:pt idx="85">
                  <c:v>3.96</c:v>
                </c:pt>
                <c:pt idx="86">
                  <c:v>3.96</c:v>
                </c:pt>
                <c:pt idx="87">
                  <c:v>3.96</c:v>
                </c:pt>
                <c:pt idx="88">
                  <c:v>3.96</c:v>
                </c:pt>
                <c:pt idx="89">
                  <c:v>3.96</c:v>
                </c:pt>
                <c:pt idx="90">
                  <c:v>3.96</c:v>
                </c:pt>
                <c:pt idx="91">
                  <c:v>3.96</c:v>
                </c:pt>
                <c:pt idx="92">
                  <c:v>3.96</c:v>
                </c:pt>
                <c:pt idx="93">
                  <c:v>3.96</c:v>
                </c:pt>
                <c:pt idx="94">
                  <c:v>3.96</c:v>
                </c:pt>
                <c:pt idx="95">
                  <c:v>3.96</c:v>
                </c:pt>
                <c:pt idx="96">
                  <c:v>3.96</c:v>
                </c:pt>
                <c:pt idx="97">
                  <c:v>3.96</c:v>
                </c:pt>
                <c:pt idx="98">
                  <c:v>3.96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3.96</c:v>
                </c:pt>
                <c:pt idx="104">
                  <c:v>3.96</c:v>
                </c:pt>
                <c:pt idx="105">
                  <c:v>3.96</c:v>
                </c:pt>
                <c:pt idx="106">
                  <c:v>3.96</c:v>
                </c:pt>
                <c:pt idx="107">
                  <c:v>3.96</c:v>
                </c:pt>
                <c:pt idx="108">
                  <c:v>3.96</c:v>
                </c:pt>
                <c:pt idx="109">
                  <c:v>3.96</c:v>
                </c:pt>
                <c:pt idx="110">
                  <c:v>3.96</c:v>
                </c:pt>
                <c:pt idx="111">
                  <c:v>3.96</c:v>
                </c:pt>
                <c:pt idx="112">
                  <c:v>3.96</c:v>
                </c:pt>
                <c:pt idx="113">
                  <c:v>3.96</c:v>
                </c:pt>
                <c:pt idx="114">
                  <c:v>3.96</c:v>
                </c:pt>
                <c:pt idx="115">
                  <c:v>3.96</c:v>
                </c:pt>
                <c:pt idx="116">
                  <c:v>3.96</c:v>
                </c:pt>
                <c:pt idx="117">
                  <c:v>3.96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'Географ-9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МБОУ СШ № 86</c:v>
                </c:pt>
                <c:pt idx="5">
                  <c:v>МАОУ СШ № 12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МАОУ СШ № 46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90</c:v>
                </c:pt>
                <c:pt idx="19">
                  <c:v>МАОУ СШ № 63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МБОУ Гимназия № 7</c:v>
                </c:pt>
                <c:pt idx="27">
                  <c:v>МАОУ СШ № 50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МБОУ СШ № 79</c:v>
                </c:pt>
                <c:pt idx="31">
                  <c:v>МАОУ Лицей № 12</c:v>
                </c:pt>
                <c:pt idx="32">
                  <c:v>МАОУ СШ № 53</c:v>
                </c:pt>
                <c:pt idx="33">
                  <c:v>МАОУ СШ № 148</c:v>
                </c:pt>
                <c:pt idx="34">
                  <c:v>МБОУ СШ № 31</c:v>
                </c:pt>
                <c:pt idx="35">
                  <c:v>МБОУ СШ № 13</c:v>
                </c:pt>
                <c:pt idx="36">
                  <c:v>МБОУ СШ № 94</c:v>
                </c:pt>
                <c:pt idx="37">
                  <c:v>МБОУ СШ № 64</c:v>
                </c:pt>
                <c:pt idx="38">
                  <c:v>МБОУ СШ № 44</c:v>
                </c:pt>
                <c:pt idx="39">
                  <c:v>МАОУ СШ № 16</c:v>
                </c:pt>
                <c:pt idx="40">
                  <c:v>ОКТЯБРЬСКИЙ РАЙОН</c:v>
                </c:pt>
                <c:pt idx="41">
                  <c:v>МАОУ СШ № 72 </c:v>
                </c:pt>
                <c:pt idx="42">
                  <c:v>МБОУ СШ № 73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МБОУ СШ № 39</c:v>
                </c:pt>
                <c:pt idx="46">
                  <c:v>МБОУ СШ № 99</c:v>
                </c:pt>
                <c:pt idx="47">
                  <c:v>МАОУ СШ № 82</c:v>
                </c:pt>
                <c:pt idx="48">
                  <c:v>МАОУ СШ № 3</c:v>
                </c:pt>
                <c:pt idx="49">
                  <c:v>МБОУ СШ № 30</c:v>
                </c:pt>
                <c:pt idx="50">
                  <c:v>МАОУ "КУГ №1 - Универс"</c:v>
                </c:pt>
                <c:pt idx="51">
                  <c:v>МБОУ Лицей № 8</c:v>
                </c:pt>
                <c:pt idx="52">
                  <c:v>МБОУ СШ № 159</c:v>
                </c:pt>
                <c:pt idx="53">
                  <c:v>МБОУ СШ № 21</c:v>
                </c:pt>
                <c:pt idx="54">
                  <c:v>МБОУ СШ № 84</c:v>
                </c:pt>
                <c:pt idx="55">
                  <c:v>МБОУ Лицей № 10</c:v>
                </c:pt>
                <c:pt idx="56">
                  <c:v>МАОУ Лицей № 1</c:v>
                </c:pt>
                <c:pt idx="57">
                  <c:v>МБОУ СШ № 36</c:v>
                </c:pt>
                <c:pt idx="58">
                  <c:v>МБОУ СШ № 95</c:v>
                </c:pt>
                <c:pt idx="59">
                  <c:v>МБОУ СШ № 133 </c:v>
                </c:pt>
                <c:pt idx="60">
                  <c:v>МАОУ Школа-интернат № 1</c:v>
                </c:pt>
                <c:pt idx="61">
                  <c:v>СВЕРДЛОВСКИЙ РАЙОН</c:v>
                </c:pt>
                <c:pt idx="62">
                  <c:v>МАОУ СШ № 93</c:v>
                </c:pt>
                <c:pt idx="63">
                  <c:v>МАОУ Лицей № 9 "Лидер"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42</c:v>
                </c:pt>
                <c:pt idx="67">
                  <c:v>МАОУ Гимназия №14</c:v>
                </c:pt>
                <c:pt idx="68">
                  <c:v>МАОУ СШ № 45</c:v>
                </c:pt>
                <c:pt idx="69">
                  <c:v>МАОУ СШ № 6</c:v>
                </c:pt>
                <c:pt idx="70">
                  <c:v>МАОУ СШ № 158 "Грани"</c:v>
                </c:pt>
                <c:pt idx="71">
                  <c:v>МАОУ СШ № 23</c:v>
                </c:pt>
                <c:pt idx="72">
                  <c:v>МАОУ СШ № 76</c:v>
                </c:pt>
                <c:pt idx="73">
                  <c:v>МАОУ СШ № 34</c:v>
                </c:pt>
                <c:pt idx="74">
                  <c:v>МАОУ СШ № 78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18</c:v>
                </c:pt>
                <c:pt idx="78">
                  <c:v>МБОУ СШ № 56</c:v>
                </c:pt>
                <c:pt idx="79">
                  <c:v>МАОУ СШ № 151</c:v>
                </c:pt>
                <c:pt idx="80">
                  <c:v>МАОУ СШ № 149</c:v>
                </c:pt>
                <c:pt idx="81">
                  <c:v>МАОУ СШ № 154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24</c:v>
                </c:pt>
                <c:pt idx="85">
                  <c:v>МАОУ СШ № 152</c:v>
                </c:pt>
                <c:pt idx="86">
                  <c:v>МАОУ СШ № 7</c:v>
                </c:pt>
                <c:pt idx="87">
                  <c:v>МАОУ СШ № 157</c:v>
                </c:pt>
                <c:pt idx="88">
                  <c:v>МАОУ СШ № 147</c:v>
                </c:pt>
                <c:pt idx="89">
                  <c:v>МАОУ СШ № 144</c:v>
                </c:pt>
                <c:pt idx="90">
                  <c:v>МАОУ СШ № 143</c:v>
                </c:pt>
                <c:pt idx="91">
                  <c:v>МАОУ СШ № 108</c:v>
                </c:pt>
                <c:pt idx="92">
                  <c:v>МАОУ СШ № 129</c:v>
                </c:pt>
                <c:pt idx="93">
                  <c:v>МАОУ СШ № 69</c:v>
                </c:pt>
                <c:pt idx="94">
                  <c:v>МАОУ СШ № 1</c:v>
                </c:pt>
                <c:pt idx="95">
                  <c:v>МАОУ СШ № 91</c:v>
                </c:pt>
                <c:pt idx="96">
                  <c:v>МБОУ СШ № 2</c:v>
                </c:pt>
                <c:pt idx="97">
                  <c:v>МАОУ СШ № 115</c:v>
                </c:pt>
                <c:pt idx="98">
                  <c:v>МАОУ СШ № 98</c:v>
                </c:pt>
                <c:pt idx="99">
                  <c:v>МАОУ СШ № 141</c:v>
                </c:pt>
                <c:pt idx="100">
                  <c:v>МАОУ СШ № 66</c:v>
                </c:pt>
                <c:pt idx="101">
                  <c:v>МАОУ СШ № 156</c:v>
                </c:pt>
                <c:pt idx="102">
                  <c:v>МАОУ СШ № 160</c:v>
                </c:pt>
                <c:pt idx="103">
                  <c:v>МАОУ СШ № 5</c:v>
                </c:pt>
                <c:pt idx="104">
                  <c:v>МАОУ СШ № 85</c:v>
                </c:pt>
                <c:pt idx="105">
                  <c:v>МАОУ СШ № 139</c:v>
                </c:pt>
                <c:pt idx="106">
                  <c:v>МАОУ СШ № 134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Лицей № 2</c:v>
                </c:pt>
                <c:pt idx="111">
                  <c:v>МБОУ СОШ № 10</c:v>
                </c:pt>
                <c:pt idx="112">
                  <c:v>МАОУ СШ № 155</c:v>
                </c:pt>
                <c:pt idx="113">
                  <c:v>МБОУ Гимназия  № 16</c:v>
                </c:pt>
                <c:pt idx="114">
                  <c:v>МАОУ СШ Комплекс "Покровский"</c:v>
                </c:pt>
                <c:pt idx="115">
                  <c:v>МБОУ СШ № 27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'Географ-9 диаграмма'!$P$5:$P$122</c:f>
              <c:numCache>
                <c:formatCode>0.00</c:formatCode>
                <c:ptCount val="118"/>
                <c:pt idx="0">
                  <c:v>3.8906970787586119</c:v>
                </c:pt>
                <c:pt idx="1">
                  <c:v>3.8888888888888888</c:v>
                </c:pt>
                <c:pt idx="2">
                  <c:v>3.9</c:v>
                </c:pt>
                <c:pt idx="3">
                  <c:v>4.3076923076923075</c:v>
                </c:pt>
                <c:pt idx="4">
                  <c:v>3.7692307692307692</c:v>
                </c:pt>
                <c:pt idx="5">
                  <c:v>3.5882352941176472</c:v>
                </c:pt>
                <c:pt idx="6">
                  <c:v>3.9830508474576272</c:v>
                </c:pt>
                <c:pt idx="7">
                  <c:v>3.7735849056603774</c:v>
                </c:pt>
                <c:pt idx="8">
                  <c:v>3.9148936170212765</c:v>
                </c:pt>
                <c:pt idx="9">
                  <c:v>4.0743088416054762</c:v>
                </c:pt>
                <c:pt idx="10">
                  <c:v>4.2</c:v>
                </c:pt>
                <c:pt idx="11">
                  <c:v>4.0344827586206895</c:v>
                </c:pt>
                <c:pt idx="12">
                  <c:v>4.2692307692307692</c:v>
                </c:pt>
                <c:pt idx="13">
                  <c:v>4.1694915254237293</c:v>
                </c:pt>
                <c:pt idx="14">
                  <c:v>4.3636363636363633</c:v>
                </c:pt>
                <c:pt idx="15">
                  <c:v>4.2592592592592595</c:v>
                </c:pt>
                <c:pt idx="16">
                  <c:v>4.2727272727272725</c:v>
                </c:pt>
                <c:pt idx="17">
                  <c:v>3.7272727272727271</c:v>
                </c:pt>
                <c:pt idx="18">
                  <c:v>4.166666666666667</c:v>
                </c:pt>
                <c:pt idx="19">
                  <c:v>3.870967741935484</c:v>
                </c:pt>
                <c:pt idx="20">
                  <c:v>3.8913043478260869</c:v>
                </c:pt>
                <c:pt idx="21">
                  <c:v>3.6666666666666665</c:v>
                </c:pt>
                <c:pt idx="22">
                  <c:v>3.80866652301513</c:v>
                </c:pt>
                <c:pt idx="23">
                  <c:v>4.2162162162162158</c:v>
                </c:pt>
                <c:pt idx="24">
                  <c:v>4.2</c:v>
                </c:pt>
                <c:pt idx="25">
                  <c:v>4.2352941176470589</c:v>
                </c:pt>
                <c:pt idx="26">
                  <c:v>3.9705882352941178</c:v>
                </c:pt>
                <c:pt idx="27">
                  <c:v>3.5</c:v>
                </c:pt>
                <c:pt idx="28">
                  <c:v>3.7272727272727271</c:v>
                </c:pt>
                <c:pt idx="29">
                  <c:v>3.6</c:v>
                </c:pt>
                <c:pt idx="30">
                  <c:v>3.6875</c:v>
                </c:pt>
                <c:pt idx="31">
                  <c:v>3.7017543859649122</c:v>
                </c:pt>
                <c:pt idx="32">
                  <c:v>3.5526315789473686</c:v>
                </c:pt>
                <c:pt idx="33">
                  <c:v>3.8888888888888888</c:v>
                </c:pt>
                <c:pt idx="34">
                  <c:v>3.8484848484848486</c:v>
                </c:pt>
                <c:pt idx="35">
                  <c:v>3.5454545454545454</c:v>
                </c:pt>
                <c:pt idx="36">
                  <c:v>3.4838709677419355</c:v>
                </c:pt>
                <c:pt idx="37">
                  <c:v>4</c:v>
                </c:pt>
                <c:pt idx="38">
                  <c:v>3.8157894736842106</c:v>
                </c:pt>
                <c:pt idx="39">
                  <c:v>3.7735849056603774</c:v>
                </c:pt>
                <c:pt idx="40">
                  <c:v>3.9291679527632661</c:v>
                </c:pt>
                <c:pt idx="41">
                  <c:v>4.4285714285714288</c:v>
                </c:pt>
                <c:pt idx="42">
                  <c:v>3.5263157894736841</c:v>
                </c:pt>
                <c:pt idx="43">
                  <c:v>4</c:v>
                </c:pt>
                <c:pt idx="44">
                  <c:v>3.8125</c:v>
                </c:pt>
                <c:pt idx="45">
                  <c:v>4.1428571428571432</c:v>
                </c:pt>
                <c:pt idx="46">
                  <c:v>4.3421052631578947</c:v>
                </c:pt>
                <c:pt idx="47">
                  <c:v>3.875</c:v>
                </c:pt>
                <c:pt idx="48">
                  <c:v>3.7391304347826089</c:v>
                </c:pt>
                <c:pt idx="49">
                  <c:v>4.0999999999999996</c:v>
                </c:pt>
                <c:pt idx="50">
                  <c:v>4.0192307692307692</c:v>
                </c:pt>
                <c:pt idx="51">
                  <c:v>4.0454545454545459</c:v>
                </c:pt>
                <c:pt idx="53">
                  <c:v>3.5111111111111111</c:v>
                </c:pt>
                <c:pt idx="54">
                  <c:v>3.5</c:v>
                </c:pt>
                <c:pt idx="55">
                  <c:v>4.2352941176470589</c:v>
                </c:pt>
                <c:pt idx="56">
                  <c:v>3.8636363636363638</c:v>
                </c:pt>
                <c:pt idx="57">
                  <c:v>3.8285714285714287</c:v>
                </c:pt>
                <c:pt idx="58">
                  <c:v>3.9090909090909092</c:v>
                </c:pt>
                <c:pt idx="59">
                  <c:v>3.8461538461538463</c:v>
                </c:pt>
                <c:pt idx="61">
                  <c:v>4.0531747650091008</c:v>
                </c:pt>
                <c:pt idx="62">
                  <c:v>4.2888888888888888</c:v>
                </c:pt>
                <c:pt idx="63">
                  <c:v>4.2608695652173916</c:v>
                </c:pt>
                <c:pt idx="64">
                  <c:v>3.7692307692307692</c:v>
                </c:pt>
                <c:pt idx="65">
                  <c:v>4.16</c:v>
                </c:pt>
                <c:pt idx="66">
                  <c:v>4.041666666666667</c:v>
                </c:pt>
                <c:pt idx="67">
                  <c:v>4.1875</c:v>
                </c:pt>
                <c:pt idx="68">
                  <c:v>4.2631578947368425</c:v>
                </c:pt>
                <c:pt idx="69">
                  <c:v>3.9333333333333331</c:v>
                </c:pt>
                <c:pt idx="70">
                  <c:v>4.3018867924528301</c:v>
                </c:pt>
                <c:pt idx="71">
                  <c:v>4.0294117647058822</c:v>
                </c:pt>
                <c:pt idx="72">
                  <c:v>3.9565217391304346</c:v>
                </c:pt>
                <c:pt idx="73">
                  <c:v>3.9767441860465116</c:v>
                </c:pt>
                <c:pt idx="74">
                  <c:v>3.6206896551724137</c:v>
                </c:pt>
                <c:pt idx="75">
                  <c:v>3.9545454545454546</c:v>
                </c:pt>
                <c:pt idx="76">
                  <c:v>3.9517445050217446</c:v>
                </c:pt>
                <c:pt idx="77">
                  <c:v>4.1764705882352944</c:v>
                </c:pt>
                <c:pt idx="78">
                  <c:v>4.125</c:v>
                </c:pt>
                <c:pt idx="79">
                  <c:v>4.2727272727272725</c:v>
                </c:pt>
                <c:pt idx="80">
                  <c:v>4</c:v>
                </c:pt>
                <c:pt idx="81">
                  <c:v>4.3428571428571425</c:v>
                </c:pt>
                <c:pt idx="82">
                  <c:v>4.0599999999999996</c:v>
                </c:pt>
                <c:pt idx="83">
                  <c:v>4.333333333333333</c:v>
                </c:pt>
                <c:pt idx="84">
                  <c:v>3.7619047619047619</c:v>
                </c:pt>
                <c:pt idx="85">
                  <c:v>4.0199999999999996</c:v>
                </c:pt>
                <c:pt idx="86">
                  <c:v>3.76</c:v>
                </c:pt>
                <c:pt idx="87">
                  <c:v>3.9</c:v>
                </c:pt>
                <c:pt idx="88">
                  <c:v>3.7878787878787881</c:v>
                </c:pt>
                <c:pt idx="89">
                  <c:v>3.819672131147541</c:v>
                </c:pt>
                <c:pt idx="90">
                  <c:v>4.1568627450980395</c:v>
                </c:pt>
                <c:pt idx="91">
                  <c:v>4</c:v>
                </c:pt>
                <c:pt idx="92">
                  <c:v>3.784313725490196</c:v>
                </c:pt>
                <c:pt idx="93">
                  <c:v>3.625</c:v>
                </c:pt>
                <c:pt idx="94">
                  <c:v>3.975609756097561</c:v>
                </c:pt>
                <c:pt idx="95">
                  <c:v>4.101694915254237</c:v>
                </c:pt>
                <c:pt idx="96">
                  <c:v>4</c:v>
                </c:pt>
                <c:pt idx="97">
                  <c:v>4.1538461538461542</c:v>
                </c:pt>
                <c:pt idx="98">
                  <c:v>3.6875</c:v>
                </c:pt>
                <c:pt idx="99">
                  <c:v>4</c:v>
                </c:pt>
                <c:pt idx="100">
                  <c:v>3.5588235294117645</c:v>
                </c:pt>
                <c:pt idx="101">
                  <c:v>3.7894736842105261</c:v>
                </c:pt>
                <c:pt idx="103">
                  <c:v>3.9482758620689653</c:v>
                </c:pt>
                <c:pt idx="104">
                  <c:v>3.6923076923076925</c:v>
                </c:pt>
                <c:pt idx="105">
                  <c:v>4.1428571428571432</c:v>
                </c:pt>
                <c:pt idx="106">
                  <c:v>3.925925925925926</c:v>
                </c:pt>
                <c:pt idx="107">
                  <c:v>3.65</c:v>
                </c:pt>
                <c:pt idx="108">
                  <c:v>3.9845072402025528</c:v>
                </c:pt>
                <c:pt idx="109">
                  <c:v>4.333333333333333</c:v>
                </c:pt>
                <c:pt idx="110">
                  <c:v>4.161290322580645</c:v>
                </c:pt>
                <c:pt idx="111">
                  <c:v>4.3043478260869561</c:v>
                </c:pt>
                <c:pt idx="112">
                  <c:v>3.88</c:v>
                </c:pt>
                <c:pt idx="113">
                  <c:v>4.2068965517241379</c:v>
                </c:pt>
                <c:pt idx="114">
                  <c:v>4.0396039603960396</c:v>
                </c:pt>
                <c:pt idx="115">
                  <c:v>3.55</c:v>
                </c:pt>
                <c:pt idx="116">
                  <c:v>3.9565217391304346</c:v>
                </c:pt>
                <c:pt idx="117">
                  <c:v>3.4285714285714284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52032"/>
        <c:axId val="112253568"/>
      </c:lineChart>
      <c:catAx>
        <c:axId val="11225203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253568"/>
        <c:crosses val="autoZero"/>
        <c:auto val="1"/>
        <c:lblAlgn val="ctr"/>
        <c:lblOffset val="100"/>
        <c:noMultiLvlLbl val="0"/>
      </c:catAx>
      <c:valAx>
        <c:axId val="11225356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252032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06717606680616"/>
          <c:y val="1.0658781379249702E-2"/>
          <c:w val="0.6758248186932293"/>
          <c:h val="4.2353231332545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0</xdr:row>
      <xdr:rowOff>47624</xdr:rowOff>
    </xdr:from>
    <xdr:to>
      <xdr:col>32</xdr:col>
      <xdr:colOff>595314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0.09997</cdr:x>
      <cdr:y>0.07487</cdr:y>
    </cdr:from>
    <cdr:to>
      <cdr:x>0.10176</cdr:x>
      <cdr:y>0.6766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78772" y="377071"/>
          <a:ext cx="37223" cy="3030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0.20778</cdr:x>
      <cdr:y>0.08159</cdr:y>
    </cdr:from>
    <cdr:to>
      <cdr:x>0.2089</cdr:x>
      <cdr:y>0.68498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128951" y="412858"/>
          <a:ext cx="22256" cy="30532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0.3563</cdr:x>
      <cdr:y>0.07207</cdr:y>
    </cdr:from>
    <cdr:to>
      <cdr:x>0.35798</cdr:x>
      <cdr:y>0.67239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727874" y="365561"/>
          <a:ext cx="36438" cy="30448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0.5302</cdr:x>
      <cdr:y>0.08783</cdr:y>
    </cdr:from>
    <cdr:to>
      <cdr:x>0.53045</cdr:x>
      <cdr:y>0.68915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535796" y="444413"/>
          <a:ext cx="4967" cy="30427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0.65453</cdr:x>
      <cdr:y>0.07672</cdr:y>
    </cdr:from>
    <cdr:to>
      <cdr:x>0.65647</cdr:x>
      <cdr:y>0.67452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006552" y="388200"/>
          <a:ext cx="38550" cy="30249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0.91922</cdr:x>
      <cdr:y>0.0746</cdr:y>
    </cdr:from>
    <cdr:to>
      <cdr:x>0.91928</cdr:x>
      <cdr:y>0.67032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9115024" y="375711"/>
          <a:ext cx="1248" cy="30002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0.02532</cdr:x>
      <cdr:y>0.0725</cdr:y>
    </cdr:from>
    <cdr:to>
      <cdr:x>0.02611</cdr:x>
      <cdr:y>0.68084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549087" y="367725"/>
          <a:ext cx="17135" cy="30855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41011</xdr:colOff>
      <xdr:row>0</xdr:row>
      <xdr:rowOff>47624</xdr:rowOff>
    </xdr:from>
    <xdr:to>
      <xdr:col>32</xdr:col>
      <xdr:colOff>559594</xdr:colOff>
      <xdr:row>0</xdr:row>
      <xdr:rowOff>5095875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0.09814</cdr:x>
      <cdr:y>0.07094</cdr:y>
    </cdr:from>
    <cdr:to>
      <cdr:x>0.09988</cdr:x>
      <cdr:y>0.67267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76635" y="358141"/>
          <a:ext cx="36818" cy="30376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0.20757</cdr:x>
      <cdr:y>0.08158</cdr:y>
    </cdr:from>
    <cdr:to>
      <cdr:x>0.20809</cdr:x>
      <cdr:y>0.67661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392179" y="411851"/>
          <a:ext cx="11003" cy="30038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0.35694</cdr:x>
      <cdr:y>0.07549</cdr:y>
    </cdr:from>
    <cdr:to>
      <cdr:x>0.35701</cdr:x>
      <cdr:y>0.68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552874" y="381092"/>
          <a:ext cx="1482" cy="30517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0.52959</cdr:x>
      <cdr:y>0.07502</cdr:y>
    </cdr:from>
    <cdr:to>
      <cdr:x>0.53075</cdr:x>
      <cdr:y>0.67216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1206129" y="378720"/>
          <a:ext cx="24546" cy="30145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0.65344</cdr:x>
      <cdr:y>0.085</cdr:y>
    </cdr:from>
    <cdr:to>
      <cdr:x>0.65508</cdr:x>
      <cdr:y>0.68707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826789" y="429098"/>
          <a:ext cx="34702" cy="30394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0.91662</cdr:x>
      <cdr:y>0.06974</cdr:y>
    </cdr:from>
    <cdr:to>
      <cdr:x>0.91831</cdr:x>
      <cdr:y>0.67634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9023449" y="352881"/>
          <a:ext cx="35075" cy="30694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0.02604</cdr:x>
      <cdr:y>0.07269</cdr:y>
    </cdr:from>
    <cdr:to>
      <cdr:x>0.02604</cdr:x>
      <cdr:y>0.67295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>
          <a:off x="436322" y="367802"/>
          <a:ext cx="0" cy="30374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64" customWidth="1"/>
    <col min="2" max="2" width="32.7109375" style="64" customWidth="1"/>
    <col min="3" max="18" width="7.7109375" style="64" customWidth="1"/>
    <col min="19" max="19" width="8.7109375" style="64" customWidth="1"/>
    <col min="20" max="20" width="7.85546875" style="64" customWidth="1"/>
    <col min="21" max="16384" width="9.140625" style="64"/>
  </cols>
  <sheetData>
    <row r="1" spans="1:24" ht="409.5" customHeight="1" thickBot="1" x14ac:dyDescent="0.3"/>
    <row r="2" spans="1:24" ht="15" customHeight="1" x14ac:dyDescent="0.25">
      <c r="A2" s="597" t="s">
        <v>0</v>
      </c>
      <c r="B2" s="599" t="s">
        <v>100</v>
      </c>
      <c r="C2" s="601">
        <v>2025</v>
      </c>
      <c r="D2" s="602"/>
      <c r="E2" s="602"/>
      <c r="F2" s="603"/>
      <c r="G2" s="601">
        <v>2024</v>
      </c>
      <c r="H2" s="602"/>
      <c r="I2" s="602"/>
      <c r="J2" s="603"/>
      <c r="K2" s="601">
        <v>2023</v>
      </c>
      <c r="L2" s="602"/>
      <c r="M2" s="602"/>
      <c r="N2" s="603"/>
      <c r="O2" s="601">
        <v>2022</v>
      </c>
      <c r="P2" s="602"/>
      <c r="Q2" s="602"/>
      <c r="R2" s="603"/>
      <c r="S2" s="595" t="s">
        <v>97</v>
      </c>
    </row>
    <row r="3" spans="1:24" ht="45" customHeight="1" thickBot="1" x14ac:dyDescent="0.3">
      <c r="A3" s="598"/>
      <c r="B3" s="600"/>
      <c r="C3" s="138" t="s">
        <v>72</v>
      </c>
      <c r="D3" s="116" t="s">
        <v>98</v>
      </c>
      <c r="E3" s="116" t="s">
        <v>99</v>
      </c>
      <c r="F3" s="578" t="s">
        <v>104</v>
      </c>
      <c r="G3" s="138" t="s">
        <v>72</v>
      </c>
      <c r="H3" s="116" t="s">
        <v>98</v>
      </c>
      <c r="I3" s="116" t="s">
        <v>99</v>
      </c>
      <c r="J3" s="490" t="s">
        <v>104</v>
      </c>
      <c r="K3" s="138" t="s">
        <v>72</v>
      </c>
      <c r="L3" s="116" t="s">
        <v>98</v>
      </c>
      <c r="M3" s="116" t="s">
        <v>99</v>
      </c>
      <c r="N3" s="367" t="s">
        <v>104</v>
      </c>
      <c r="O3" s="138" t="s">
        <v>72</v>
      </c>
      <c r="P3" s="116" t="s">
        <v>98</v>
      </c>
      <c r="Q3" s="116" t="s">
        <v>99</v>
      </c>
      <c r="R3" s="211" t="s">
        <v>104</v>
      </c>
      <c r="S3" s="596"/>
    </row>
    <row r="4" spans="1:24" ht="15" customHeight="1" thickBot="1" x14ac:dyDescent="0.3">
      <c r="A4" s="203"/>
      <c r="B4" s="204" t="s">
        <v>115</v>
      </c>
      <c r="C4" s="205">
        <f>C5+C14+C27+C45+C66+C81+C113</f>
        <v>5678</v>
      </c>
      <c r="D4" s="206">
        <f>AVERAGE(D6:D13,D15:D26,D28:D44,D46:D65,D67:D80,D82:D112,D114:D122)</f>
        <v>3.8447521177364079</v>
      </c>
      <c r="E4" s="206">
        <v>3.84</v>
      </c>
      <c r="F4" s="207"/>
      <c r="G4" s="205">
        <f>G5+G14+G27+G45+G66+G81+G113</f>
        <v>5246</v>
      </c>
      <c r="H4" s="206">
        <f>AVERAGE(H6:H13,H15:H26,H28:H44,H46:H65,H67:H80,H82:H112,H114:H122)</f>
        <v>3.9764023848347807</v>
      </c>
      <c r="I4" s="206">
        <v>3.97</v>
      </c>
      <c r="J4" s="207"/>
      <c r="K4" s="205">
        <f>K5+K14+K27+K45+K66+K81+K113</f>
        <v>4443</v>
      </c>
      <c r="L4" s="206">
        <f>AVERAGE(L6:L13,L15:L26,L28:L44,L46:L65,L67:L80,L82:L112,L114:L122)</f>
        <v>3.9250140296580209</v>
      </c>
      <c r="M4" s="206">
        <v>3.91</v>
      </c>
      <c r="N4" s="207"/>
      <c r="O4" s="205">
        <f>O5+O14+O27+O45+O66+O81+O113</f>
        <v>3985</v>
      </c>
      <c r="P4" s="206">
        <f>AVERAGE(P6:P13,P15:P26,P28:P44,P46:P65,P67:P80,P82:P112,P114:P122)</f>
        <v>3.950435035119753</v>
      </c>
      <c r="Q4" s="206">
        <v>3.96</v>
      </c>
      <c r="R4" s="207"/>
      <c r="S4" s="208"/>
    </row>
    <row r="5" spans="1:24" ht="15" customHeight="1" thickBot="1" x14ac:dyDescent="0.3">
      <c r="A5" s="135"/>
      <c r="B5" s="136" t="s">
        <v>108</v>
      </c>
      <c r="C5" s="139">
        <f>SUM(C6:C13)</f>
        <v>448</v>
      </c>
      <c r="D5" s="167">
        <f>AVERAGE(D6:D13)</f>
        <v>3.8094448874215741</v>
      </c>
      <c r="E5" s="167">
        <v>3.84</v>
      </c>
      <c r="F5" s="140"/>
      <c r="G5" s="139">
        <f>SUM(G6:G13)</f>
        <v>367</v>
      </c>
      <c r="H5" s="167">
        <f>AVERAGE(H6:H13)</f>
        <v>3.9740832417778824</v>
      </c>
      <c r="I5" s="167">
        <v>3.97</v>
      </c>
      <c r="J5" s="140"/>
      <c r="K5" s="139">
        <f>SUM(K6:K13)</f>
        <v>362</v>
      </c>
      <c r="L5" s="167">
        <f>AVERAGE(L6:L13)</f>
        <v>3.9019181235366487</v>
      </c>
      <c r="M5" s="167">
        <v>3.91</v>
      </c>
      <c r="N5" s="140"/>
      <c r="O5" s="139">
        <f>SUM(O6:O13)</f>
        <v>269</v>
      </c>
      <c r="P5" s="167">
        <f>AVERAGE(P6:P13)</f>
        <v>3.8906970787586119</v>
      </c>
      <c r="Q5" s="167">
        <v>3.96</v>
      </c>
      <c r="R5" s="140"/>
      <c r="S5" s="153"/>
      <c r="U5" s="173"/>
      <c r="V5" s="66" t="s">
        <v>76</v>
      </c>
    </row>
    <row r="6" spans="1:24" ht="15" customHeight="1" x14ac:dyDescent="0.25">
      <c r="A6" s="175">
        <v>1</v>
      </c>
      <c r="B6" s="48" t="s">
        <v>150</v>
      </c>
      <c r="C6" s="443">
        <v>70</v>
      </c>
      <c r="D6" s="419">
        <v>3.6</v>
      </c>
      <c r="E6" s="419">
        <v>3.84</v>
      </c>
      <c r="F6" s="444">
        <v>90</v>
      </c>
      <c r="G6" s="443">
        <v>63</v>
      </c>
      <c r="H6" s="419">
        <v>3.9523809523809526</v>
      </c>
      <c r="I6" s="419">
        <v>3.97</v>
      </c>
      <c r="J6" s="444">
        <v>59</v>
      </c>
      <c r="K6" s="443">
        <v>74</v>
      </c>
      <c r="L6" s="419">
        <v>3.7837837837837838</v>
      </c>
      <c r="M6" s="419">
        <v>3.91</v>
      </c>
      <c r="N6" s="444">
        <v>75</v>
      </c>
      <c r="O6" s="443">
        <v>59</v>
      </c>
      <c r="P6" s="419">
        <v>3.9830508474576272</v>
      </c>
      <c r="Q6" s="419">
        <v>3.96</v>
      </c>
      <c r="R6" s="444">
        <v>50</v>
      </c>
      <c r="S6" s="155">
        <f t="shared" ref="S6:S13" si="0">R6+N6+J6+F6</f>
        <v>274</v>
      </c>
      <c r="U6" s="172"/>
      <c r="V6" s="66" t="s">
        <v>77</v>
      </c>
    </row>
    <row r="7" spans="1:24" x14ac:dyDescent="0.25">
      <c r="A7" s="73">
        <v>2</v>
      </c>
      <c r="B7" s="29" t="s">
        <v>82</v>
      </c>
      <c r="C7" s="476">
        <v>59</v>
      </c>
      <c r="D7" s="477">
        <v>3.5593220338983049</v>
      </c>
      <c r="E7" s="477">
        <v>3.84</v>
      </c>
      <c r="F7" s="478">
        <v>94</v>
      </c>
      <c r="G7" s="476">
        <v>66</v>
      </c>
      <c r="H7" s="477">
        <v>3.7121212121212119</v>
      </c>
      <c r="I7" s="477">
        <v>3.97</v>
      </c>
      <c r="J7" s="478">
        <v>89</v>
      </c>
      <c r="K7" s="476">
        <v>78</v>
      </c>
      <c r="L7" s="477">
        <v>3.9487179487179489</v>
      </c>
      <c r="M7" s="477">
        <v>3.91</v>
      </c>
      <c r="N7" s="478">
        <v>50</v>
      </c>
      <c r="O7" s="476">
        <v>47</v>
      </c>
      <c r="P7" s="477">
        <v>3.9148936170212765</v>
      </c>
      <c r="Q7" s="477">
        <v>3.96</v>
      </c>
      <c r="R7" s="478">
        <v>60</v>
      </c>
      <c r="S7" s="154">
        <f t="shared" si="0"/>
        <v>293</v>
      </c>
      <c r="U7" s="210"/>
      <c r="V7" s="66" t="s">
        <v>78</v>
      </c>
      <c r="X7" s="67"/>
    </row>
    <row r="8" spans="1:24" ht="15" customHeight="1" x14ac:dyDescent="0.25">
      <c r="A8" s="68">
        <v>3</v>
      </c>
      <c r="B8" s="48" t="s">
        <v>81</v>
      </c>
      <c r="C8" s="443">
        <v>69</v>
      </c>
      <c r="D8" s="419">
        <v>4.2173913043478262</v>
      </c>
      <c r="E8" s="419">
        <v>3.84</v>
      </c>
      <c r="F8" s="444">
        <v>12</v>
      </c>
      <c r="G8" s="443">
        <v>45</v>
      </c>
      <c r="H8" s="419">
        <v>4.1111111111111107</v>
      </c>
      <c r="I8" s="419">
        <v>3.97</v>
      </c>
      <c r="J8" s="444">
        <v>39</v>
      </c>
      <c r="K8" s="443">
        <v>29</v>
      </c>
      <c r="L8" s="419">
        <v>4.2068965517241379</v>
      </c>
      <c r="M8" s="419">
        <v>3.91</v>
      </c>
      <c r="N8" s="444">
        <v>18</v>
      </c>
      <c r="O8" s="443">
        <v>27</v>
      </c>
      <c r="P8" s="419">
        <v>3.8888888888888888</v>
      </c>
      <c r="Q8" s="419">
        <v>3.96</v>
      </c>
      <c r="R8" s="444">
        <v>65</v>
      </c>
      <c r="S8" s="155">
        <f t="shared" si="0"/>
        <v>134</v>
      </c>
      <c r="U8" s="69"/>
      <c r="V8" s="66" t="s">
        <v>79</v>
      </c>
      <c r="X8" s="67"/>
    </row>
    <row r="9" spans="1:24" ht="15" customHeight="1" x14ac:dyDescent="0.25">
      <c r="A9" s="68">
        <v>4</v>
      </c>
      <c r="B9" s="46" t="s">
        <v>153</v>
      </c>
      <c r="C9" s="443">
        <v>19</v>
      </c>
      <c r="D9" s="419">
        <v>4.1578947368421053</v>
      </c>
      <c r="E9" s="419">
        <v>3.84</v>
      </c>
      <c r="F9" s="444">
        <v>18</v>
      </c>
      <c r="G9" s="443">
        <v>12</v>
      </c>
      <c r="H9" s="419">
        <v>4.333333333333333</v>
      </c>
      <c r="I9" s="419">
        <v>3.97</v>
      </c>
      <c r="J9" s="444">
        <v>13</v>
      </c>
      <c r="K9" s="443">
        <v>12</v>
      </c>
      <c r="L9" s="419">
        <v>4.25</v>
      </c>
      <c r="M9" s="419">
        <v>3.91</v>
      </c>
      <c r="N9" s="444">
        <v>12</v>
      </c>
      <c r="O9" s="443">
        <v>10</v>
      </c>
      <c r="P9" s="419">
        <v>3.9</v>
      </c>
      <c r="Q9" s="419">
        <v>3.96</v>
      </c>
      <c r="R9" s="444">
        <v>62</v>
      </c>
      <c r="S9" s="155">
        <f t="shared" si="0"/>
        <v>105</v>
      </c>
      <c r="U9" s="70"/>
      <c r="V9" s="67"/>
      <c r="X9" s="67"/>
    </row>
    <row r="10" spans="1:24" ht="15" customHeight="1" x14ac:dyDescent="0.25">
      <c r="A10" s="68">
        <v>5</v>
      </c>
      <c r="B10" s="48" t="s">
        <v>201</v>
      </c>
      <c r="C10" s="443">
        <v>81</v>
      </c>
      <c r="D10" s="419">
        <v>3.6543209876543208</v>
      </c>
      <c r="E10" s="419">
        <v>3.84</v>
      </c>
      <c r="F10" s="444">
        <v>85</v>
      </c>
      <c r="G10" s="443">
        <v>56</v>
      </c>
      <c r="H10" s="419">
        <v>3.8214285714285716</v>
      </c>
      <c r="I10" s="419">
        <v>3.97</v>
      </c>
      <c r="J10" s="444">
        <v>74</v>
      </c>
      <c r="K10" s="443">
        <v>46</v>
      </c>
      <c r="L10" s="419">
        <v>3.4130434782608696</v>
      </c>
      <c r="M10" s="419">
        <v>3.91</v>
      </c>
      <c r="N10" s="444">
        <v>106</v>
      </c>
      <c r="O10" s="443">
        <v>34</v>
      </c>
      <c r="P10" s="419">
        <v>3.5882352941176472</v>
      </c>
      <c r="Q10" s="419">
        <v>3.96</v>
      </c>
      <c r="R10" s="444">
        <v>98</v>
      </c>
      <c r="S10" s="155">
        <f t="shared" si="0"/>
        <v>363</v>
      </c>
      <c r="U10" s="70"/>
      <c r="V10" s="67"/>
      <c r="X10" s="67"/>
    </row>
    <row r="11" spans="1:24" ht="15" customHeight="1" x14ac:dyDescent="0.25">
      <c r="A11" s="68">
        <v>6</v>
      </c>
      <c r="B11" s="48" t="s">
        <v>149</v>
      </c>
      <c r="C11" s="443">
        <v>52</v>
      </c>
      <c r="D11" s="419">
        <v>3.5961538461538463</v>
      </c>
      <c r="E11" s="419">
        <v>3.84</v>
      </c>
      <c r="F11" s="444">
        <v>91</v>
      </c>
      <c r="G11" s="443">
        <v>46</v>
      </c>
      <c r="H11" s="419">
        <v>3.7608695652173911</v>
      </c>
      <c r="I11" s="419">
        <v>3.97</v>
      </c>
      <c r="J11" s="444">
        <v>81</v>
      </c>
      <c r="K11" s="443">
        <v>62</v>
      </c>
      <c r="L11" s="419">
        <v>3.806451612903226</v>
      </c>
      <c r="M11" s="419">
        <v>3.91</v>
      </c>
      <c r="N11" s="444">
        <v>70</v>
      </c>
      <c r="O11" s="443">
        <v>53</v>
      </c>
      <c r="P11" s="419">
        <v>3.7735849056603774</v>
      </c>
      <c r="Q11" s="419">
        <v>3.96</v>
      </c>
      <c r="R11" s="444">
        <v>80</v>
      </c>
      <c r="S11" s="154">
        <f t="shared" si="0"/>
        <v>322</v>
      </c>
      <c r="U11" s="70"/>
      <c r="V11" s="67"/>
      <c r="X11" s="67"/>
    </row>
    <row r="12" spans="1:24" ht="15" customHeight="1" x14ac:dyDescent="0.25">
      <c r="A12" s="72">
        <v>7</v>
      </c>
      <c r="B12" s="48" t="s">
        <v>84</v>
      </c>
      <c r="C12" s="443">
        <v>56</v>
      </c>
      <c r="D12" s="419">
        <v>3.8571428571428572</v>
      </c>
      <c r="E12" s="419">
        <v>3.84</v>
      </c>
      <c r="F12" s="444">
        <v>53</v>
      </c>
      <c r="G12" s="443">
        <v>36</v>
      </c>
      <c r="H12" s="419">
        <v>4.1944444444444446</v>
      </c>
      <c r="I12" s="419">
        <v>3.97</v>
      </c>
      <c r="J12" s="444">
        <v>32</v>
      </c>
      <c r="K12" s="443">
        <v>31</v>
      </c>
      <c r="L12" s="419">
        <v>3.806451612903226</v>
      </c>
      <c r="M12" s="419">
        <v>3.91</v>
      </c>
      <c r="N12" s="444">
        <v>71</v>
      </c>
      <c r="O12" s="443">
        <v>13</v>
      </c>
      <c r="P12" s="419">
        <v>4.3076923076923075</v>
      </c>
      <c r="Q12" s="419">
        <v>3.96</v>
      </c>
      <c r="R12" s="444">
        <v>7</v>
      </c>
      <c r="S12" s="155">
        <f t="shared" si="0"/>
        <v>163</v>
      </c>
      <c r="U12" s="70"/>
      <c r="V12" s="67"/>
      <c r="X12" s="67"/>
    </row>
    <row r="13" spans="1:24" ht="15" customHeight="1" thickBot="1" x14ac:dyDescent="0.3">
      <c r="A13" s="72">
        <v>8</v>
      </c>
      <c r="B13" s="55" t="s">
        <v>127</v>
      </c>
      <c r="C13" s="479">
        <v>42</v>
      </c>
      <c r="D13" s="480">
        <v>3.8333333333333335</v>
      </c>
      <c r="E13" s="480">
        <v>3.84</v>
      </c>
      <c r="F13" s="481">
        <v>57</v>
      </c>
      <c r="G13" s="479">
        <v>43</v>
      </c>
      <c r="H13" s="480">
        <v>3.9069767441860463</v>
      </c>
      <c r="I13" s="480">
        <v>3.97</v>
      </c>
      <c r="J13" s="481">
        <v>66</v>
      </c>
      <c r="K13" s="479">
        <v>30</v>
      </c>
      <c r="L13" s="480">
        <v>4</v>
      </c>
      <c r="M13" s="480">
        <v>3.91</v>
      </c>
      <c r="N13" s="481">
        <v>44</v>
      </c>
      <c r="O13" s="479">
        <v>26</v>
      </c>
      <c r="P13" s="480">
        <v>3.7692307692307692</v>
      </c>
      <c r="Q13" s="480">
        <v>3.96</v>
      </c>
      <c r="R13" s="481">
        <v>82</v>
      </c>
      <c r="S13" s="156">
        <f t="shared" si="0"/>
        <v>249</v>
      </c>
      <c r="U13" s="70"/>
      <c r="V13" s="67"/>
      <c r="X13" s="67"/>
    </row>
    <row r="14" spans="1:24" ht="15" customHeight="1" thickBot="1" x14ac:dyDescent="0.3">
      <c r="A14" s="135"/>
      <c r="B14" s="141" t="s">
        <v>109</v>
      </c>
      <c r="C14" s="142">
        <f>SUM(C15:C26)</f>
        <v>492</v>
      </c>
      <c r="D14" s="168">
        <f>AVERAGE(D15:D26)</f>
        <v>3.8545055654253386</v>
      </c>
      <c r="E14" s="168">
        <v>3.84</v>
      </c>
      <c r="F14" s="143"/>
      <c r="G14" s="142">
        <f>SUM(G15:G26)</f>
        <v>509</v>
      </c>
      <c r="H14" s="168">
        <f>AVERAGE(H15:H26)</f>
        <v>3.9749306490858367</v>
      </c>
      <c r="I14" s="168">
        <v>3.97</v>
      </c>
      <c r="J14" s="143"/>
      <c r="K14" s="142">
        <f>SUM(K15:K26)</f>
        <v>407</v>
      </c>
      <c r="L14" s="168">
        <f>AVERAGE(L15:L26)</f>
        <v>4.0565190445132018</v>
      </c>
      <c r="M14" s="168">
        <v>3.91</v>
      </c>
      <c r="N14" s="143"/>
      <c r="O14" s="142">
        <f>SUM(O15:O26)</f>
        <v>416</v>
      </c>
      <c r="P14" s="168">
        <f>AVERAGE(P15:P26)</f>
        <v>4.0743088416054762</v>
      </c>
      <c r="Q14" s="168">
        <v>3.96</v>
      </c>
      <c r="R14" s="143"/>
      <c r="S14" s="157"/>
      <c r="U14" s="70"/>
      <c r="V14" s="67"/>
      <c r="X14" s="67"/>
    </row>
    <row r="15" spans="1:24" ht="15" customHeight="1" x14ac:dyDescent="0.25">
      <c r="A15" s="65">
        <v>1</v>
      </c>
      <c r="B15" s="48" t="s">
        <v>4</v>
      </c>
      <c r="C15" s="443">
        <v>28</v>
      </c>
      <c r="D15" s="419">
        <v>4.2857142857142856</v>
      </c>
      <c r="E15" s="419">
        <v>3.84</v>
      </c>
      <c r="F15" s="444">
        <v>8</v>
      </c>
      <c r="G15" s="443">
        <v>24</v>
      </c>
      <c r="H15" s="419">
        <v>3.9583333333333335</v>
      </c>
      <c r="I15" s="419">
        <v>3.97</v>
      </c>
      <c r="J15" s="444">
        <v>54</v>
      </c>
      <c r="K15" s="443">
        <v>27</v>
      </c>
      <c r="L15" s="419">
        <v>3.5925925925925926</v>
      </c>
      <c r="M15" s="419">
        <v>3.91</v>
      </c>
      <c r="N15" s="444">
        <v>97</v>
      </c>
      <c r="O15" s="443">
        <v>29</v>
      </c>
      <c r="P15" s="419">
        <v>4.0344827586206895</v>
      </c>
      <c r="Q15" s="419">
        <v>3.96</v>
      </c>
      <c r="R15" s="444">
        <v>40</v>
      </c>
      <c r="S15" s="155">
        <f t="shared" ref="S15:S26" si="1">R15+N15+J15+F15</f>
        <v>199</v>
      </c>
      <c r="U15" s="67"/>
      <c r="V15" s="67"/>
      <c r="X15" s="67"/>
    </row>
    <row r="16" spans="1:24" ht="15" customHeight="1" x14ac:dyDescent="0.25">
      <c r="A16" s="68">
        <v>2</v>
      </c>
      <c r="B16" s="48" t="s">
        <v>6</v>
      </c>
      <c r="C16" s="443">
        <v>26</v>
      </c>
      <c r="D16" s="419">
        <v>3.9615384615384617</v>
      </c>
      <c r="E16" s="419">
        <v>3.84</v>
      </c>
      <c r="F16" s="444">
        <v>39</v>
      </c>
      <c r="G16" s="443">
        <v>24</v>
      </c>
      <c r="H16" s="419">
        <v>4.375</v>
      </c>
      <c r="I16" s="419">
        <v>3.97</v>
      </c>
      <c r="J16" s="444">
        <v>10</v>
      </c>
      <c r="K16" s="443">
        <v>24</v>
      </c>
      <c r="L16" s="419">
        <v>4.25</v>
      </c>
      <c r="M16" s="419">
        <v>3.91</v>
      </c>
      <c r="N16" s="444">
        <v>13</v>
      </c>
      <c r="O16" s="443">
        <v>22</v>
      </c>
      <c r="P16" s="419">
        <v>4.3636363636363633</v>
      </c>
      <c r="Q16" s="419">
        <v>3.96</v>
      </c>
      <c r="R16" s="444">
        <v>2</v>
      </c>
      <c r="S16" s="155">
        <f t="shared" si="1"/>
        <v>64</v>
      </c>
      <c r="U16" s="67"/>
      <c r="V16" s="67"/>
      <c r="X16" s="67"/>
    </row>
    <row r="17" spans="1:24" ht="15" customHeight="1" x14ac:dyDescent="0.25">
      <c r="A17" s="68">
        <v>3</v>
      </c>
      <c r="B17" s="48" t="s">
        <v>13</v>
      </c>
      <c r="C17" s="443">
        <v>38</v>
      </c>
      <c r="D17" s="419">
        <v>4.3421052631578947</v>
      </c>
      <c r="E17" s="419">
        <v>3.84</v>
      </c>
      <c r="F17" s="444">
        <v>6</v>
      </c>
      <c r="G17" s="443">
        <v>36</v>
      </c>
      <c r="H17" s="419">
        <v>4.333333333333333</v>
      </c>
      <c r="I17" s="419">
        <v>3.97</v>
      </c>
      <c r="J17" s="444">
        <v>14</v>
      </c>
      <c r="K17" s="443">
        <v>39</v>
      </c>
      <c r="L17" s="419">
        <v>4.2564102564102564</v>
      </c>
      <c r="M17" s="419">
        <v>3.91</v>
      </c>
      <c r="N17" s="444">
        <v>10</v>
      </c>
      <c r="O17" s="443">
        <v>35</v>
      </c>
      <c r="P17" s="419">
        <v>4.2</v>
      </c>
      <c r="Q17" s="419">
        <v>3.96</v>
      </c>
      <c r="R17" s="444">
        <v>21</v>
      </c>
      <c r="S17" s="154">
        <f t="shared" si="1"/>
        <v>51</v>
      </c>
      <c r="U17" s="67"/>
      <c r="V17" s="67"/>
      <c r="X17" s="67"/>
    </row>
    <row r="18" spans="1:24" ht="15" customHeight="1" x14ac:dyDescent="0.25">
      <c r="A18" s="68">
        <v>4</v>
      </c>
      <c r="B18" s="48" t="s">
        <v>5</v>
      </c>
      <c r="C18" s="443">
        <v>56</v>
      </c>
      <c r="D18" s="419">
        <v>4.0178571428571432</v>
      </c>
      <c r="E18" s="419">
        <v>3.84</v>
      </c>
      <c r="F18" s="444">
        <v>34</v>
      </c>
      <c r="G18" s="443">
        <v>73</v>
      </c>
      <c r="H18" s="419">
        <v>4.2876712328767121</v>
      </c>
      <c r="I18" s="419">
        <v>3.97</v>
      </c>
      <c r="J18" s="444">
        <v>20</v>
      </c>
      <c r="K18" s="443">
        <v>55</v>
      </c>
      <c r="L18" s="419">
        <v>4.1090909090909093</v>
      </c>
      <c r="M18" s="419">
        <v>3.91</v>
      </c>
      <c r="N18" s="444">
        <v>29</v>
      </c>
      <c r="O18" s="443">
        <v>78</v>
      </c>
      <c r="P18" s="419">
        <v>4.2692307692307692</v>
      </c>
      <c r="Q18" s="419">
        <v>3.96</v>
      </c>
      <c r="R18" s="444">
        <v>13</v>
      </c>
      <c r="S18" s="155">
        <f t="shared" si="1"/>
        <v>96</v>
      </c>
      <c r="U18" s="67"/>
      <c r="V18" s="67"/>
      <c r="X18" s="67"/>
    </row>
    <row r="19" spans="1:24" ht="15" customHeight="1" x14ac:dyDescent="0.25">
      <c r="A19" s="68">
        <v>5</v>
      </c>
      <c r="B19" s="48" t="s">
        <v>7</v>
      </c>
      <c r="C19" s="443">
        <v>36</v>
      </c>
      <c r="D19" s="419">
        <v>4</v>
      </c>
      <c r="E19" s="419">
        <v>3.84</v>
      </c>
      <c r="F19" s="444">
        <v>35</v>
      </c>
      <c r="G19" s="443">
        <v>34</v>
      </c>
      <c r="H19" s="419">
        <v>3.9411764705882355</v>
      </c>
      <c r="I19" s="419">
        <v>3.97</v>
      </c>
      <c r="J19" s="444">
        <v>61</v>
      </c>
      <c r="K19" s="443">
        <v>38</v>
      </c>
      <c r="L19" s="419">
        <v>4.0263157894736841</v>
      </c>
      <c r="M19" s="419">
        <v>3.91</v>
      </c>
      <c r="N19" s="444">
        <v>39</v>
      </c>
      <c r="O19" s="443">
        <v>59</v>
      </c>
      <c r="P19" s="419">
        <v>4.1694915254237293</v>
      </c>
      <c r="Q19" s="419">
        <v>3.96</v>
      </c>
      <c r="R19" s="444">
        <v>25</v>
      </c>
      <c r="S19" s="155">
        <f t="shared" si="1"/>
        <v>160</v>
      </c>
      <c r="U19" s="67"/>
      <c r="V19" s="67"/>
      <c r="X19" s="67"/>
    </row>
    <row r="20" spans="1:24" ht="15" customHeight="1" x14ac:dyDescent="0.25">
      <c r="A20" s="68">
        <v>6</v>
      </c>
      <c r="B20" s="48" t="s">
        <v>155</v>
      </c>
      <c r="C20" s="443">
        <v>34</v>
      </c>
      <c r="D20" s="419">
        <v>3.4705882352941178</v>
      </c>
      <c r="E20" s="419">
        <v>3.84</v>
      </c>
      <c r="F20" s="444">
        <v>98</v>
      </c>
      <c r="G20" s="443">
        <v>37</v>
      </c>
      <c r="H20" s="419">
        <v>3.810810810810811</v>
      </c>
      <c r="I20" s="419">
        <v>3.97</v>
      </c>
      <c r="J20" s="444">
        <v>75</v>
      </c>
      <c r="K20" s="443">
        <v>42</v>
      </c>
      <c r="L20" s="419">
        <v>3.7619047619047619</v>
      </c>
      <c r="M20" s="419">
        <v>3.91</v>
      </c>
      <c r="N20" s="444">
        <v>82</v>
      </c>
      <c r="O20" s="443">
        <v>46</v>
      </c>
      <c r="P20" s="419">
        <v>3.8913043478260869</v>
      </c>
      <c r="Q20" s="419">
        <v>3.96</v>
      </c>
      <c r="R20" s="444">
        <v>64</v>
      </c>
      <c r="S20" s="155">
        <f t="shared" si="1"/>
        <v>319</v>
      </c>
      <c r="U20" s="67"/>
      <c r="V20" s="67"/>
      <c r="X20" s="67"/>
    </row>
    <row r="21" spans="1:24" ht="15" customHeight="1" x14ac:dyDescent="0.25">
      <c r="A21" s="68">
        <v>7</v>
      </c>
      <c r="B21" s="48" t="s">
        <v>156</v>
      </c>
      <c r="C21" s="443">
        <v>47</v>
      </c>
      <c r="D21" s="419">
        <v>3.9148936170212765</v>
      </c>
      <c r="E21" s="419">
        <v>3.84</v>
      </c>
      <c r="F21" s="444">
        <v>45</v>
      </c>
      <c r="G21" s="443">
        <v>57</v>
      </c>
      <c r="H21" s="419">
        <v>3.7017543859649122</v>
      </c>
      <c r="I21" s="419">
        <v>3.97</v>
      </c>
      <c r="J21" s="444">
        <v>90</v>
      </c>
      <c r="K21" s="443">
        <v>34</v>
      </c>
      <c r="L21" s="419">
        <v>4.4705882352941178</v>
      </c>
      <c r="M21" s="419">
        <v>3.91</v>
      </c>
      <c r="N21" s="444">
        <v>2</v>
      </c>
      <c r="O21" s="443">
        <v>27</v>
      </c>
      <c r="P21" s="419">
        <v>4.2592592592592595</v>
      </c>
      <c r="Q21" s="419">
        <v>3.96</v>
      </c>
      <c r="R21" s="444">
        <v>16</v>
      </c>
      <c r="S21" s="155">
        <f t="shared" si="1"/>
        <v>153</v>
      </c>
      <c r="U21" s="67"/>
      <c r="V21" s="67"/>
      <c r="X21" s="67"/>
    </row>
    <row r="22" spans="1:24" ht="15" customHeight="1" x14ac:dyDescent="0.25">
      <c r="A22" s="68">
        <v>8</v>
      </c>
      <c r="B22" s="48" t="s">
        <v>9</v>
      </c>
      <c r="C22" s="443">
        <v>25</v>
      </c>
      <c r="D22" s="419">
        <v>3.8</v>
      </c>
      <c r="E22" s="419">
        <v>3.84</v>
      </c>
      <c r="F22" s="444">
        <v>63</v>
      </c>
      <c r="G22" s="443">
        <v>32</v>
      </c>
      <c r="H22" s="419">
        <v>3.625</v>
      </c>
      <c r="I22" s="419">
        <v>3.97</v>
      </c>
      <c r="J22" s="444">
        <v>100</v>
      </c>
      <c r="K22" s="443">
        <v>25</v>
      </c>
      <c r="L22" s="419">
        <v>3.96</v>
      </c>
      <c r="M22" s="419">
        <v>3.91</v>
      </c>
      <c r="N22" s="444">
        <v>47</v>
      </c>
      <c r="O22" s="443">
        <v>11</v>
      </c>
      <c r="P22" s="419">
        <v>4.2727272727272725</v>
      </c>
      <c r="Q22" s="419">
        <v>3.96</v>
      </c>
      <c r="R22" s="444">
        <v>11</v>
      </c>
      <c r="S22" s="155">
        <f t="shared" si="1"/>
        <v>221</v>
      </c>
      <c r="U22" s="67"/>
      <c r="V22" s="67"/>
      <c r="X22" s="67"/>
    </row>
    <row r="23" spans="1:24" ht="15" customHeight="1" x14ac:dyDescent="0.25">
      <c r="A23" s="68">
        <v>9</v>
      </c>
      <c r="B23" s="48" t="s">
        <v>204</v>
      </c>
      <c r="C23" s="443">
        <v>32</v>
      </c>
      <c r="D23" s="419">
        <v>3.65625</v>
      </c>
      <c r="E23" s="419">
        <v>3.84</v>
      </c>
      <c r="F23" s="444">
        <v>84</v>
      </c>
      <c r="G23" s="443">
        <v>29</v>
      </c>
      <c r="H23" s="419">
        <v>3.7586206896551726</v>
      </c>
      <c r="I23" s="419">
        <v>3.97</v>
      </c>
      <c r="J23" s="444">
        <v>82</v>
      </c>
      <c r="K23" s="443">
        <v>43</v>
      </c>
      <c r="L23" s="419">
        <v>4.0232558139534884</v>
      </c>
      <c r="M23" s="419">
        <v>3.91</v>
      </c>
      <c r="N23" s="444">
        <v>40</v>
      </c>
      <c r="O23" s="443">
        <v>31</v>
      </c>
      <c r="P23" s="419">
        <v>3.870967741935484</v>
      </c>
      <c r="Q23" s="419">
        <v>3.96</v>
      </c>
      <c r="R23" s="444">
        <v>69</v>
      </c>
      <c r="S23" s="155">
        <f t="shared" si="1"/>
        <v>275</v>
      </c>
      <c r="U23" s="67"/>
      <c r="V23" s="67"/>
      <c r="X23" s="67"/>
    </row>
    <row r="24" spans="1:24" ht="15" customHeight="1" x14ac:dyDescent="0.25">
      <c r="A24" s="68">
        <v>10</v>
      </c>
      <c r="B24" s="48" t="s">
        <v>157</v>
      </c>
      <c r="C24" s="443">
        <v>53</v>
      </c>
      <c r="D24" s="419">
        <v>3.358490566037736</v>
      </c>
      <c r="E24" s="419">
        <v>3.84</v>
      </c>
      <c r="F24" s="444">
        <v>103</v>
      </c>
      <c r="G24" s="443">
        <v>54</v>
      </c>
      <c r="H24" s="419">
        <v>4.166666666666667</v>
      </c>
      <c r="I24" s="419">
        <v>3.97</v>
      </c>
      <c r="J24" s="444">
        <v>34</v>
      </c>
      <c r="K24" s="443">
        <v>19</v>
      </c>
      <c r="L24" s="419">
        <v>3.8421052631578947</v>
      </c>
      <c r="M24" s="419">
        <v>3.91</v>
      </c>
      <c r="N24" s="444">
        <v>64</v>
      </c>
      <c r="O24" s="443">
        <v>3</v>
      </c>
      <c r="P24" s="419">
        <v>3.6666666666666665</v>
      </c>
      <c r="Q24" s="419">
        <v>3.96</v>
      </c>
      <c r="R24" s="444">
        <v>93</v>
      </c>
      <c r="S24" s="155">
        <f t="shared" si="1"/>
        <v>294</v>
      </c>
      <c r="U24" s="67"/>
      <c r="V24" s="67"/>
      <c r="X24" s="67"/>
    </row>
    <row r="25" spans="1:24" ht="15" customHeight="1" x14ac:dyDescent="0.25">
      <c r="A25" s="68">
        <v>11</v>
      </c>
      <c r="B25" s="50" t="s">
        <v>158</v>
      </c>
      <c r="C25" s="445">
        <v>89</v>
      </c>
      <c r="D25" s="421">
        <v>3.696629213483146</v>
      </c>
      <c r="E25" s="421">
        <v>3.84</v>
      </c>
      <c r="F25" s="446">
        <v>80</v>
      </c>
      <c r="G25" s="445">
        <v>88</v>
      </c>
      <c r="H25" s="421">
        <v>3.6931818181818183</v>
      </c>
      <c r="I25" s="421">
        <v>3.97</v>
      </c>
      <c r="J25" s="446">
        <v>92</v>
      </c>
      <c r="K25" s="445">
        <v>42</v>
      </c>
      <c r="L25" s="421">
        <v>4.333333333333333</v>
      </c>
      <c r="M25" s="421">
        <v>3.91</v>
      </c>
      <c r="N25" s="446">
        <v>6</v>
      </c>
      <c r="O25" s="445">
        <v>42</v>
      </c>
      <c r="P25" s="421">
        <v>4.166666666666667</v>
      </c>
      <c r="Q25" s="421">
        <v>3.96</v>
      </c>
      <c r="R25" s="446">
        <v>26</v>
      </c>
      <c r="S25" s="155">
        <f t="shared" si="1"/>
        <v>204</v>
      </c>
      <c r="U25" s="67"/>
      <c r="V25" s="67"/>
      <c r="X25" s="67"/>
    </row>
    <row r="26" spans="1:24" ht="15" customHeight="1" thickBot="1" x14ac:dyDescent="0.3">
      <c r="A26" s="68">
        <v>12</v>
      </c>
      <c r="B26" s="50" t="s">
        <v>159</v>
      </c>
      <c r="C26" s="445">
        <v>28</v>
      </c>
      <c r="D26" s="421">
        <v>3.75</v>
      </c>
      <c r="E26" s="421">
        <v>3.84</v>
      </c>
      <c r="F26" s="446">
        <v>72</v>
      </c>
      <c r="G26" s="445">
        <v>21</v>
      </c>
      <c r="H26" s="421">
        <v>4.0476190476190474</v>
      </c>
      <c r="I26" s="421">
        <v>3.97</v>
      </c>
      <c r="J26" s="446">
        <v>44</v>
      </c>
      <c r="K26" s="445">
        <v>19</v>
      </c>
      <c r="L26" s="421">
        <v>4.0526315789473681</v>
      </c>
      <c r="M26" s="421">
        <v>3.91</v>
      </c>
      <c r="N26" s="446">
        <v>33</v>
      </c>
      <c r="O26" s="445">
        <v>33</v>
      </c>
      <c r="P26" s="421">
        <v>3.7272727272727271</v>
      </c>
      <c r="Q26" s="421">
        <v>3.96</v>
      </c>
      <c r="R26" s="446">
        <v>87</v>
      </c>
      <c r="S26" s="155">
        <f t="shared" si="1"/>
        <v>236</v>
      </c>
      <c r="U26" s="67"/>
      <c r="V26" s="67"/>
      <c r="X26" s="67"/>
    </row>
    <row r="27" spans="1:24" ht="15" customHeight="1" thickBot="1" x14ac:dyDescent="0.3">
      <c r="A27" s="135"/>
      <c r="B27" s="141" t="s">
        <v>110</v>
      </c>
      <c r="C27" s="142">
        <f>SUM(C28:C44)</f>
        <v>897</v>
      </c>
      <c r="D27" s="168">
        <f>AVERAGE(D28:D44)</f>
        <v>3.7663010652597073</v>
      </c>
      <c r="E27" s="168">
        <v>3.84</v>
      </c>
      <c r="F27" s="143"/>
      <c r="G27" s="142">
        <f>SUM(G28:G44)</f>
        <v>952</v>
      </c>
      <c r="H27" s="168">
        <f>AVERAGE(H28:H44)</f>
        <v>3.8467632859848928</v>
      </c>
      <c r="I27" s="168">
        <v>3.97</v>
      </c>
      <c r="J27" s="143"/>
      <c r="K27" s="142">
        <f>SUM(K28:K44)</f>
        <v>784</v>
      </c>
      <c r="L27" s="168">
        <f>AVERAGE(L28:L44)</f>
        <v>3.8813564712485524</v>
      </c>
      <c r="M27" s="168">
        <v>3.91</v>
      </c>
      <c r="N27" s="143"/>
      <c r="O27" s="142">
        <f>SUM(O28:O44)</f>
        <v>688</v>
      </c>
      <c r="P27" s="168">
        <f>AVERAGE(P28:P44)</f>
        <v>3.80866652301513</v>
      </c>
      <c r="Q27" s="168">
        <v>3.96</v>
      </c>
      <c r="R27" s="143"/>
      <c r="S27" s="157"/>
      <c r="U27" s="67"/>
      <c r="V27" s="67"/>
      <c r="X27" s="67"/>
    </row>
    <row r="28" spans="1:24" ht="15" customHeight="1" x14ac:dyDescent="0.25">
      <c r="A28" s="73">
        <v>1</v>
      </c>
      <c r="B28" s="41" t="s">
        <v>60</v>
      </c>
      <c r="C28" s="416">
        <v>46</v>
      </c>
      <c r="D28" s="12">
        <v>3.8913043478260869</v>
      </c>
      <c r="E28" s="421">
        <v>3.84</v>
      </c>
      <c r="F28" s="422">
        <v>47</v>
      </c>
      <c r="G28" s="416">
        <v>71</v>
      </c>
      <c r="H28" s="12">
        <v>4.28169014084507</v>
      </c>
      <c r="I28" s="421">
        <v>3.97</v>
      </c>
      <c r="J28" s="422">
        <v>22</v>
      </c>
      <c r="K28" s="416">
        <v>48</v>
      </c>
      <c r="L28" s="12">
        <v>4.25</v>
      </c>
      <c r="M28" s="421">
        <v>3.91</v>
      </c>
      <c r="N28" s="422">
        <v>14</v>
      </c>
      <c r="O28" s="416">
        <v>34</v>
      </c>
      <c r="P28" s="12">
        <v>3.9705882352941178</v>
      </c>
      <c r="Q28" s="421">
        <v>3.96</v>
      </c>
      <c r="R28" s="422">
        <v>53</v>
      </c>
      <c r="S28" s="176">
        <f t="shared" ref="S28:S44" si="2">R28+N28+J28+F28</f>
        <v>136</v>
      </c>
      <c r="U28" s="67"/>
      <c r="V28" s="67"/>
      <c r="X28" s="67"/>
    </row>
    <row r="29" spans="1:24" ht="15" customHeight="1" x14ac:dyDescent="0.25">
      <c r="A29" s="68">
        <v>2</v>
      </c>
      <c r="B29" s="40" t="s">
        <v>132</v>
      </c>
      <c r="C29" s="416">
        <v>61</v>
      </c>
      <c r="D29" s="12">
        <v>4.1475409836065573</v>
      </c>
      <c r="E29" s="419">
        <v>3.84</v>
      </c>
      <c r="F29" s="379">
        <v>20</v>
      </c>
      <c r="G29" s="416">
        <v>81</v>
      </c>
      <c r="H29" s="12">
        <v>4.382716049382716</v>
      </c>
      <c r="I29" s="419">
        <v>3.97</v>
      </c>
      <c r="J29" s="379">
        <v>9</v>
      </c>
      <c r="K29" s="416">
        <v>40</v>
      </c>
      <c r="L29" s="12">
        <v>3.875</v>
      </c>
      <c r="M29" s="419">
        <v>3.91</v>
      </c>
      <c r="N29" s="379">
        <v>59</v>
      </c>
      <c r="O29" s="416">
        <v>37</v>
      </c>
      <c r="P29" s="12">
        <v>4.2162162162162158</v>
      </c>
      <c r="Q29" s="419">
        <v>3.96</v>
      </c>
      <c r="R29" s="379">
        <v>19</v>
      </c>
      <c r="S29" s="159">
        <f t="shared" si="2"/>
        <v>107</v>
      </c>
      <c r="U29" s="67"/>
      <c r="V29" s="67"/>
      <c r="X29" s="67"/>
    </row>
    <row r="30" spans="1:24" ht="15" customHeight="1" x14ac:dyDescent="0.25">
      <c r="A30" s="68">
        <v>3</v>
      </c>
      <c r="B30" s="359" t="s">
        <v>85</v>
      </c>
      <c r="C30" s="416">
        <v>50</v>
      </c>
      <c r="D30" s="12">
        <v>4.04</v>
      </c>
      <c r="E30" s="424">
        <v>3.84</v>
      </c>
      <c r="F30" s="386">
        <v>32</v>
      </c>
      <c r="G30" s="416">
        <v>47</v>
      </c>
      <c r="H30" s="12">
        <v>4.1489361702127656</v>
      </c>
      <c r="I30" s="424">
        <v>3.97</v>
      </c>
      <c r="J30" s="386">
        <v>37</v>
      </c>
      <c r="K30" s="416">
        <v>51</v>
      </c>
      <c r="L30" s="12">
        <v>4.1568627450980395</v>
      </c>
      <c r="M30" s="424">
        <v>3.91</v>
      </c>
      <c r="N30" s="386">
        <v>22</v>
      </c>
      <c r="O30" s="416">
        <v>45</v>
      </c>
      <c r="P30" s="12">
        <v>4.2</v>
      </c>
      <c r="Q30" s="424">
        <v>3.96</v>
      </c>
      <c r="R30" s="386">
        <v>22</v>
      </c>
      <c r="S30" s="75">
        <f t="shared" si="2"/>
        <v>113</v>
      </c>
      <c r="U30" s="67"/>
      <c r="V30" s="67"/>
      <c r="X30" s="67"/>
    </row>
    <row r="31" spans="1:24" ht="15" customHeight="1" x14ac:dyDescent="0.25">
      <c r="A31" s="68">
        <v>4</v>
      </c>
      <c r="B31" s="40" t="s">
        <v>161</v>
      </c>
      <c r="C31" s="416">
        <v>44</v>
      </c>
      <c r="D31" s="12">
        <v>4</v>
      </c>
      <c r="E31" s="419">
        <v>3.84</v>
      </c>
      <c r="F31" s="379">
        <v>36</v>
      </c>
      <c r="G31" s="416">
        <v>63</v>
      </c>
      <c r="H31" s="12">
        <v>4.1746031746031749</v>
      </c>
      <c r="I31" s="419">
        <v>3.97</v>
      </c>
      <c r="J31" s="379">
        <v>33</v>
      </c>
      <c r="K31" s="416">
        <v>28</v>
      </c>
      <c r="L31" s="12">
        <v>4.1428571428571432</v>
      </c>
      <c r="M31" s="419">
        <v>3.91</v>
      </c>
      <c r="N31" s="379">
        <v>25</v>
      </c>
      <c r="O31" s="416">
        <v>17</v>
      </c>
      <c r="P31" s="12">
        <v>4.2352941176470589</v>
      </c>
      <c r="Q31" s="419">
        <v>3.96</v>
      </c>
      <c r="R31" s="379">
        <v>17</v>
      </c>
      <c r="S31" s="75">
        <f t="shared" si="2"/>
        <v>111</v>
      </c>
      <c r="U31" s="67"/>
      <c r="V31" s="67"/>
      <c r="X31" s="67"/>
    </row>
    <row r="32" spans="1:24" ht="15" customHeight="1" x14ac:dyDescent="0.25">
      <c r="A32" s="68">
        <v>5</v>
      </c>
      <c r="B32" s="351" t="s">
        <v>88</v>
      </c>
      <c r="C32" s="416">
        <v>58</v>
      </c>
      <c r="D32" s="12">
        <v>3.7758620689655173</v>
      </c>
      <c r="E32" s="420">
        <v>3.84</v>
      </c>
      <c r="F32" s="381">
        <v>67</v>
      </c>
      <c r="G32" s="416">
        <v>66</v>
      </c>
      <c r="H32" s="12">
        <v>3.9545454545454546</v>
      </c>
      <c r="I32" s="420">
        <v>3.97</v>
      </c>
      <c r="J32" s="381">
        <v>57</v>
      </c>
      <c r="K32" s="416">
        <v>54</v>
      </c>
      <c r="L32" s="12">
        <v>4.1481481481481479</v>
      </c>
      <c r="M32" s="420">
        <v>3.91</v>
      </c>
      <c r="N32" s="381">
        <v>23</v>
      </c>
      <c r="O32" s="416">
        <v>57</v>
      </c>
      <c r="P32" s="12">
        <v>3.7017543859649122</v>
      </c>
      <c r="Q32" s="420">
        <v>3.96</v>
      </c>
      <c r="R32" s="381">
        <v>89</v>
      </c>
      <c r="S32" s="75">
        <f t="shared" si="2"/>
        <v>236</v>
      </c>
      <c r="U32" s="67"/>
      <c r="V32" s="67"/>
      <c r="X32" s="67"/>
    </row>
    <row r="33" spans="1:24" ht="15" customHeight="1" x14ac:dyDescent="0.25">
      <c r="A33" s="68">
        <v>6</v>
      </c>
      <c r="B33" s="360" t="s">
        <v>15</v>
      </c>
      <c r="C33" s="416">
        <v>30</v>
      </c>
      <c r="D33" s="129">
        <v>3.6666666666666665</v>
      </c>
      <c r="E33" s="417">
        <v>3.84</v>
      </c>
      <c r="F33" s="418">
        <v>82</v>
      </c>
      <c r="G33" s="416">
        <v>35</v>
      </c>
      <c r="H33" s="129">
        <v>3.8857142857142857</v>
      </c>
      <c r="I33" s="417">
        <v>3.97</v>
      </c>
      <c r="J33" s="418">
        <v>68</v>
      </c>
      <c r="K33" s="416">
        <v>40</v>
      </c>
      <c r="L33" s="129">
        <v>3.6</v>
      </c>
      <c r="M33" s="417">
        <v>3.91</v>
      </c>
      <c r="N33" s="418">
        <v>95</v>
      </c>
      <c r="O33" s="416">
        <v>22</v>
      </c>
      <c r="P33" s="129">
        <v>3.5454545454545454</v>
      </c>
      <c r="Q33" s="417">
        <v>3.96</v>
      </c>
      <c r="R33" s="418">
        <v>102</v>
      </c>
      <c r="S33" s="75">
        <f t="shared" si="2"/>
        <v>347</v>
      </c>
      <c r="U33" s="67"/>
      <c r="V33" s="67"/>
      <c r="X33" s="67"/>
    </row>
    <row r="34" spans="1:24" ht="15" customHeight="1" x14ac:dyDescent="0.25">
      <c r="A34" s="68">
        <v>7</v>
      </c>
      <c r="B34" s="423" t="s">
        <v>162</v>
      </c>
      <c r="C34" s="416">
        <v>88</v>
      </c>
      <c r="D34" s="12">
        <v>3.25</v>
      </c>
      <c r="E34" s="420">
        <v>3.84</v>
      </c>
      <c r="F34" s="381">
        <v>105</v>
      </c>
      <c r="G34" s="416">
        <v>65</v>
      </c>
      <c r="H34" s="12">
        <v>3.8923076923076922</v>
      </c>
      <c r="I34" s="420">
        <v>3.97</v>
      </c>
      <c r="J34" s="381">
        <v>67</v>
      </c>
      <c r="K34" s="416">
        <v>70</v>
      </c>
      <c r="L34" s="12">
        <v>3.7571428571428571</v>
      </c>
      <c r="M34" s="420">
        <v>3.91</v>
      </c>
      <c r="N34" s="381">
        <v>83</v>
      </c>
      <c r="O34" s="416">
        <v>53</v>
      </c>
      <c r="P34" s="12">
        <v>3.7735849056603774</v>
      </c>
      <c r="Q34" s="420">
        <v>3.96</v>
      </c>
      <c r="R34" s="381">
        <v>81</v>
      </c>
      <c r="S34" s="75">
        <f t="shared" si="2"/>
        <v>336</v>
      </c>
      <c r="U34" s="67"/>
      <c r="V34" s="67"/>
      <c r="X34" s="67"/>
    </row>
    <row r="35" spans="1:24" ht="15" customHeight="1" x14ac:dyDescent="0.25">
      <c r="A35" s="68">
        <v>8</v>
      </c>
      <c r="B35" s="41" t="s">
        <v>17</v>
      </c>
      <c r="C35" s="416">
        <v>61</v>
      </c>
      <c r="D35" s="12">
        <v>3.6885245901639343</v>
      </c>
      <c r="E35" s="421">
        <v>3.84</v>
      </c>
      <c r="F35" s="422">
        <v>81</v>
      </c>
      <c r="G35" s="416">
        <v>64</v>
      </c>
      <c r="H35" s="12">
        <v>3.609375</v>
      </c>
      <c r="I35" s="421">
        <v>3.97</v>
      </c>
      <c r="J35" s="422">
        <v>101</v>
      </c>
      <c r="K35" s="416">
        <v>27</v>
      </c>
      <c r="L35" s="12">
        <v>3.6296296296296298</v>
      </c>
      <c r="M35" s="421">
        <v>3.91</v>
      </c>
      <c r="N35" s="422">
        <v>92</v>
      </c>
      <c r="O35" s="416">
        <v>33</v>
      </c>
      <c r="P35" s="12">
        <v>3.8484848484848486</v>
      </c>
      <c r="Q35" s="421">
        <v>3.96</v>
      </c>
      <c r="R35" s="422">
        <v>71</v>
      </c>
      <c r="S35" s="75">
        <f t="shared" si="2"/>
        <v>345</v>
      </c>
      <c r="U35" s="67"/>
      <c r="V35" s="67"/>
      <c r="X35" s="67"/>
    </row>
    <row r="36" spans="1:24" ht="15" customHeight="1" x14ac:dyDescent="0.25">
      <c r="A36" s="68">
        <v>9</v>
      </c>
      <c r="B36" s="363" t="s">
        <v>18</v>
      </c>
      <c r="C36" s="416">
        <v>57</v>
      </c>
      <c r="D36" s="129">
        <v>3.5438596491228069</v>
      </c>
      <c r="E36" s="432">
        <v>3.84</v>
      </c>
      <c r="F36" s="433">
        <v>96</v>
      </c>
      <c r="G36" s="416">
        <v>39</v>
      </c>
      <c r="H36" s="129">
        <v>3.7179487179487181</v>
      </c>
      <c r="I36" s="432">
        <v>3.97</v>
      </c>
      <c r="J36" s="433">
        <v>88</v>
      </c>
      <c r="K36" s="416">
        <v>25</v>
      </c>
      <c r="L36" s="129">
        <v>3.52</v>
      </c>
      <c r="M36" s="432">
        <v>3.91</v>
      </c>
      <c r="N36" s="433">
        <v>102</v>
      </c>
      <c r="O36" s="416">
        <v>38</v>
      </c>
      <c r="P36" s="129">
        <v>3.8157894736842106</v>
      </c>
      <c r="Q36" s="432">
        <v>3.96</v>
      </c>
      <c r="R36" s="433">
        <v>75</v>
      </c>
      <c r="S36" s="75">
        <f t="shared" si="2"/>
        <v>361</v>
      </c>
      <c r="U36" s="67"/>
      <c r="V36" s="67"/>
      <c r="X36" s="67"/>
    </row>
    <row r="37" spans="1:24" ht="15" customHeight="1" x14ac:dyDescent="0.25">
      <c r="A37" s="68">
        <v>10</v>
      </c>
      <c r="B37" s="361" t="s">
        <v>163</v>
      </c>
      <c r="C37" s="425">
        <v>8</v>
      </c>
      <c r="D37" s="382">
        <v>3.875</v>
      </c>
      <c r="E37" s="382">
        <v>3.84</v>
      </c>
      <c r="F37" s="426">
        <v>50</v>
      </c>
      <c r="G37" s="425">
        <v>10</v>
      </c>
      <c r="H37" s="382">
        <v>3.1</v>
      </c>
      <c r="I37" s="382">
        <v>3.97</v>
      </c>
      <c r="J37" s="426">
        <v>110</v>
      </c>
      <c r="K37" s="425">
        <v>5</v>
      </c>
      <c r="L37" s="382">
        <v>4.2</v>
      </c>
      <c r="M37" s="382">
        <v>3.91</v>
      </c>
      <c r="N37" s="426">
        <v>19</v>
      </c>
      <c r="O37" s="425">
        <v>2</v>
      </c>
      <c r="P37" s="382">
        <v>3.5</v>
      </c>
      <c r="Q37" s="382">
        <v>3.96</v>
      </c>
      <c r="R37" s="426">
        <v>105</v>
      </c>
      <c r="S37" s="75">
        <f t="shared" si="2"/>
        <v>284</v>
      </c>
      <c r="U37" s="67"/>
      <c r="V37" s="67"/>
      <c r="X37" s="67"/>
    </row>
    <row r="38" spans="1:24" ht="15" customHeight="1" x14ac:dyDescent="0.25">
      <c r="A38" s="68">
        <v>11</v>
      </c>
      <c r="B38" s="364" t="s">
        <v>164</v>
      </c>
      <c r="C38" s="416">
        <v>105</v>
      </c>
      <c r="D38" s="383">
        <v>3.7238095238095239</v>
      </c>
      <c r="E38" s="430">
        <v>3.84</v>
      </c>
      <c r="F38" s="431">
        <v>77</v>
      </c>
      <c r="G38" s="416">
        <v>96</v>
      </c>
      <c r="H38" s="383">
        <v>3.6770833333333335</v>
      </c>
      <c r="I38" s="430">
        <v>3.97</v>
      </c>
      <c r="J38" s="431">
        <v>95</v>
      </c>
      <c r="K38" s="416">
        <v>87</v>
      </c>
      <c r="L38" s="383">
        <v>4.0229885057471266</v>
      </c>
      <c r="M38" s="430">
        <v>3.91</v>
      </c>
      <c r="N38" s="431">
        <v>41</v>
      </c>
      <c r="O38" s="416">
        <v>76</v>
      </c>
      <c r="P38" s="383">
        <v>3.5526315789473686</v>
      </c>
      <c r="Q38" s="430">
        <v>3.96</v>
      </c>
      <c r="R38" s="431">
        <v>100</v>
      </c>
      <c r="S38" s="75">
        <f t="shared" si="2"/>
        <v>313</v>
      </c>
      <c r="U38" s="67"/>
      <c r="V38" s="67"/>
      <c r="X38" s="67"/>
    </row>
    <row r="39" spans="1:24" ht="15" customHeight="1" x14ac:dyDescent="0.25">
      <c r="A39" s="68">
        <v>12</v>
      </c>
      <c r="B39" s="362" t="s">
        <v>21</v>
      </c>
      <c r="C39" s="416">
        <v>46</v>
      </c>
      <c r="D39" s="12">
        <v>3.6086956521739131</v>
      </c>
      <c r="E39" s="427">
        <v>3.84</v>
      </c>
      <c r="F39" s="428">
        <v>89</v>
      </c>
      <c r="G39" s="416">
        <v>63</v>
      </c>
      <c r="H39" s="12">
        <v>4.2063492063492065</v>
      </c>
      <c r="I39" s="427">
        <v>3.97</v>
      </c>
      <c r="J39" s="428">
        <v>29</v>
      </c>
      <c r="K39" s="416">
        <v>67</v>
      </c>
      <c r="L39" s="12">
        <v>4.2537313432835822</v>
      </c>
      <c r="M39" s="427">
        <v>3.91</v>
      </c>
      <c r="N39" s="428">
        <v>11</v>
      </c>
      <c r="O39" s="416">
        <v>41</v>
      </c>
      <c r="P39" s="12">
        <v>4</v>
      </c>
      <c r="Q39" s="427">
        <v>3.96</v>
      </c>
      <c r="R39" s="428">
        <v>44</v>
      </c>
      <c r="S39" s="75">
        <f t="shared" si="2"/>
        <v>173</v>
      </c>
      <c r="U39" s="67"/>
      <c r="V39" s="67"/>
      <c r="X39" s="67"/>
    </row>
    <row r="40" spans="1:24" ht="15" customHeight="1" x14ac:dyDescent="0.25">
      <c r="A40" s="68">
        <v>13</v>
      </c>
      <c r="B40" s="362" t="s">
        <v>165</v>
      </c>
      <c r="C40" s="416">
        <v>35</v>
      </c>
      <c r="D40" s="133">
        <v>3.8285714285714287</v>
      </c>
      <c r="E40" s="427">
        <v>3.84</v>
      </c>
      <c r="F40" s="428">
        <v>61</v>
      </c>
      <c r="G40" s="416">
        <v>48</v>
      </c>
      <c r="H40" s="133">
        <v>3.2291666666666665</v>
      </c>
      <c r="I40" s="427">
        <v>3.97</v>
      </c>
      <c r="J40" s="428">
        <v>109</v>
      </c>
      <c r="K40" s="416">
        <v>33</v>
      </c>
      <c r="L40" s="133">
        <v>3.4545454545454546</v>
      </c>
      <c r="M40" s="427">
        <v>3.91</v>
      </c>
      <c r="N40" s="428">
        <v>105</v>
      </c>
      <c r="O40" s="416">
        <v>5</v>
      </c>
      <c r="P40" s="133">
        <v>3.6</v>
      </c>
      <c r="Q40" s="427">
        <v>3.96</v>
      </c>
      <c r="R40" s="428">
        <v>97</v>
      </c>
      <c r="S40" s="75">
        <f t="shared" si="2"/>
        <v>372</v>
      </c>
      <c r="U40" s="67"/>
      <c r="V40" s="67"/>
      <c r="X40" s="67"/>
    </row>
    <row r="41" spans="1:24" ht="15" customHeight="1" x14ac:dyDescent="0.25">
      <c r="A41" s="68">
        <v>14</v>
      </c>
      <c r="B41" s="351" t="s">
        <v>87</v>
      </c>
      <c r="C41" s="416">
        <v>51</v>
      </c>
      <c r="D41" s="12">
        <v>3.8039215686274508</v>
      </c>
      <c r="E41" s="420">
        <v>3.84</v>
      </c>
      <c r="F41" s="381">
        <v>62</v>
      </c>
      <c r="G41" s="416">
        <v>20</v>
      </c>
      <c r="H41" s="12">
        <v>3.75</v>
      </c>
      <c r="I41" s="420">
        <v>3.97</v>
      </c>
      <c r="J41" s="381">
        <v>84</v>
      </c>
      <c r="K41" s="416">
        <v>39</v>
      </c>
      <c r="L41" s="12">
        <v>3.6153846153846154</v>
      </c>
      <c r="M41" s="420">
        <v>3.91</v>
      </c>
      <c r="N41" s="381">
        <v>93</v>
      </c>
      <c r="O41" s="416">
        <v>32</v>
      </c>
      <c r="P41" s="12">
        <v>3.6875</v>
      </c>
      <c r="Q41" s="420">
        <v>3.96</v>
      </c>
      <c r="R41" s="381">
        <v>91</v>
      </c>
      <c r="S41" s="75">
        <f t="shared" si="2"/>
        <v>330</v>
      </c>
      <c r="U41" s="67"/>
      <c r="V41" s="67"/>
      <c r="X41" s="67"/>
    </row>
    <row r="42" spans="1:24" ht="15" customHeight="1" x14ac:dyDescent="0.25">
      <c r="A42" s="68">
        <v>15</v>
      </c>
      <c r="B42" s="40" t="s">
        <v>166</v>
      </c>
      <c r="C42" s="416">
        <v>38</v>
      </c>
      <c r="D42" s="12">
        <v>3.8421052631578947</v>
      </c>
      <c r="E42" s="419">
        <v>3.84</v>
      </c>
      <c r="F42" s="379">
        <v>55</v>
      </c>
      <c r="G42" s="416">
        <v>51</v>
      </c>
      <c r="H42" s="12">
        <v>3.607843137254902</v>
      </c>
      <c r="I42" s="419">
        <v>3.97</v>
      </c>
      <c r="J42" s="379">
        <v>102</v>
      </c>
      <c r="K42" s="416">
        <v>58</v>
      </c>
      <c r="L42" s="12">
        <v>3.7931034482758621</v>
      </c>
      <c r="M42" s="419">
        <v>3.91</v>
      </c>
      <c r="N42" s="379">
        <v>74</v>
      </c>
      <c r="O42" s="416">
        <v>44</v>
      </c>
      <c r="P42" s="12">
        <v>3.7272727272727271</v>
      </c>
      <c r="Q42" s="419">
        <v>3.96</v>
      </c>
      <c r="R42" s="379">
        <v>88</v>
      </c>
      <c r="S42" s="75">
        <f t="shared" si="2"/>
        <v>319</v>
      </c>
      <c r="U42" s="67"/>
      <c r="V42" s="67"/>
      <c r="X42" s="67"/>
    </row>
    <row r="43" spans="1:24" ht="15" customHeight="1" x14ac:dyDescent="0.25">
      <c r="A43" s="68">
        <v>16</v>
      </c>
      <c r="B43" s="359" t="s">
        <v>23</v>
      </c>
      <c r="C43" s="416">
        <v>57</v>
      </c>
      <c r="D43" s="12">
        <v>3.6315789473684212</v>
      </c>
      <c r="E43" s="430">
        <v>3.84</v>
      </c>
      <c r="F43" s="431">
        <v>87</v>
      </c>
      <c r="G43" s="416">
        <v>68</v>
      </c>
      <c r="H43" s="12">
        <v>3.8382352941176472</v>
      </c>
      <c r="I43" s="430">
        <v>3.97</v>
      </c>
      <c r="J43" s="431">
        <v>72</v>
      </c>
      <c r="K43" s="416">
        <v>47</v>
      </c>
      <c r="L43" s="12">
        <v>3.7021276595744679</v>
      </c>
      <c r="M43" s="430">
        <v>3.91</v>
      </c>
      <c r="N43" s="431">
        <v>89</v>
      </c>
      <c r="O43" s="416">
        <v>62</v>
      </c>
      <c r="P43" s="12">
        <v>3.4838709677419355</v>
      </c>
      <c r="Q43" s="430">
        <v>3.96</v>
      </c>
      <c r="R43" s="431">
        <v>107</v>
      </c>
      <c r="S43" s="75">
        <f t="shared" si="2"/>
        <v>355</v>
      </c>
      <c r="U43" s="67"/>
      <c r="V43" s="67"/>
      <c r="X43" s="67"/>
    </row>
    <row r="44" spans="1:24" ht="15" customHeight="1" thickBot="1" x14ac:dyDescent="0.3">
      <c r="A44" s="68">
        <v>17</v>
      </c>
      <c r="B44" s="40" t="s">
        <v>24</v>
      </c>
      <c r="C44" s="416">
        <v>62</v>
      </c>
      <c r="D44" s="12">
        <v>3.7096774193548385</v>
      </c>
      <c r="E44" s="419">
        <v>3.84</v>
      </c>
      <c r="F44" s="379">
        <v>78</v>
      </c>
      <c r="G44" s="416">
        <v>65</v>
      </c>
      <c r="H44" s="12">
        <v>3.9384615384615387</v>
      </c>
      <c r="I44" s="419">
        <v>3.97</v>
      </c>
      <c r="J44" s="379">
        <v>63</v>
      </c>
      <c r="K44" s="416">
        <v>65</v>
      </c>
      <c r="L44" s="12">
        <v>3.8615384615384616</v>
      </c>
      <c r="M44" s="419">
        <v>3.91</v>
      </c>
      <c r="N44" s="379">
        <v>62</v>
      </c>
      <c r="O44" s="416">
        <v>90</v>
      </c>
      <c r="P44" s="12">
        <v>3.8888888888888888</v>
      </c>
      <c r="Q44" s="419">
        <v>3.96</v>
      </c>
      <c r="R44" s="379">
        <v>66</v>
      </c>
      <c r="S44" s="75">
        <f t="shared" si="2"/>
        <v>269</v>
      </c>
      <c r="U44" s="67"/>
      <c r="V44" s="67"/>
      <c r="X44" s="67"/>
    </row>
    <row r="45" spans="1:24" ht="15" customHeight="1" thickBot="1" x14ac:dyDescent="0.3">
      <c r="A45" s="135"/>
      <c r="B45" s="141" t="s">
        <v>111</v>
      </c>
      <c r="C45" s="142">
        <f>SUM(C46:C65)</f>
        <v>771</v>
      </c>
      <c r="D45" s="168">
        <f>AVERAGE(D46:D65)</f>
        <v>3.8441169178681709</v>
      </c>
      <c r="E45" s="168">
        <v>3.84</v>
      </c>
      <c r="F45" s="143"/>
      <c r="G45" s="142">
        <f>SUM(G46:G65)</f>
        <v>666</v>
      </c>
      <c r="H45" s="168">
        <f>AVERAGE(H46:H65)</f>
        <v>3.9421440949810092</v>
      </c>
      <c r="I45" s="168">
        <v>3.97</v>
      </c>
      <c r="J45" s="143"/>
      <c r="K45" s="142">
        <f>SUM(K46:K65)</f>
        <v>554</v>
      </c>
      <c r="L45" s="168">
        <f>AVERAGE(L46:L65)</f>
        <v>3.9212872629589928</v>
      </c>
      <c r="M45" s="168">
        <v>3.91</v>
      </c>
      <c r="N45" s="143"/>
      <c r="O45" s="142">
        <f>SUM(O46:O65)</f>
        <v>528</v>
      </c>
      <c r="P45" s="168">
        <f>AVERAGE(P46:P65)</f>
        <v>3.9291679527632661</v>
      </c>
      <c r="Q45" s="168">
        <v>3.96</v>
      </c>
      <c r="R45" s="143"/>
      <c r="S45" s="157"/>
      <c r="U45" s="67"/>
      <c r="V45" s="67"/>
      <c r="X45" s="67"/>
    </row>
    <row r="46" spans="1:24" ht="15" customHeight="1" x14ac:dyDescent="0.25">
      <c r="A46" s="65">
        <v>1</v>
      </c>
      <c r="B46" s="48" t="s">
        <v>133</v>
      </c>
      <c r="C46" s="443">
        <v>65</v>
      </c>
      <c r="D46" s="419">
        <v>3.9230769230769229</v>
      </c>
      <c r="E46" s="419">
        <v>3.84</v>
      </c>
      <c r="F46" s="444">
        <v>44</v>
      </c>
      <c r="G46" s="443">
        <v>51</v>
      </c>
      <c r="H46" s="419">
        <v>4.3137254901960782</v>
      </c>
      <c r="I46" s="419">
        <v>3.97</v>
      </c>
      <c r="J46" s="444">
        <v>17</v>
      </c>
      <c r="K46" s="443">
        <v>39</v>
      </c>
      <c r="L46" s="419">
        <v>3.8974358974358974</v>
      </c>
      <c r="M46" s="419">
        <v>3.91</v>
      </c>
      <c r="N46" s="444">
        <v>56</v>
      </c>
      <c r="O46" s="443">
        <v>52</v>
      </c>
      <c r="P46" s="419">
        <v>4.0192307692307692</v>
      </c>
      <c r="Q46" s="419">
        <v>3.96</v>
      </c>
      <c r="R46" s="444">
        <v>43</v>
      </c>
      <c r="S46" s="74">
        <f t="shared" ref="S46:S65" si="3">R46+N46+J46+F46</f>
        <v>160</v>
      </c>
      <c r="U46" s="67"/>
      <c r="V46" s="67"/>
      <c r="X46" s="67"/>
    </row>
    <row r="47" spans="1:24" ht="15" customHeight="1" x14ac:dyDescent="0.25">
      <c r="A47" s="73">
        <v>2</v>
      </c>
      <c r="B47" s="48" t="s">
        <v>126</v>
      </c>
      <c r="C47" s="443">
        <v>11</v>
      </c>
      <c r="D47" s="419">
        <v>4.1818181818181817</v>
      </c>
      <c r="E47" s="419">
        <v>3.84</v>
      </c>
      <c r="F47" s="444">
        <v>14</v>
      </c>
      <c r="G47" s="443">
        <v>14</v>
      </c>
      <c r="H47" s="419">
        <v>3.7857142857142856</v>
      </c>
      <c r="I47" s="419">
        <v>3.97</v>
      </c>
      <c r="J47" s="444">
        <v>79</v>
      </c>
      <c r="K47" s="443">
        <v>16</v>
      </c>
      <c r="L47" s="419">
        <v>4.0625</v>
      </c>
      <c r="M47" s="419">
        <v>3.91</v>
      </c>
      <c r="N47" s="444">
        <v>31</v>
      </c>
      <c r="O47" s="443">
        <v>16</v>
      </c>
      <c r="P47" s="419">
        <v>3.8125</v>
      </c>
      <c r="Q47" s="419">
        <v>3.96</v>
      </c>
      <c r="R47" s="444">
        <v>76</v>
      </c>
      <c r="S47" s="75">
        <f t="shared" si="3"/>
        <v>200</v>
      </c>
      <c r="U47" s="67"/>
      <c r="V47" s="67"/>
      <c r="X47" s="67"/>
    </row>
    <row r="48" spans="1:24" ht="15" customHeight="1" x14ac:dyDescent="0.25">
      <c r="A48" s="68">
        <v>3</v>
      </c>
      <c r="B48" s="49" t="s">
        <v>90</v>
      </c>
      <c r="C48" s="447">
        <v>32</v>
      </c>
      <c r="D48" s="417">
        <v>4.21875</v>
      </c>
      <c r="E48" s="417">
        <v>3.84</v>
      </c>
      <c r="F48" s="448">
        <v>11</v>
      </c>
      <c r="G48" s="447">
        <v>46</v>
      </c>
      <c r="H48" s="417">
        <v>4.0652173913043477</v>
      </c>
      <c r="I48" s="417">
        <v>3.97</v>
      </c>
      <c r="J48" s="448">
        <v>42</v>
      </c>
      <c r="K48" s="447">
        <v>13</v>
      </c>
      <c r="L48" s="417">
        <v>4.3076923076923075</v>
      </c>
      <c r="M48" s="417">
        <v>3.91</v>
      </c>
      <c r="N48" s="448">
        <v>8</v>
      </c>
      <c r="O48" s="447">
        <v>13</v>
      </c>
      <c r="P48" s="417">
        <v>4</v>
      </c>
      <c r="Q48" s="417">
        <v>3.96</v>
      </c>
      <c r="R48" s="448">
        <v>45</v>
      </c>
      <c r="S48" s="75">
        <f t="shared" si="3"/>
        <v>106</v>
      </c>
      <c r="U48" s="67"/>
      <c r="V48" s="67"/>
      <c r="X48" s="67"/>
    </row>
    <row r="49" spans="1:24" ht="15" customHeight="1" x14ac:dyDescent="0.25">
      <c r="A49" s="68">
        <v>4</v>
      </c>
      <c r="B49" s="48" t="s">
        <v>202</v>
      </c>
      <c r="C49" s="443">
        <v>91</v>
      </c>
      <c r="D49" s="419">
        <v>3.6263736263736264</v>
      </c>
      <c r="E49" s="419">
        <v>3.84</v>
      </c>
      <c r="F49" s="444">
        <v>88</v>
      </c>
      <c r="G49" s="443">
        <v>65</v>
      </c>
      <c r="H49" s="419">
        <v>3.953846153846154</v>
      </c>
      <c r="I49" s="419">
        <v>3.97</v>
      </c>
      <c r="J49" s="444">
        <v>58</v>
      </c>
      <c r="K49" s="443">
        <v>58</v>
      </c>
      <c r="L49" s="419">
        <v>3.5172413793103448</v>
      </c>
      <c r="M49" s="419">
        <v>3.91</v>
      </c>
      <c r="N49" s="444">
        <v>103</v>
      </c>
      <c r="O49" s="443">
        <v>44</v>
      </c>
      <c r="P49" s="419">
        <v>3.8636363636363638</v>
      </c>
      <c r="Q49" s="419">
        <v>3.96</v>
      </c>
      <c r="R49" s="444">
        <v>70</v>
      </c>
      <c r="S49" s="75">
        <f t="shared" si="3"/>
        <v>319</v>
      </c>
      <c r="U49" s="67"/>
      <c r="V49" s="67"/>
      <c r="X49" s="67"/>
    </row>
    <row r="50" spans="1:24" ht="15" customHeight="1" x14ac:dyDescent="0.25">
      <c r="A50" s="68">
        <v>5</v>
      </c>
      <c r="B50" s="48" t="s">
        <v>26</v>
      </c>
      <c r="C50" s="443">
        <v>31</v>
      </c>
      <c r="D50" s="419">
        <v>3.838709677419355</v>
      </c>
      <c r="E50" s="419">
        <v>3.84</v>
      </c>
      <c r="F50" s="444">
        <v>56</v>
      </c>
      <c r="G50" s="443">
        <v>15</v>
      </c>
      <c r="H50" s="419">
        <v>4</v>
      </c>
      <c r="I50" s="419">
        <v>3.97</v>
      </c>
      <c r="J50" s="444">
        <v>48</v>
      </c>
      <c r="K50" s="443">
        <v>22</v>
      </c>
      <c r="L50" s="419">
        <v>3.9545454545454546</v>
      </c>
      <c r="M50" s="419">
        <v>3.91</v>
      </c>
      <c r="N50" s="444">
        <v>48</v>
      </c>
      <c r="O50" s="443">
        <v>22</v>
      </c>
      <c r="P50" s="419">
        <v>4.0454545454545459</v>
      </c>
      <c r="Q50" s="419">
        <v>3.96</v>
      </c>
      <c r="R50" s="444">
        <v>37</v>
      </c>
      <c r="S50" s="75">
        <f t="shared" si="3"/>
        <v>189</v>
      </c>
      <c r="U50" s="67"/>
      <c r="V50" s="67"/>
      <c r="X50" s="67"/>
    </row>
    <row r="51" spans="1:24" ht="15" customHeight="1" x14ac:dyDescent="0.25">
      <c r="A51" s="68">
        <v>6</v>
      </c>
      <c r="B51" s="48" t="s">
        <v>27</v>
      </c>
      <c r="C51" s="443">
        <v>51</v>
      </c>
      <c r="D51" s="419">
        <v>3.7058823529411766</v>
      </c>
      <c r="E51" s="419">
        <v>3.84</v>
      </c>
      <c r="F51" s="444">
        <v>79</v>
      </c>
      <c r="G51" s="443">
        <v>43</v>
      </c>
      <c r="H51" s="419">
        <v>4.2093023255813957</v>
      </c>
      <c r="I51" s="419">
        <v>3.97</v>
      </c>
      <c r="J51" s="444">
        <v>28</v>
      </c>
      <c r="K51" s="443">
        <v>43</v>
      </c>
      <c r="L51" s="419">
        <v>3.8139534883720931</v>
      </c>
      <c r="M51" s="419">
        <v>3.91</v>
      </c>
      <c r="N51" s="444">
        <v>68</v>
      </c>
      <c r="O51" s="443">
        <v>51</v>
      </c>
      <c r="P51" s="419">
        <v>4.2352941176470589</v>
      </c>
      <c r="Q51" s="419">
        <v>3.96</v>
      </c>
      <c r="R51" s="444">
        <v>18</v>
      </c>
      <c r="S51" s="75">
        <f t="shared" si="3"/>
        <v>193</v>
      </c>
      <c r="U51" s="67"/>
      <c r="V51" s="67"/>
      <c r="X51" s="67"/>
    </row>
    <row r="52" spans="1:24" ht="15" customHeight="1" x14ac:dyDescent="0.25">
      <c r="A52" s="68">
        <v>7</v>
      </c>
      <c r="B52" s="55" t="s">
        <v>211</v>
      </c>
      <c r="C52" s="479"/>
      <c r="D52" s="480"/>
      <c r="E52" s="480">
        <v>3.84</v>
      </c>
      <c r="F52" s="481">
        <v>111</v>
      </c>
      <c r="G52" s="479">
        <v>5</v>
      </c>
      <c r="H52" s="480">
        <v>4</v>
      </c>
      <c r="I52" s="480">
        <v>3.97</v>
      </c>
      <c r="J52" s="481">
        <v>49</v>
      </c>
      <c r="K52" s="479"/>
      <c r="L52" s="480"/>
      <c r="M52" s="480">
        <v>3.91</v>
      </c>
      <c r="N52" s="481">
        <v>109</v>
      </c>
      <c r="O52" s="479"/>
      <c r="P52" s="480"/>
      <c r="Q52" s="480">
        <v>3.96</v>
      </c>
      <c r="R52" s="481">
        <v>109</v>
      </c>
      <c r="S52" s="137">
        <f t="shared" si="3"/>
        <v>378</v>
      </c>
      <c r="U52" s="67"/>
      <c r="V52" s="67"/>
      <c r="X52" s="67"/>
    </row>
    <row r="53" spans="1:24" ht="15" customHeight="1" x14ac:dyDescent="0.25">
      <c r="A53" s="64">
        <v>8</v>
      </c>
      <c r="B53" s="48" t="s">
        <v>205</v>
      </c>
      <c r="C53" s="443">
        <v>65</v>
      </c>
      <c r="D53" s="419">
        <v>3.953846153846154</v>
      </c>
      <c r="E53" s="419">
        <v>3.84</v>
      </c>
      <c r="F53" s="444">
        <v>40</v>
      </c>
      <c r="G53" s="443">
        <v>67</v>
      </c>
      <c r="H53" s="419">
        <v>3.8059701492537314</v>
      </c>
      <c r="I53" s="419">
        <v>3.97</v>
      </c>
      <c r="J53" s="444">
        <v>76</v>
      </c>
      <c r="K53" s="443">
        <v>35</v>
      </c>
      <c r="L53" s="419">
        <v>4.0285714285714285</v>
      </c>
      <c r="M53" s="419">
        <v>3.91</v>
      </c>
      <c r="N53" s="444">
        <v>38</v>
      </c>
      <c r="O53" s="443">
        <v>23</v>
      </c>
      <c r="P53" s="419">
        <v>3.7391304347826089</v>
      </c>
      <c r="Q53" s="419">
        <v>3.96</v>
      </c>
      <c r="R53" s="444">
        <v>86</v>
      </c>
      <c r="S53" s="75">
        <f t="shared" si="3"/>
        <v>240</v>
      </c>
      <c r="U53" s="67"/>
      <c r="V53" s="67"/>
      <c r="X53" s="67"/>
    </row>
    <row r="54" spans="1:24" ht="15" customHeight="1" x14ac:dyDescent="0.25">
      <c r="A54" s="68">
        <v>9</v>
      </c>
      <c r="B54" s="48" t="s">
        <v>89</v>
      </c>
      <c r="C54" s="443">
        <v>40</v>
      </c>
      <c r="D54" s="419">
        <v>3.8</v>
      </c>
      <c r="E54" s="419">
        <v>3.84</v>
      </c>
      <c r="F54" s="444">
        <v>64</v>
      </c>
      <c r="G54" s="443">
        <v>43</v>
      </c>
      <c r="H54" s="419">
        <v>3.6976744186046511</v>
      </c>
      <c r="I54" s="419">
        <v>3.97</v>
      </c>
      <c r="J54" s="444">
        <v>91</v>
      </c>
      <c r="K54" s="443">
        <v>44</v>
      </c>
      <c r="L54" s="419">
        <v>4.0227272727272725</v>
      </c>
      <c r="M54" s="419">
        <v>3.91</v>
      </c>
      <c r="N54" s="444">
        <v>42</v>
      </c>
      <c r="O54" s="443">
        <v>45</v>
      </c>
      <c r="P54" s="419">
        <v>3.5111111111111111</v>
      </c>
      <c r="Q54" s="419">
        <v>3.96</v>
      </c>
      <c r="R54" s="444">
        <v>104</v>
      </c>
      <c r="S54" s="75">
        <f t="shared" si="3"/>
        <v>301</v>
      </c>
      <c r="U54" s="67"/>
      <c r="V54" s="67"/>
      <c r="X54" s="67"/>
    </row>
    <row r="55" spans="1:24" ht="15" customHeight="1" x14ac:dyDescent="0.25">
      <c r="A55" s="68">
        <v>10</v>
      </c>
      <c r="B55" s="122" t="s">
        <v>123</v>
      </c>
      <c r="C55" s="453">
        <v>20</v>
      </c>
      <c r="D55" s="432">
        <v>3.95</v>
      </c>
      <c r="E55" s="432">
        <v>3.84</v>
      </c>
      <c r="F55" s="454">
        <v>42</v>
      </c>
      <c r="G55" s="453">
        <v>23</v>
      </c>
      <c r="H55" s="432">
        <v>4.2173913043478262</v>
      </c>
      <c r="I55" s="432">
        <v>3.97</v>
      </c>
      <c r="J55" s="454">
        <v>26</v>
      </c>
      <c r="K55" s="453">
        <v>18</v>
      </c>
      <c r="L55" s="432">
        <v>4.2222222222222223</v>
      </c>
      <c r="M55" s="432">
        <v>3.91</v>
      </c>
      <c r="N55" s="454">
        <v>16</v>
      </c>
      <c r="O55" s="453">
        <v>10</v>
      </c>
      <c r="P55" s="432">
        <v>4.0999999999999996</v>
      </c>
      <c r="Q55" s="432">
        <v>3.96</v>
      </c>
      <c r="R55" s="454">
        <v>35</v>
      </c>
      <c r="S55" s="75">
        <f t="shared" si="3"/>
        <v>119</v>
      </c>
      <c r="U55" s="67"/>
      <c r="V55" s="67"/>
      <c r="X55" s="67"/>
    </row>
    <row r="56" spans="1:24" ht="15" customHeight="1" x14ac:dyDescent="0.25">
      <c r="A56" s="68">
        <v>11</v>
      </c>
      <c r="B56" s="49" t="s">
        <v>29</v>
      </c>
      <c r="C56" s="447">
        <v>44</v>
      </c>
      <c r="D56" s="417">
        <v>3.4090909090909092</v>
      </c>
      <c r="E56" s="417">
        <v>3.84</v>
      </c>
      <c r="F56" s="448">
        <v>101</v>
      </c>
      <c r="G56" s="447">
        <v>31</v>
      </c>
      <c r="H56" s="417">
        <v>3.3548387096774195</v>
      </c>
      <c r="I56" s="417">
        <v>3.97</v>
      </c>
      <c r="J56" s="448">
        <v>107</v>
      </c>
      <c r="K56" s="447">
        <v>12</v>
      </c>
      <c r="L56" s="417">
        <v>3.5</v>
      </c>
      <c r="M56" s="417">
        <v>3.91</v>
      </c>
      <c r="N56" s="448">
        <v>104</v>
      </c>
      <c r="O56" s="447">
        <v>35</v>
      </c>
      <c r="P56" s="417">
        <v>3.8285714285714287</v>
      </c>
      <c r="Q56" s="417">
        <v>3.96</v>
      </c>
      <c r="R56" s="448">
        <v>73</v>
      </c>
      <c r="S56" s="75">
        <f t="shared" si="3"/>
        <v>385</v>
      </c>
      <c r="U56" s="67"/>
      <c r="V56" s="67"/>
      <c r="X56" s="67"/>
    </row>
    <row r="57" spans="1:24" ht="15" customHeight="1" x14ac:dyDescent="0.25">
      <c r="A57" s="68">
        <v>12</v>
      </c>
      <c r="B57" s="125" t="s">
        <v>30</v>
      </c>
      <c r="C57" s="451">
        <v>25</v>
      </c>
      <c r="D57" s="434">
        <v>4.12</v>
      </c>
      <c r="E57" s="434">
        <v>3.84</v>
      </c>
      <c r="F57" s="452">
        <v>23</v>
      </c>
      <c r="G57" s="451">
        <v>18</v>
      </c>
      <c r="H57" s="434">
        <v>3.7222222222222223</v>
      </c>
      <c r="I57" s="434">
        <v>3.97</v>
      </c>
      <c r="J57" s="452">
        <v>86</v>
      </c>
      <c r="K57" s="451">
        <v>31</v>
      </c>
      <c r="L57" s="434">
        <v>3.774193548387097</v>
      </c>
      <c r="M57" s="434">
        <v>3.91</v>
      </c>
      <c r="N57" s="452">
        <v>78</v>
      </c>
      <c r="O57" s="451">
        <v>7</v>
      </c>
      <c r="P57" s="434">
        <v>4.1428571428571432</v>
      </c>
      <c r="Q57" s="434">
        <v>3.96</v>
      </c>
      <c r="R57" s="452">
        <v>31</v>
      </c>
      <c r="S57" s="75">
        <f t="shared" si="3"/>
        <v>218</v>
      </c>
      <c r="U57" s="67"/>
      <c r="V57" s="67"/>
      <c r="X57" s="67"/>
    </row>
    <row r="58" spans="1:24" ht="15" customHeight="1" x14ac:dyDescent="0.25">
      <c r="A58" s="68">
        <v>13</v>
      </c>
      <c r="B58" s="162" t="s">
        <v>206</v>
      </c>
      <c r="C58" s="449">
        <v>14</v>
      </c>
      <c r="D58" s="435">
        <v>4.5714285714285712</v>
      </c>
      <c r="E58" s="435">
        <v>3.84</v>
      </c>
      <c r="F58" s="450">
        <v>1</v>
      </c>
      <c r="G58" s="449">
        <v>24</v>
      </c>
      <c r="H58" s="435">
        <v>4.375</v>
      </c>
      <c r="I58" s="435">
        <v>3.97</v>
      </c>
      <c r="J58" s="450">
        <v>11</v>
      </c>
      <c r="K58" s="449">
        <v>31</v>
      </c>
      <c r="L58" s="435">
        <v>4.161290322580645</v>
      </c>
      <c r="M58" s="435">
        <v>3.91</v>
      </c>
      <c r="N58" s="450">
        <v>21</v>
      </c>
      <c r="O58" s="449">
        <v>35</v>
      </c>
      <c r="P58" s="435">
        <v>4.4285714285714288</v>
      </c>
      <c r="Q58" s="435">
        <v>3.96</v>
      </c>
      <c r="R58" s="450">
        <v>1</v>
      </c>
      <c r="S58" s="75">
        <f t="shared" si="3"/>
        <v>34</v>
      </c>
      <c r="U58" s="67"/>
      <c r="V58" s="67"/>
      <c r="X58" s="67"/>
    </row>
    <row r="59" spans="1:24" ht="15" customHeight="1" x14ac:dyDescent="0.25">
      <c r="A59" s="68">
        <v>14</v>
      </c>
      <c r="B59" s="49" t="s">
        <v>91</v>
      </c>
      <c r="C59" s="447">
        <v>13</v>
      </c>
      <c r="D59" s="417">
        <v>4.2307692307692308</v>
      </c>
      <c r="E59" s="417">
        <v>3.84</v>
      </c>
      <c r="F59" s="448">
        <v>10</v>
      </c>
      <c r="G59" s="447">
        <v>10</v>
      </c>
      <c r="H59" s="417">
        <v>4.4000000000000004</v>
      </c>
      <c r="I59" s="417">
        <v>3.97</v>
      </c>
      <c r="J59" s="448">
        <v>8</v>
      </c>
      <c r="K59" s="447">
        <v>15</v>
      </c>
      <c r="L59" s="417">
        <v>3.7333333333333334</v>
      </c>
      <c r="M59" s="417">
        <v>3.91</v>
      </c>
      <c r="N59" s="448">
        <v>87</v>
      </c>
      <c r="O59" s="447">
        <v>19</v>
      </c>
      <c r="P59" s="417">
        <v>3.5263157894736841</v>
      </c>
      <c r="Q59" s="417">
        <v>3.96</v>
      </c>
      <c r="R59" s="448">
        <v>103</v>
      </c>
      <c r="S59" s="75">
        <f t="shared" si="3"/>
        <v>208</v>
      </c>
      <c r="U59" s="67"/>
      <c r="V59" s="67"/>
      <c r="X59" s="67"/>
    </row>
    <row r="60" spans="1:24" ht="15" customHeight="1" x14ac:dyDescent="0.25">
      <c r="A60" s="68">
        <v>15</v>
      </c>
      <c r="B60" s="49" t="s">
        <v>167</v>
      </c>
      <c r="C60" s="447">
        <v>20</v>
      </c>
      <c r="D60" s="417">
        <v>4</v>
      </c>
      <c r="E60" s="417">
        <v>3.84</v>
      </c>
      <c r="F60" s="448">
        <v>37</v>
      </c>
      <c r="G60" s="447">
        <v>29</v>
      </c>
      <c r="H60" s="417">
        <v>3.7586206896551726</v>
      </c>
      <c r="I60" s="417">
        <v>3.97</v>
      </c>
      <c r="J60" s="448">
        <v>83</v>
      </c>
      <c r="K60" s="447">
        <v>38</v>
      </c>
      <c r="L60" s="417">
        <v>3.9473684210526314</v>
      </c>
      <c r="M60" s="417">
        <v>3.91</v>
      </c>
      <c r="N60" s="448">
        <v>51</v>
      </c>
      <c r="O60" s="447">
        <v>48</v>
      </c>
      <c r="P60" s="417">
        <v>3.875</v>
      </c>
      <c r="Q60" s="417">
        <v>3.96</v>
      </c>
      <c r="R60" s="448">
        <v>68</v>
      </c>
      <c r="S60" s="75">
        <f t="shared" si="3"/>
        <v>239</v>
      </c>
      <c r="U60" s="67"/>
      <c r="V60" s="67"/>
      <c r="X60" s="67"/>
    </row>
    <row r="61" spans="1:24" ht="15" customHeight="1" x14ac:dyDescent="0.25">
      <c r="A61" s="68">
        <v>16</v>
      </c>
      <c r="B61" s="49" t="s">
        <v>32</v>
      </c>
      <c r="C61" s="447">
        <v>52</v>
      </c>
      <c r="D61" s="417">
        <v>3.7307692307692308</v>
      </c>
      <c r="E61" s="417">
        <v>3.84</v>
      </c>
      <c r="F61" s="448">
        <v>76</v>
      </c>
      <c r="G61" s="447">
        <v>45</v>
      </c>
      <c r="H61" s="417">
        <v>3.6888888888888891</v>
      </c>
      <c r="I61" s="417">
        <v>3.97</v>
      </c>
      <c r="J61" s="448">
        <v>93</v>
      </c>
      <c r="K61" s="447">
        <v>35</v>
      </c>
      <c r="L61" s="417">
        <v>3.7428571428571429</v>
      </c>
      <c r="M61" s="417">
        <v>3.91</v>
      </c>
      <c r="N61" s="448">
        <v>85</v>
      </c>
      <c r="O61" s="447">
        <v>22</v>
      </c>
      <c r="P61" s="417">
        <v>3.5</v>
      </c>
      <c r="Q61" s="417">
        <v>3.96</v>
      </c>
      <c r="R61" s="448">
        <v>106</v>
      </c>
      <c r="S61" s="75">
        <f t="shared" si="3"/>
        <v>360</v>
      </c>
      <c r="U61" s="67"/>
      <c r="V61" s="67"/>
      <c r="X61" s="67"/>
    </row>
    <row r="62" spans="1:24" ht="15" customHeight="1" x14ac:dyDescent="0.25">
      <c r="A62" s="68">
        <v>17</v>
      </c>
      <c r="B62" s="49" t="s">
        <v>92</v>
      </c>
      <c r="C62" s="447">
        <v>37</v>
      </c>
      <c r="D62" s="417">
        <v>3.189189189189189</v>
      </c>
      <c r="E62" s="417">
        <v>3.84</v>
      </c>
      <c r="F62" s="448">
        <v>106</v>
      </c>
      <c r="G62" s="447">
        <v>20</v>
      </c>
      <c r="H62" s="417">
        <v>3.75</v>
      </c>
      <c r="I62" s="417">
        <v>3.97</v>
      </c>
      <c r="J62" s="448">
        <v>85</v>
      </c>
      <c r="K62" s="447">
        <v>31</v>
      </c>
      <c r="L62" s="417">
        <v>3.7419354838709675</v>
      </c>
      <c r="M62" s="417">
        <v>3.91</v>
      </c>
      <c r="N62" s="448">
        <v>86</v>
      </c>
      <c r="O62" s="447">
        <v>22</v>
      </c>
      <c r="P62" s="417">
        <v>3.9090909090909092</v>
      </c>
      <c r="Q62" s="417">
        <v>3.96</v>
      </c>
      <c r="R62" s="448">
        <v>61</v>
      </c>
      <c r="S62" s="75">
        <f t="shared" si="3"/>
        <v>338</v>
      </c>
      <c r="U62" s="67"/>
      <c r="V62" s="67"/>
      <c r="X62" s="67"/>
    </row>
    <row r="63" spans="1:24" ht="15" customHeight="1" x14ac:dyDescent="0.25">
      <c r="A63" s="68">
        <v>18</v>
      </c>
      <c r="B63" s="49" t="s">
        <v>33</v>
      </c>
      <c r="C63" s="447">
        <v>45</v>
      </c>
      <c r="D63" s="417">
        <v>4.0444444444444443</v>
      </c>
      <c r="E63" s="417">
        <v>3.84</v>
      </c>
      <c r="F63" s="448">
        <v>31</v>
      </c>
      <c r="G63" s="447">
        <v>38</v>
      </c>
      <c r="H63" s="417">
        <v>4.4473684210526319</v>
      </c>
      <c r="I63" s="417">
        <v>3.97</v>
      </c>
      <c r="J63" s="448">
        <v>6</v>
      </c>
      <c r="K63" s="447">
        <v>40</v>
      </c>
      <c r="L63" s="417">
        <v>4.125</v>
      </c>
      <c r="M63" s="417">
        <v>3.91</v>
      </c>
      <c r="N63" s="448">
        <v>27</v>
      </c>
      <c r="O63" s="447">
        <v>38</v>
      </c>
      <c r="P63" s="417">
        <v>4.3421052631578947</v>
      </c>
      <c r="Q63" s="417">
        <v>3.96</v>
      </c>
      <c r="R63" s="448">
        <v>4</v>
      </c>
      <c r="S63" s="75">
        <f t="shared" si="3"/>
        <v>68</v>
      </c>
      <c r="U63" s="67"/>
      <c r="V63" s="67"/>
      <c r="X63" s="67"/>
    </row>
    <row r="64" spans="1:24" ht="15" customHeight="1" x14ac:dyDescent="0.25">
      <c r="A64" s="68">
        <v>19</v>
      </c>
      <c r="B64" s="49" t="s">
        <v>28</v>
      </c>
      <c r="C64" s="447">
        <v>21</v>
      </c>
      <c r="D64" s="417">
        <v>2.7142857142857144</v>
      </c>
      <c r="E64" s="417">
        <v>3.84</v>
      </c>
      <c r="F64" s="448">
        <v>110</v>
      </c>
      <c r="G64" s="447">
        <v>33</v>
      </c>
      <c r="H64" s="417">
        <v>3.6666666666666665</v>
      </c>
      <c r="I64" s="417">
        <v>3.97</v>
      </c>
      <c r="J64" s="448">
        <v>97</v>
      </c>
      <c r="K64" s="447">
        <v>33</v>
      </c>
      <c r="L64" s="417">
        <v>4.0303030303030303</v>
      </c>
      <c r="M64" s="417">
        <v>3.91</v>
      </c>
      <c r="N64" s="448">
        <v>36</v>
      </c>
      <c r="O64" s="447">
        <v>26</v>
      </c>
      <c r="P64" s="417">
        <v>3.8461538461538463</v>
      </c>
      <c r="Q64" s="417">
        <v>3.96</v>
      </c>
      <c r="R64" s="448">
        <v>72</v>
      </c>
      <c r="S64" s="75">
        <f t="shared" si="3"/>
        <v>315</v>
      </c>
      <c r="U64" s="67"/>
      <c r="V64" s="67"/>
      <c r="X64" s="67"/>
    </row>
    <row r="65" spans="1:24" ht="15" customHeight="1" thickBot="1" x14ac:dyDescent="0.3">
      <c r="A65" s="68">
        <v>20</v>
      </c>
      <c r="B65" s="49" t="s">
        <v>212</v>
      </c>
      <c r="C65" s="447">
        <v>94</v>
      </c>
      <c r="D65" s="417">
        <v>3.8297872340425534</v>
      </c>
      <c r="E65" s="417">
        <v>3.84</v>
      </c>
      <c r="F65" s="448">
        <v>60</v>
      </c>
      <c r="G65" s="447">
        <v>46</v>
      </c>
      <c r="H65" s="417">
        <v>3.6304347826086958</v>
      </c>
      <c r="I65" s="417">
        <v>3.97</v>
      </c>
      <c r="J65" s="448">
        <v>99</v>
      </c>
      <c r="K65" s="447"/>
      <c r="L65" s="417"/>
      <c r="M65" s="417">
        <v>3.91</v>
      </c>
      <c r="N65" s="448">
        <v>109</v>
      </c>
      <c r="O65" s="447"/>
      <c r="P65" s="417"/>
      <c r="Q65" s="417">
        <v>3.96</v>
      </c>
      <c r="R65" s="448">
        <v>109</v>
      </c>
      <c r="S65" s="159">
        <f t="shared" si="3"/>
        <v>377</v>
      </c>
      <c r="U65" s="67"/>
      <c r="V65" s="67"/>
      <c r="X65" s="67"/>
    </row>
    <row r="66" spans="1:24" ht="15" customHeight="1" thickBot="1" x14ac:dyDescent="0.3">
      <c r="A66" s="135"/>
      <c r="B66" s="144" t="s">
        <v>114</v>
      </c>
      <c r="C66" s="145">
        <f>SUM(C67:C80)</f>
        <v>745</v>
      </c>
      <c r="D66" s="169">
        <f>AVERAGE(D67:D80)</f>
        <v>3.8943270422775642</v>
      </c>
      <c r="E66" s="169">
        <v>3.84</v>
      </c>
      <c r="F66" s="146"/>
      <c r="G66" s="145">
        <f>SUM(G67:G80)</f>
        <v>625</v>
      </c>
      <c r="H66" s="169">
        <f>AVERAGE(H67:H80)</f>
        <v>4.0650970320458359</v>
      </c>
      <c r="I66" s="169">
        <v>3.97</v>
      </c>
      <c r="J66" s="146"/>
      <c r="K66" s="145">
        <f>SUM(K67:K80)</f>
        <v>581</v>
      </c>
      <c r="L66" s="169">
        <f>AVERAGE(L67:L80)</f>
        <v>3.8999482386872137</v>
      </c>
      <c r="M66" s="169">
        <v>3.91</v>
      </c>
      <c r="N66" s="146"/>
      <c r="O66" s="145">
        <f>SUM(O67:O80)</f>
        <v>556</v>
      </c>
      <c r="P66" s="169">
        <f>AVERAGE(P67:P80)</f>
        <v>4.0531747650091017</v>
      </c>
      <c r="Q66" s="169">
        <v>3.96</v>
      </c>
      <c r="R66" s="146"/>
      <c r="S66" s="157"/>
      <c r="U66" s="67"/>
      <c r="V66" s="67"/>
      <c r="X66" s="67"/>
    </row>
    <row r="67" spans="1:24" ht="15" customHeight="1" x14ac:dyDescent="0.25">
      <c r="A67" s="65">
        <v>1</v>
      </c>
      <c r="B67" s="47" t="s">
        <v>136</v>
      </c>
      <c r="C67" s="457">
        <v>43</v>
      </c>
      <c r="D67" s="424">
        <v>3.9534883720930232</v>
      </c>
      <c r="E67" s="424">
        <v>3.84</v>
      </c>
      <c r="F67" s="458">
        <v>41</v>
      </c>
      <c r="G67" s="457">
        <v>40</v>
      </c>
      <c r="H67" s="424">
        <v>3.9750000000000001</v>
      </c>
      <c r="I67" s="424">
        <v>3.97</v>
      </c>
      <c r="J67" s="458">
        <v>53</v>
      </c>
      <c r="K67" s="457">
        <v>34</v>
      </c>
      <c r="L67" s="424">
        <v>4.0294117647058822</v>
      </c>
      <c r="M67" s="424">
        <v>3.91</v>
      </c>
      <c r="N67" s="458">
        <v>37</v>
      </c>
      <c r="O67" s="457">
        <v>32</v>
      </c>
      <c r="P67" s="424">
        <v>4.1875</v>
      </c>
      <c r="Q67" s="424">
        <v>3.96</v>
      </c>
      <c r="R67" s="458">
        <v>23</v>
      </c>
      <c r="S67" s="74">
        <f t="shared" ref="S67:S80" si="4">R67+N67+J67+F67</f>
        <v>154</v>
      </c>
      <c r="U67" s="67"/>
      <c r="V67" s="67"/>
      <c r="X67" s="67"/>
    </row>
    <row r="68" spans="1:24" ht="15" customHeight="1" x14ac:dyDescent="0.25">
      <c r="A68" s="68">
        <v>2</v>
      </c>
      <c r="B68" s="47" t="s">
        <v>93</v>
      </c>
      <c r="C68" s="457">
        <v>26</v>
      </c>
      <c r="D68" s="424">
        <v>4.3461538461538458</v>
      </c>
      <c r="E68" s="424">
        <v>3.84</v>
      </c>
      <c r="F68" s="458">
        <v>5</v>
      </c>
      <c r="G68" s="457">
        <v>25</v>
      </c>
      <c r="H68" s="424">
        <v>4.2</v>
      </c>
      <c r="I68" s="424">
        <v>3.97</v>
      </c>
      <c r="J68" s="458">
        <v>30</v>
      </c>
      <c r="K68" s="457">
        <v>26</v>
      </c>
      <c r="L68" s="424">
        <v>4.4615384615384617</v>
      </c>
      <c r="M68" s="424">
        <v>3.91</v>
      </c>
      <c r="N68" s="458">
        <v>3</v>
      </c>
      <c r="O68" s="457">
        <v>23</v>
      </c>
      <c r="P68" s="424">
        <v>4.2608695652173916</v>
      </c>
      <c r="Q68" s="424">
        <v>3.96</v>
      </c>
      <c r="R68" s="458">
        <v>15</v>
      </c>
      <c r="S68" s="75">
        <f t="shared" si="4"/>
        <v>53</v>
      </c>
      <c r="U68" s="67"/>
      <c r="V68" s="67"/>
      <c r="X68" s="67"/>
    </row>
    <row r="69" spans="1:24" ht="15" customHeight="1" x14ac:dyDescent="0.25">
      <c r="A69" s="68">
        <v>3</v>
      </c>
      <c r="B69" s="47" t="s">
        <v>169</v>
      </c>
      <c r="C69" s="457">
        <v>85</v>
      </c>
      <c r="D69" s="424">
        <v>3.8823529411764706</v>
      </c>
      <c r="E69" s="424">
        <v>3.84</v>
      </c>
      <c r="F69" s="458">
        <v>48</v>
      </c>
      <c r="G69" s="457">
        <v>37</v>
      </c>
      <c r="H69" s="424">
        <v>4.1621621621621623</v>
      </c>
      <c r="I69" s="424">
        <v>3.97</v>
      </c>
      <c r="J69" s="458">
        <v>35</v>
      </c>
      <c r="K69" s="457">
        <v>41</v>
      </c>
      <c r="L69" s="424">
        <v>3.9512195121951219</v>
      </c>
      <c r="M69" s="424">
        <v>3.91</v>
      </c>
      <c r="N69" s="458">
        <v>49</v>
      </c>
      <c r="O69" s="457">
        <v>60</v>
      </c>
      <c r="P69" s="424">
        <v>3.9333333333333331</v>
      </c>
      <c r="Q69" s="424">
        <v>3.96</v>
      </c>
      <c r="R69" s="458">
        <v>58</v>
      </c>
      <c r="S69" s="75">
        <f t="shared" si="4"/>
        <v>190</v>
      </c>
      <c r="U69" s="67"/>
      <c r="V69" s="67"/>
      <c r="X69" s="67"/>
    </row>
    <row r="70" spans="1:24" ht="15" customHeight="1" x14ac:dyDescent="0.25">
      <c r="A70" s="68">
        <v>4</v>
      </c>
      <c r="B70" s="51" t="s">
        <v>170</v>
      </c>
      <c r="C70" s="459">
        <v>30</v>
      </c>
      <c r="D70" s="427">
        <v>4.0999999999999996</v>
      </c>
      <c r="E70" s="427">
        <v>3.84</v>
      </c>
      <c r="F70" s="460">
        <v>27</v>
      </c>
      <c r="G70" s="459">
        <v>21</v>
      </c>
      <c r="H70" s="427">
        <v>4.333333333333333</v>
      </c>
      <c r="I70" s="427">
        <v>3.97</v>
      </c>
      <c r="J70" s="460">
        <v>15</v>
      </c>
      <c r="K70" s="459">
        <v>29</v>
      </c>
      <c r="L70" s="427">
        <v>3.8620689655172415</v>
      </c>
      <c r="M70" s="427">
        <v>3.91</v>
      </c>
      <c r="N70" s="460">
        <v>61</v>
      </c>
      <c r="O70" s="459">
        <v>25</v>
      </c>
      <c r="P70" s="427">
        <v>4.16</v>
      </c>
      <c r="Q70" s="427">
        <v>3.96</v>
      </c>
      <c r="R70" s="460">
        <v>28</v>
      </c>
      <c r="S70" s="75">
        <f t="shared" si="4"/>
        <v>131</v>
      </c>
      <c r="U70" s="67"/>
      <c r="V70" s="67"/>
      <c r="X70" s="67"/>
    </row>
    <row r="71" spans="1:24" ht="15" customHeight="1" x14ac:dyDescent="0.25">
      <c r="A71" s="68">
        <v>5</v>
      </c>
      <c r="B71" s="51" t="s">
        <v>137</v>
      </c>
      <c r="C71" s="459">
        <v>38</v>
      </c>
      <c r="D71" s="427">
        <v>3.7894736842105261</v>
      </c>
      <c r="E71" s="427">
        <v>3.84</v>
      </c>
      <c r="F71" s="460">
        <v>65</v>
      </c>
      <c r="G71" s="459">
        <v>26</v>
      </c>
      <c r="H71" s="427">
        <v>4.1538461538461542</v>
      </c>
      <c r="I71" s="427">
        <v>3.97</v>
      </c>
      <c r="J71" s="460">
        <v>36</v>
      </c>
      <c r="K71" s="459">
        <v>27</v>
      </c>
      <c r="L71" s="427">
        <v>3.5925925925925926</v>
      </c>
      <c r="M71" s="427">
        <v>3.91</v>
      </c>
      <c r="N71" s="460">
        <v>98</v>
      </c>
      <c r="O71" s="459">
        <v>34</v>
      </c>
      <c r="P71" s="427">
        <v>4.0294117647058822</v>
      </c>
      <c r="Q71" s="427">
        <v>3.96</v>
      </c>
      <c r="R71" s="460">
        <v>41</v>
      </c>
      <c r="S71" s="177">
        <f t="shared" si="4"/>
        <v>240</v>
      </c>
      <c r="U71" s="67"/>
      <c r="V71" s="67"/>
      <c r="X71" s="67"/>
    </row>
    <row r="72" spans="1:24" ht="15" customHeight="1" x14ac:dyDescent="0.25">
      <c r="A72" s="68">
        <v>6</v>
      </c>
      <c r="B72" s="51" t="s">
        <v>171</v>
      </c>
      <c r="C72" s="459">
        <v>54</v>
      </c>
      <c r="D72" s="427">
        <v>3.5</v>
      </c>
      <c r="E72" s="427">
        <v>3.84</v>
      </c>
      <c r="F72" s="460">
        <v>97</v>
      </c>
      <c r="G72" s="459">
        <v>22</v>
      </c>
      <c r="H72" s="427">
        <v>3.7727272727272729</v>
      </c>
      <c r="I72" s="427">
        <v>3.97</v>
      </c>
      <c r="J72" s="460">
        <v>80</v>
      </c>
      <c r="K72" s="459">
        <v>52</v>
      </c>
      <c r="L72" s="427">
        <v>3.6153846153846154</v>
      </c>
      <c r="M72" s="427">
        <v>3.91</v>
      </c>
      <c r="N72" s="460">
        <v>94</v>
      </c>
      <c r="O72" s="459">
        <v>43</v>
      </c>
      <c r="P72" s="427">
        <v>3.9767441860465116</v>
      </c>
      <c r="Q72" s="427">
        <v>3.96</v>
      </c>
      <c r="R72" s="460">
        <v>51</v>
      </c>
      <c r="S72" s="75">
        <f t="shared" si="4"/>
        <v>322</v>
      </c>
      <c r="U72" s="67"/>
      <c r="V72" s="67"/>
      <c r="X72" s="67"/>
    </row>
    <row r="73" spans="1:24" ht="15" customHeight="1" x14ac:dyDescent="0.25">
      <c r="A73" s="68">
        <v>7</v>
      </c>
      <c r="B73" s="51" t="s">
        <v>172</v>
      </c>
      <c r="C73" s="459">
        <v>43</v>
      </c>
      <c r="D73" s="427">
        <v>4.0697674418604652</v>
      </c>
      <c r="E73" s="427">
        <v>3.84</v>
      </c>
      <c r="F73" s="460">
        <v>29</v>
      </c>
      <c r="G73" s="459">
        <v>28</v>
      </c>
      <c r="H73" s="427">
        <v>4.2857142857142856</v>
      </c>
      <c r="I73" s="427">
        <v>3.97</v>
      </c>
      <c r="J73" s="460">
        <v>21</v>
      </c>
      <c r="K73" s="459">
        <v>41</v>
      </c>
      <c r="L73" s="427">
        <v>4.1463414634146343</v>
      </c>
      <c r="M73" s="427">
        <v>3.91</v>
      </c>
      <c r="N73" s="460">
        <v>24</v>
      </c>
      <c r="O73" s="459">
        <v>24</v>
      </c>
      <c r="P73" s="427">
        <v>4.041666666666667</v>
      </c>
      <c r="Q73" s="427">
        <v>3.96</v>
      </c>
      <c r="R73" s="460">
        <v>38</v>
      </c>
      <c r="S73" s="75">
        <f t="shared" si="4"/>
        <v>112</v>
      </c>
      <c r="U73" s="67"/>
      <c r="V73" s="67"/>
      <c r="X73" s="67"/>
    </row>
    <row r="74" spans="1:24" ht="15" customHeight="1" x14ac:dyDescent="0.25">
      <c r="A74" s="68">
        <v>8</v>
      </c>
      <c r="B74" s="51" t="s">
        <v>173</v>
      </c>
      <c r="C74" s="459">
        <v>55</v>
      </c>
      <c r="D74" s="427">
        <v>3.9454545454545453</v>
      </c>
      <c r="E74" s="427">
        <v>3.84</v>
      </c>
      <c r="F74" s="460">
        <v>43</v>
      </c>
      <c r="G74" s="459">
        <v>44</v>
      </c>
      <c r="H74" s="427">
        <v>3.9772727272727271</v>
      </c>
      <c r="I74" s="427">
        <v>3.97</v>
      </c>
      <c r="J74" s="460">
        <v>52</v>
      </c>
      <c r="K74" s="459">
        <v>28</v>
      </c>
      <c r="L74" s="427">
        <v>3.8571428571428572</v>
      </c>
      <c r="M74" s="427">
        <v>3.91</v>
      </c>
      <c r="N74" s="460">
        <v>63</v>
      </c>
      <c r="O74" s="459">
        <v>19</v>
      </c>
      <c r="P74" s="427">
        <v>4.2631578947368425</v>
      </c>
      <c r="Q74" s="427">
        <v>3.96</v>
      </c>
      <c r="R74" s="460">
        <v>14</v>
      </c>
      <c r="S74" s="161">
        <f t="shared" si="4"/>
        <v>172</v>
      </c>
      <c r="U74" s="67"/>
      <c r="V74" s="67"/>
      <c r="X74" s="67"/>
    </row>
    <row r="75" spans="1:24" ht="15" customHeight="1" x14ac:dyDescent="0.25">
      <c r="A75" s="68">
        <v>9</v>
      </c>
      <c r="B75" s="51" t="s">
        <v>106</v>
      </c>
      <c r="C75" s="459">
        <v>24</v>
      </c>
      <c r="D75" s="427">
        <v>3.375</v>
      </c>
      <c r="E75" s="427">
        <v>3.84</v>
      </c>
      <c r="F75" s="460">
        <v>102</v>
      </c>
      <c r="G75" s="459">
        <v>32</v>
      </c>
      <c r="H75" s="427">
        <v>3.71875</v>
      </c>
      <c r="I75" s="427">
        <v>3.97</v>
      </c>
      <c r="J75" s="460">
        <v>87</v>
      </c>
      <c r="K75" s="459">
        <v>17</v>
      </c>
      <c r="L75" s="427">
        <v>3.5882352941176472</v>
      </c>
      <c r="M75" s="427">
        <v>3.91</v>
      </c>
      <c r="N75" s="460">
        <v>99</v>
      </c>
      <c r="O75" s="459">
        <v>22</v>
      </c>
      <c r="P75" s="427">
        <v>3.9545454545454546</v>
      </c>
      <c r="Q75" s="427">
        <v>3.96</v>
      </c>
      <c r="R75" s="460">
        <v>56</v>
      </c>
      <c r="S75" s="75">
        <f t="shared" si="4"/>
        <v>344</v>
      </c>
      <c r="U75" s="67"/>
      <c r="V75" s="67"/>
      <c r="X75" s="67"/>
    </row>
    <row r="76" spans="1:24" ht="15" customHeight="1" x14ac:dyDescent="0.25">
      <c r="A76" s="68">
        <v>10</v>
      </c>
      <c r="B76" s="51" t="s">
        <v>138</v>
      </c>
      <c r="C76" s="459">
        <v>134</v>
      </c>
      <c r="D76" s="427">
        <v>3.7388059701492535</v>
      </c>
      <c r="E76" s="427">
        <v>3.84</v>
      </c>
      <c r="F76" s="460">
        <v>75</v>
      </c>
      <c r="G76" s="459">
        <v>123</v>
      </c>
      <c r="H76" s="427">
        <v>3.8373983739837398</v>
      </c>
      <c r="I76" s="427">
        <v>3.97</v>
      </c>
      <c r="J76" s="460">
        <v>73</v>
      </c>
      <c r="K76" s="459">
        <v>122</v>
      </c>
      <c r="L76" s="427">
        <v>3.762295081967213</v>
      </c>
      <c r="M76" s="427">
        <v>3.91</v>
      </c>
      <c r="N76" s="460">
        <v>81</v>
      </c>
      <c r="O76" s="459">
        <v>92</v>
      </c>
      <c r="P76" s="427">
        <v>3.9565217391304346</v>
      </c>
      <c r="Q76" s="427">
        <v>3.96</v>
      </c>
      <c r="R76" s="460">
        <v>54</v>
      </c>
      <c r="S76" s="75">
        <f t="shared" si="4"/>
        <v>283</v>
      </c>
      <c r="U76" s="67"/>
      <c r="V76" s="67"/>
      <c r="X76" s="67"/>
    </row>
    <row r="77" spans="1:24" ht="15" customHeight="1" x14ac:dyDescent="0.25">
      <c r="A77" s="68">
        <v>11</v>
      </c>
      <c r="B77" s="51" t="s">
        <v>174</v>
      </c>
      <c r="C77" s="459">
        <v>69</v>
      </c>
      <c r="D77" s="427">
        <v>3.4347826086956523</v>
      </c>
      <c r="E77" s="427">
        <v>3.84</v>
      </c>
      <c r="F77" s="460">
        <v>100</v>
      </c>
      <c r="G77" s="459">
        <v>61</v>
      </c>
      <c r="H77" s="427">
        <v>3.5737704918032787</v>
      </c>
      <c r="I77" s="427">
        <v>3.97</v>
      </c>
      <c r="J77" s="460">
        <v>103</v>
      </c>
      <c r="K77" s="459">
        <v>70</v>
      </c>
      <c r="L77" s="427">
        <v>3.5714285714285716</v>
      </c>
      <c r="M77" s="427">
        <v>3.91</v>
      </c>
      <c r="N77" s="460">
        <v>100</v>
      </c>
      <c r="O77" s="459">
        <v>58</v>
      </c>
      <c r="P77" s="427">
        <v>3.6206896551724137</v>
      </c>
      <c r="Q77" s="427">
        <v>3.96</v>
      </c>
      <c r="R77" s="460">
        <v>96</v>
      </c>
      <c r="S77" s="75">
        <f t="shared" si="4"/>
        <v>399</v>
      </c>
      <c r="U77" s="67"/>
      <c r="V77" s="67"/>
      <c r="X77" s="67"/>
    </row>
    <row r="78" spans="1:24" ht="15" customHeight="1" x14ac:dyDescent="0.25">
      <c r="A78" s="68">
        <v>12</v>
      </c>
      <c r="B78" s="51" t="s">
        <v>175</v>
      </c>
      <c r="C78" s="459">
        <v>20</v>
      </c>
      <c r="D78" s="427">
        <v>4.3499999999999996</v>
      </c>
      <c r="E78" s="427">
        <v>3.84</v>
      </c>
      <c r="F78" s="460">
        <v>4</v>
      </c>
      <c r="G78" s="459">
        <v>45</v>
      </c>
      <c r="H78" s="427">
        <v>4.2</v>
      </c>
      <c r="I78" s="427">
        <v>3.97</v>
      </c>
      <c r="J78" s="460">
        <v>31</v>
      </c>
      <c r="K78" s="459">
        <v>19</v>
      </c>
      <c r="L78" s="427">
        <v>4</v>
      </c>
      <c r="M78" s="427">
        <v>3.91</v>
      </c>
      <c r="N78" s="460">
        <v>45</v>
      </c>
      <c r="O78" s="459">
        <v>45</v>
      </c>
      <c r="P78" s="427">
        <v>4.2888888888888888</v>
      </c>
      <c r="Q78" s="427">
        <v>3.96</v>
      </c>
      <c r="R78" s="460">
        <v>10</v>
      </c>
      <c r="S78" s="75">
        <f t="shared" si="4"/>
        <v>90</v>
      </c>
      <c r="U78" s="67"/>
      <c r="V78" s="67"/>
      <c r="X78" s="67"/>
    </row>
    <row r="79" spans="1:24" ht="15" customHeight="1" x14ac:dyDescent="0.25">
      <c r="A79" s="68">
        <v>13</v>
      </c>
      <c r="B79" s="125" t="s">
        <v>139</v>
      </c>
      <c r="C79" s="451">
        <v>23</v>
      </c>
      <c r="D79" s="434">
        <v>4.1739130434782608</v>
      </c>
      <c r="E79" s="434">
        <v>3.84</v>
      </c>
      <c r="F79" s="452">
        <v>15</v>
      </c>
      <c r="G79" s="451">
        <v>15</v>
      </c>
      <c r="H79" s="434">
        <v>4.4666666666666668</v>
      </c>
      <c r="I79" s="434">
        <v>3.97</v>
      </c>
      <c r="J79" s="452">
        <v>5</v>
      </c>
      <c r="K79" s="451">
        <v>9</v>
      </c>
      <c r="L79" s="434">
        <v>4.2222222222222223</v>
      </c>
      <c r="M79" s="434">
        <v>3.91</v>
      </c>
      <c r="N79" s="452">
        <v>17</v>
      </c>
      <c r="O79" s="451">
        <v>26</v>
      </c>
      <c r="P79" s="434">
        <v>3.7692307692307692</v>
      </c>
      <c r="Q79" s="434">
        <v>3.96</v>
      </c>
      <c r="R79" s="452">
        <v>83</v>
      </c>
      <c r="S79" s="75">
        <f t="shared" si="4"/>
        <v>120</v>
      </c>
      <c r="U79" s="67"/>
      <c r="V79" s="67"/>
      <c r="X79" s="67"/>
    </row>
    <row r="80" spans="1:24" ht="15" customHeight="1" thickBot="1" x14ac:dyDescent="0.3">
      <c r="A80" s="68">
        <v>14</v>
      </c>
      <c r="B80" s="52" t="s">
        <v>176</v>
      </c>
      <c r="C80" s="461">
        <v>101</v>
      </c>
      <c r="D80" s="437">
        <v>3.8613861386138613</v>
      </c>
      <c r="E80" s="437">
        <v>3.84</v>
      </c>
      <c r="F80" s="462">
        <v>52</v>
      </c>
      <c r="G80" s="461">
        <v>106</v>
      </c>
      <c r="H80" s="437">
        <v>4.2547169811320753</v>
      </c>
      <c r="I80" s="437">
        <v>3.97</v>
      </c>
      <c r="J80" s="462">
        <v>23</v>
      </c>
      <c r="K80" s="461">
        <v>66</v>
      </c>
      <c r="L80" s="437">
        <v>3.9393939393939394</v>
      </c>
      <c r="M80" s="437">
        <v>3.91</v>
      </c>
      <c r="N80" s="462">
        <v>53</v>
      </c>
      <c r="O80" s="461">
        <v>53</v>
      </c>
      <c r="P80" s="437">
        <v>4.3018867924528301</v>
      </c>
      <c r="Q80" s="437">
        <v>3.96</v>
      </c>
      <c r="R80" s="462">
        <v>9</v>
      </c>
      <c r="S80" s="75">
        <f t="shared" si="4"/>
        <v>137</v>
      </c>
      <c r="U80" s="67"/>
      <c r="V80" s="67"/>
      <c r="X80" s="67"/>
    </row>
    <row r="81" spans="1:24" ht="15" customHeight="1" thickBot="1" x14ac:dyDescent="0.3">
      <c r="A81" s="135"/>
      <c r="B81" s="147" t="s">
        <v>113</v>
      </c>
      <c r="C81" s="148">
        <f>SUM(C82:C112)</f>
        <v>1939</v>
      </c>
      <c r="D81" s="170">
        <f>AVERAGE(D82:D112)</f>
        <v>3.8872239643417617</v>
      </c>
      <c r="E81" s="170">
        <v>3.84</v>
      </c>
      <c r="F81" s="149"/>
      <c r="G81" s="148">
        <f>SUM(G82:G112)</f>
        <v>1817</v>
      </c>
      <c r="H81" s="170">
        <f>AVERAGE(H82:H112)</f>
        <v>4.0073311027854812</v>
      </c>
      <c r="I81" s="170">
        <v>3.97</v>
      </c>
      <c r="J81" s="149"/>
      <c r="K81" s="148">
        <f>SUM(K82:K112)</f>
        <v>1448</v>
      </c>
      <c r="L81" s="170">
        <f>AVERAGE(L82:L112)</f>
        <v>3.8943434917402269</v>
      </c>
      <c r="M81" s="170">
        <v>3.91</v>
      </c>
      <c r="N81" s="149"/>
      <c r="O81" s="148">
        <f>SUM(O82:O112)</f>
        <v>1232</v>
      </c>
      <c r="P81" s="170">
        <f>AVERAGE(P82:P112)</f>
        <v>3.9517445050217437</v>
      </c>
      <c r="Q81" s="170">
        <v>3.96</v>
      </c>
      <c r="R81" s="149"/>
      <c r="S81" s="157"/>
      <c r="U81" s="67"/>
      <c r="V81" s="67"/>
      <c r="X81" s="67"/>
    </row>
    <row r="82" spans="1:24" ht="15" customHeight="1" x14ac:dyDescent="0.25">
      <c r="A82" s="178">
        <v>1</v>
      </c>
      <c r="B82" s="33" t="s">
        <v>177</v>
      </c>
      <c r="C82" s="463">
        <v>33</v>
      </c>
      <c r="D82" s="420">
        <v>3.7878787878787881</v>
      </c>
      <c r="E82" s="420">
        <v>3.84</v>
      </c>
      <c r="F82" s="464">
        <v>66</v>
      </c>
      <c r="G82" s="463">
        <v>42</v>
      </c>
      <c r="H82" s="420">
        <v>3.8571428571428572</v>
      </c>
      <c r="I82" s="420">
        <v>3.97</v>
      </c>
      <c r="J82" s="464">
        <v>70</v>
      </c>
      <c r="K82" s="463">
        <v>22</v>
      </c>
      <c r="L82" s="420">
        <v>3.7727272727272729</v>
      </c>
      <c r="M82" s="420">
        <v>3.91</v>
      </c>
      <c r="N82" s="464">
        <v>79</v>
      </c>
      <c r="O82" s="463">
        <v>41</v>
      </c>
      <c r="P82" s="420">
        <v>3.975609756097561</v>
      </c>
      <c r="Q82" s="420">
        <v>3.96</v>
      </c>
      <c r="R82" s="464">
        <v>52</v>
      </c>
      <c r="S82" s="75">
        <f t="shared" ref="S82:S112" si="5">R82+N82+J82+F82</f>
        <v>267</v>
      </c>
      <c r="U82" s="67"/>
      <c r="V82" s="67"/>
      <c r="X82" s="67"/>
    </row>
    <row r="83" spans="1:24" ht="15" customHeight="1" x14ac:dyDescent="0.25">
      <c r="A83" s="179">
        <v>2</v>
      </c>
      <c r="B83" s="34" t="s">
        <v>38</v>
      </c>
      <c r="C83" s="467">
        <v>56</v>
      </c>
      <c r="D83" s="438">
        <v>3.7678571428571428</v>
      </c>
      <c r="E83" s="438">
        <v>3.84</v>
      </c>
      <c r="F83" s="468">
        <v>69</v>
      </c>
      <c r="G83" s="467">
        <v>51</v>
      </c>
      <c r="H83" s="438">
        <v>3.8627450980392157</v>
      </c>
      <c r="I83" s="438">
        <v>3.97</v>
      </c>
      <c r="J83" s="468">
        <v>69</v>
      </c>
      <c r="K83" s="467">
        <v>37</v>
      </c>
      <c r="L83" s="438">
        <v>3.8918918918918921</v>
      </c>
      <c r="M83" s="438">
        <v>3.91</v>
      </c>
      <c r="N83" s="468">
        <v>57</v>
      </c>
      <c r="O83" s="467">
        <v>39</v>
      </c>
      <c r="P83" s="438">
        <v>4</v>
      </c>
      <c r="Q83" s="438">
        <v>3.96</v>
      </c>
      <c r="R83" s="468">
        <v>46</v>
      </c>
      <c r="S83" s="75">
        <f t="shared" si="5"/>
        <v>241</v>
      </c>
      <c r="U83" s="67"/>
      <c r="V83" s="67"/>
      <c r="X83" s="67"/>
    </row>
    <row r="84" spans="1:24" ht="15" customHeight="1" x14ac:dyDescent="0.25">
      <c r="A84" s="179">
        <v>3</v>
      </c>
      <c r="B84" s="33" t="s">
        <v>178</v>
      </c>
      <c r="C84" s="463">
        <v>51</v>
      </c>
      <c r="D84" s="420">
        <v>3.5882352941176472</v>
      </c>
      <c r="E84" s="420">
        <v>3.84</v>
      </c>
      <c r="F84" s="464">
        <v>92</v>
      </c>
      <c r="G84" s="463">
        <v>48</v>
      </c>
      <c r="H84" s="420">
        <v>3.7916666666666665</v>
      </c>
      <c r="I84" s="420">
        <v>3.97</v>
      </c>
      <c r="J84" s="464">
        <v>78</v>
      </c>
      <c r="K84" s="463">
        <v>53</v>
      </c>
      <c r="L84" s="420">
        <v>3.7547169811320753</v>
      </c>
      <c r="M84" s="420">
        <v>3.91</v>
      </c>
      <c r="N84" s="464">
        <v>84</v>
      </c>
      <c r="O84" s="463">
        <v>58</v>
      </c>
      <c r="P84" s="420">
        <v>3.9482758620689653</v>
      </c>
      <c r="Q84" s="420">
        <v>3.96</v>
      </c>
      <c r="R84" s="464">
        <v>57</v>
      </c>
      <c r="S84" s="75">
        <f t="shared" si="5"/>
        <v>311</v>
      </c>
      <c r="U84" s="67"/>
      <c r="V84" s="67"/>
      <c r="X84" s="67"/>
    </row>
    <row r="85" spans="1:24" ht="15" customHeight="1" x14ac:dyDescent="0.25">
      <c r="A85" s="179">
        <v>4</v>
      </c>
      <c r="B85" s="33" t="s">
        <v>179</v>
      </c>
      <c r="C85" s="463">
        <v>81</v>
      </c>
      <c r="D85" s="420">
        <v>4.1111111111111107</v>
      </c>
      <c r="E85" s="420">
        <v>3.84</v>
      </c>
      <c r="F85" s="464">
        <v>26</v>
      </c>
      <c r="G85" s="463">
        <v>61</v>
      </c>
      <c r="H85" s="420">
        <v>3.6721311475409837</v>
      </c>
      <c r="I85" s="420">
        <v>3.97</v>
      </c>
      <c r="J85" s="464">
        <v>96</v>
      </c>
      <c r="K85" s="463">
        <v>44</v>
      </c>
      <c r="L85" s="420">
        <v>3.7954545454545454</v>
      </c>
      <c r="M85" s="420">
        <v>3.91</v>
      </c>
      <c r="N85" s="464">
        <v>73</v>
      </c>
      <c r="O85" s="463">
        <v>50</v>
      </c>
      <c r="P85" s="420">
        <v>3.76</v>
      </c>
      <c r="Q85" s="420">
        <v>3.96</v>
      </c>
      <c r="R85" s="464">
        <v>85</v>
      </c>
      <c r="S85" s="75">
        <f t="shared" si="5"/>
        <v>280</v>
      </c>
      <c r="U85" s="67"/>
      <c r="V85" s="67"/>
      <c r="X85" s="67"/>
    </row>
    <row r="86" spans="1:24" ht="15" customHeight="1" x14ac:dyDescent="0.25">
      <c r="A86" s="179">
        <v>5</v>
      </c>
      <c r="B86" s="33" t="s">
        <v>180</v>
      </c>
      <c r="C86" s="463">
        <v>44</v>
      </c>
      <c r="D86" s="420">
        <v>4.3636363636363633</v>
      </c>
      <c r="E86" s="420">
        <v>3.84</v>
      </c>
      <c r="F86" s="464">
        <v>3</v>
      </c>
      <c r="G86" s="463">
        <v>66</v>
      </c>
      <c r="H86" s="420">
        <v>4.2121212121212119</v>
      </c>
      <c r="I86" s="420">
        <v>3.97</v>
      </c>
      <c r="J86" s="464">
        <v>27</v>
      </c>
      <c r="K86" s="463">
        <v>13</v>
      </c>
      <c r="L86" s="420">
        <v>4.2307692307692308</v>
      </c>
      <c r="M86" s="420">
        <v>3.91</v>
      </c>
      <c r="N86" s="464">
        <v>15</v>
      </c>
      <c r="O86" s="463">
        <v>17</v>
      </c>
      <c r="P86" s="420">
        <v>4.1764705882352944</v>
      </c>
      <c r="Q86" s="420">
        <v>3.96</v>
      </c>
      <c r="R86" s="464">
        <v>24</v>
      </c>
      <c r="S86" s="75">
        <f t="shared" si="5"/>
        <v>69</v>
      </c>
      <c r="U86" s="67"/>
      <c r="V86" s="67"/>
      <c r="X86" s="67"/>
    </row>
    <row r="87" spans="1:24" ht="15" customHeight="1" x14ac:dyDescent="0.25">
      <c r="A87" s="179">
        <v>6</v>
      </c>
      <c r="B87" s="33" t="s">
        <v>181</v>
      </c>
      <c r="C87" s="463">
        <v>101</v>
      </c>
      <c r="D87" s="420">
        <v>4.1188118811881189</v>
      </c>
      <c r="E87" s="420">
        <v>3.84</v>
      </c>
      <c r="F87" s="464">
        <v>24</v>
      </c>
      <c r="G87" s="463">
        <v>92</v>
      </c>
      <c r="H87" s="420">
        <v>4.1086956521739131</v>
      </c>
      <c r="I87" s="420">
        <v>3.97</v>
      </c>
      <c r="J87" s="464">
        <v>40</v>
      </c>
      <c r="K87" s="463">
        <v>78</v>
      </c>
      <c r="L87" s="420">
        <v>3.7692307692307692</v>
      </c>
      <c r="M87" s="420">
        <v>3.91</v>
      </c>
      <c r="N87" s="464">
        <v>80</v>
      </c>
      <c r="O87" s="463">
        <v>63</v>
      </c>
      <c r="P87" s="420">
        <v>3.7619047619047619</v>
      </c>
      <c r="Q87" s="420">
        <v>3.96</v>
      </c>
      <c r="R87" s="464">
        <v>84</v>
      </c>
      <c r="S87" s="75">
        <f t="shared" si="5"/>
        <v>228</v>
      </c>
      <c r="U87" s="67"/>
      <c r="V87" s="67"/>
      <c r="X87" s="67"/>
    </row>
    <row r="88" spans="1:24" ht="15" customHeight="1" x14ac:dyDescent="0.25">
      <c r="A88" s="179">
        <v>7</v>
      </c>
      <c r="B88" s="33" t="s">
        <v>43</v>
      </c>
      <c r="C88" s="463">
        <v>22</v>
      </c>
      <c r="D88" s="420">
        <v>4.3181818181818183</v>
      </c>
      <c r="E88" s="420">
        <v>3.84</v>
      </c>
      <c r="F88" s="464">
        <v>7</v>
      </c>
      <c r="G88" s="463">
        <v>14</v>
      </c>
      <c r="H88" s="420">
        <v>4.6428571428571432</v>
      </c>
      <c r="I88" s="420">
        <v>3.97</v>
      </c>
      <c r="J88" s="464">
        <v>2</v>
      </c>
      <c r="K88" s="463">
        <v>30</v>
      </c>
      <c r="L88" s="420">
        <v>4.1333333333333337</v>
      </c>
      <c r="M88" s="420">
        <v>3.91</v>
      </c>
      <c r="N88" s="464">
        <v>26</v>
      </c>
      <c r="O88" s="463">
        <v>8</v>
      </c>
      <c r="P88" s="420">
        <v>4.125</v>
      </c>
      <c r="Q88" s="420">
        <v>3.96</v>
      </c>
      <c r="R88" s="464">
        <v>33</v>
      </c>
      <c r="S88" s="75">
        <f t="shared" si="5"/>
        <v>68</v>
      </c>
      <c r="U88" s="67"/>
      <c r="V88" s="67"/>
      <c r="X88" s="67"/>
    </row>
    <row r="89" spans="1:24" ht="15" customHeight="1" x14ac:dyDescent="0.25">
      <c r="A89" s="68">
        <v>8</v>
      </c>
      <c r="B89" s="33" t="s">
        <v>182</v>
      </c>
      <c r="C89" s="463">
        <v>31</v>
      </c>
      <c r="D89" s="420">
        <v>3.7419354838709675</v>
      </c>
      <c r="E89" s="420">
        <v>3.84</v>
      </c>
      <c r="F89" s="464">
        <v>74</v>
      </c>
      <c r="G89" s="463">
        <v>23</v>
      </c>
      <c r="H89" s="420">
        <v>3.9565217391304346</v>
      </c>
      <c r="I89" s="420">
        <v>3.97</v>
      </c>
      <c r="J89" s="464">
        <v>55</v>
      </c>
      <c r="K89" s="463">
        <v>27</v>
      </c>
      <c r="L89" s="420">
        <v>3.8888888888888888</v>
      </c>
      <c r="M89" s="420">
        <v>3.91</v>
      </c>
      <c r="N89" s="464">
        <v>58</v>
      </c>
      <c r="O89" s="463">
        <v>34</v>
      </c>
      <c r="P89" s="420">
        <v>3.5588235294117645</v>
      </c>
      <c r="Q89" s="420">
        <v>3.96</v>
      </c>
      <c r="R89" s="464">
        <v>99</v>
      </c>
      <c r="S89" s="75">
        <f t="shared" si="5"/>
        <v>286</v>
      </c>
      <c r="U89" s="67"/>
      <c r="V89" s="67"/>
      <c r="X89" s="67"/>
    </row>
    <row r="90" spans="1:24" ht="15" customHeight="1" x14ac:dyDescent="0.25">
      <c r="A90" s="68">
        <v>9</v>
      </c>
      <c r="B90" s="33" t="s">
        <v>183</v>
      </c>
      <c r="C90" s="463">
        <v>54</v>
      </c>
      <c r="D90" s="420">
        <v>3.8333333333333335</v>
      </c>
      <c r="E90" s="420">
        <v>3.84</v>
      </c>
      <c r="F90" s="464">
        <v>58</v>
      </c>
      <c r="G90" s="463">
        <v>24</v>
      </c>
      <c r="H90" s="420">
        <v>4.125</v>
      </c>
      <c r="I90" s="420">
        <v>3.97</v>
      </c>
      <c r="J90" s="464">
        <v>38</v>
      </c>
      <c r="K90" s="463">
        <v>42</v>
      </c>
      <c r="L90" s="420">
        <v>3.8333333333333335</v>
      </c>
      <c r="M90" s="420">
        <v>3.91</v>
      </c>
      <c r="N90" s="464">
        <v>66</v>
      </c>
      <c r="O90" s="463">
        <v>8</v>
      </c>
      <c r="P90" s="420">
        <v>3.625</v>
      </c>
      <c r="Q90" s="420">
        <v>3.96</v>
      </c>
      <c r="R90" s="464">
        <v>95</v>
      </c>
      <c r="S90" s="75">
        <f t="shared" si="5"/>
        <v>257</v>
      </c>
      <c r="U90" s="67"/>
      <c r="V90" s="67"/>
      <c r="X90" s="67"/>
    </row>
    <row r="91" spans="1:24" ht="15" customHeight="1" x14ac:dyDescent="0.25">
      <c r="A91" s="68">
        <v>10</v>
      </c>
      <c r="B91" s="33" t="s">
        <v>184</v>
      </c>
      <c r="C91" s="463">
        <v>29</v>
      </c>
      <c r="D91" s="420">
        <v>3.5862068965517242</v>
      </c>
      <c r="E91" s="420">
        <v>3.84</v>
      </c>
      <c r="F91" s="464">
        <v>93</v>
      </c>
      <c r="G91" s="463">
        <v>26</v>
      </c>
      <c r="H91" s="420">
        <v>3.5</v>
      </c>
      <c r="I91" s="420">
        <v>3.97</v>
      </c>
      <c r="J91" s="464">
        <v>104</v>
      </c>
      <c r="K91" s="463">
        <v>24</v>
      </c>
      <c r="L91" s="420">
        <v>3.25</v>
      </c>
      <c r="M91" s="420">
        <v>3.91</v>
      </c>
      <c r="N91" s="464">
        <v>108</v>
      </c>
      <c r="O91" s="463">
        <v>13</v>
      </c>
      <c r="P91" s="420">
        <v>3.6923076923076925</v>
      </c>
      <c r="Q91" s="420">
        <v>3.96</v>
      </c>
      <c r="R91" s="464">
        <v>90</v>
      </c>
      <c r="S91" s="75">
        <f t="shared" si="5"/>
        <v>395</v>
      </c>
      <c r="U91" s="67"/>
      <c r="V91" s="67"/>
      <c r="X91" s="67"/>
    </row>
    <row r="92" spans="1:24" ht="15" customHeight="1" x14ac:dyDescent="0.25">
      <c r="A92" s="68">
        <v>11</v>
      </c>
      <c r="B92" s="33" t="s">
        <v>207</v>
      </c>
      <c r="C92" s="463">
        <v>57</v>
      </c>
      <c r="D92" s="420">
        <v>3.7719298245614037</v>
      </c>
      <c r="E92" s="420">
        <v>3.84</v>
      </c>
      <c r="F92" s="464">
        <v>68</v>
      </c>
      <c r="G92" s="463">
        <v>76</v>
      </c>
      <c r="H92" s="420">
        <v>3.8552631578947367</v>
      </c>
      <c r="I92" s="420">
        <v>3.97</v>
      </c>
      <c r="J92" s="464">
        <v>71</v>
      </c>
      <c r="K92" s="463">
        <v>63</v>
      </c>
      <c r="L92" s="420">
        <v>3.8412698412698414</v>
      </c>
      <c r="M92" s="420">
        <v>3.91</v>
      </c>
      <c r="N92" s="464">
        <v>65</v>
      </c>
      <c r="O92" s="463">
        <v>59</v>
      </c>
      <c r="P92" s="420">
        <v>4.101694915254237</v>
      </c>
      <c r="Q92" s="420">
        <v>3.96</v>
      </c>
      <c r="R92" s="464">
        <v>34</v>
      </c>
      <c r="S92" s="75">
        <f t="shared" si="5"/>
        <v>238</v>
      </c>
      <c r="U92" s="67"/>
      <c r="V92" s="67"/>
      <c r="X92" s="67"/>
    </row>
    <row r="93" spans="1:24" ht="15" customHeight="1" x14ac:dyDescent="0.25">
      <c r="A93" s="68">
        <v>12</v>
      </c>
      <c r="B93" s="33" t="s">
        <v>208</v>
      </c>
      <c r="C93" s="463">
        <v>53</v>
      </c>
      <c r="D93" s="420">
        <v>3.7547169811320753</v>
      </c>
      <c r="E93" s="420">
        <v>3.84</v>
      </c>
      <c r="F93" s="464">
        <v>71</v>
      </c>
      <c r="G93" s="463">
        <v>42</v>
      </c>
      <c r="H93" s="420">
        <v>4.0238095238095237</v>
      </c>
      <c r="I93" s="420">
        <v>3.97</v>
      </c>
      <c r="J93" s="464">
        <v>46</v>
      </c>
      <c r="K93" s="463">
        <v>17</v>
      </c>
      <c r="L93" s="420">
        <v>3.5294117647058822</v>
      </c>
      <c r="M93" s="420">
        <v>3.91</v>
      </c>
      <c r="N93" s="464">
        <v>101</v>
      </c>
      <c r="O93" s="463">
        <v>16</v>
      </c>
      <c r="P93" s="420">
        <v>3.6875</v>
      </c>
      <c r="Q93" s="420">
        <v>3.96</v>
      </c>
      <c r="R93" s="464">
        <v>92</v>
      </c>
      <c r="S93" s="75">
        <f t="shared" si="5"/>
        <v>310</v>
      </c>
      <c r="U93" s="67"/>
      <c r="V93" s="67"/>
      <c r="X93" s="67"/>
    </row>
    <row r="94" spans="1:24" ht="15" customHeight="1" x14ac:dyDescent="0.25">
      <c r="A94" s="68">
        <v>13</v>
      </c>
      <c r="B94" s="33" t="s">
        <v>185</v>
      </c>
      <c r="C94" s="463">
        <v>110</v>
      </c>
      <c r="D94" s="420">
        <v>3.8727272727272726</v>
      </c>
      <c r="E94" s="420">
        <v>3.84</v>
      </c>
      <c r="F94" s="464">
        <v>51</v>
      </c>
      <c r="G94" s="463">
        <v>82</v>
      </c>
      <c r="H94" s="420">
        <v>4.0121951219512191</v>
      </c>
      <c r="I94" s="420">
        <v>3.97</v>
      </c>
      <c r="J94" s="464">
        <v>47</v>
      </c>
      <c r="K94" s="463">
        <v>84</v>
      </c>
      <c r="L94" s="420">
        <v>4.0119047619047619</v>
      </c>
      <c r="M94" s="420">
        <v>3.91</v>
      </c>
      <c r="N94" s="464">
        <v>43</v>
      </c>
      <c r="O94" s="463">
        <v>54</v>
      </c>
      <c r="P94" s="420">
        <v>4</v>
      </c>
      <c r="Q94" s="420">
        <v>3.96</v>
      </c>
      <c r="R94" s="464">
        <v>47</v>
      </c>
      <c r="S94" s="159">
        <f t="shared" si="5"/>
        <v>188</v>
      </c>
      <c r="U94" s="67"/>
      <c r="V94" s="67"/>
      <c r="X94" s="67"/>
    </row>
    <row r="95" spans="1:24" ht="15" customHeight="1" x14ac:dyDescent="0.25">
      <c r="A95" s="68">
        <v>14</v>
      </c>
      <c r="B95" s="59" t="s">
        <v>186</v>
      </c>
      <c r="C95" s="482">
        <v>47</v>
      </c>
      <c r="D95" s="483">
        <v>3.7659574468085109</v>
      </c>
      <c r="E95" s="483">
        <v>3.84</v>
      </c>
      <c r="F95" s="484">
        <v>70</v>
      </c>
      <c r="G95" s="482">
        <v>33</v>
      </c>
      <c r="H95" s="483">
        <v>3.9393939393939394</v>
      </c>
      <c r="I95" s="483">
        <v>3.97</v>
      </c>
      <c r="J95" s="484">
        <v>62</v>
      </c>
      <c r="K95" s="482">
        <v>11</v>
      </c>
      <c r="L95" s="483">
        <v>3.9090909090909092</v>
      </c>
      <c r="M95" s="483">
        <v>3.91</v>
      </c>
      <c r="N95" s="484">
        <v>55</v>
      </c>
      <c r="O95" s="482">
        <v>26</v>
      </c>
      <c r="P95" s="483">
        <v>4.1538461538461542</v>
      </c>
      <c r="Q95" s="483">
        <v>3.96</v>
      </c>
      <c r="R95" s="484">
        <v>30</v>
      </c>
      <c r="S95" s="137">
        <f t="shared" si="5"/>
        <v>217</v>
      </c>
      <c r="U95" s="67"/>
      <c r="V95" s="67"/>
      <c r="X95" s="67"/>
    </row>
    <row r="96" spans="1:24" ht="15" customHeight="1" x14ac:dyDescent="0.25">
      <c r="A96" s="64">
        <v>15</v>
      </c>
      <c r="B96" s="33" t="s">
        <v>187</v>
      </c>
      <c r="C96" s="463">
        <v>25</v>
      </c>
      <c r="D96" s="420">
        <v>3.16</v>
      </c>
      <c r="E96" s="420">
        <v>3.84</v>
      </c>
      <c r="F96" s="464">
        <v>109</v>
      </c>
      <c r="G96" s="463">
        <v>33</v>
      </c>
      <c r="H96" s="420">
        <v>4.0606060606060606</v>
      </c>
      <c r="I96" s="420">
        <v>3.97</v>
      </c>
      <c r="J96" s="464">
        <v>43</v>
      </c>
      <c r="K96" s="463">
        <v>32</v>
      </c>
      <c r="L96" s="420">
        <v>3.6875</v>
      </c>
      <c r="M96" s="420">
        <v>3.91</v>
      </c>
      <c r="N96" s="464">
        <v>90</v>
      </c>
      <c r="O96" s="463">
        <v>20</v>
      </c>
      <c r="P96" s="420">
        <v>3.65</v>
      </c>
      <c r="Q96" s="420">
        <v>3.96</v>
      </c>
      <c r="R96" s="464">
        <v>94</v>
      </c>
      <c r="S96" s="75">
        <f t="shared" si="5"/>
        <v>336</v>
      </c>
      <c r="U96" s="67"/>
      <c r="V96" s="67"/>
      <c r="X96" s="67"/>
    </row>
    <row r="97" spans="1:24" ht="15" customHeight="1" x14ac:dyDescent="0.25">
      <c r="A97" s="68">
        <v>16</v>
      </c>
      <c r="B97" s="33" t="s">
        <v>209</v>
      </c>
      <c r="C97" s="463">
        <v>48</v>
      </c>
      <c r="D97" s="420">
        <v>3.8541666666666665</v>
      </c>
      <c r="E97" s="420">
        <v>3.84</v>
      </c>
      <c r="F97" s="464">
        <v>54</v>
      </c>
      <c r="G97" s="463">
        <v>45</v>
      </c>
      <c r="H97" s="420">
        <v>3.9555555555555557</v>
      </c>
      <c r="I97" s="420">
        <v>3.97</v>
      </c>
      <c r="J97" s="464">
        <v>56</v>
      </c>
      <c r="K97" s="463">
        <v>48</v>
      </c>
      <c r="L97" s="420">
        <v>3.8125</v>
      </c>
      <c r="M97" s="420">
        <v>3.91</v>
      </c>
      <c r="N97" s="464">
        <v>69</v>
      </c>
      <c r="O97" s="463">
        <v>51</v>
      </c>
      <c r="P97" s="420">
        <v>3.784313725490196</v>
      </c>
      <c r="Q97" s="420">
        <v>3.96</v>
      </c>
      <c r="R97" s="464">
        <v>79</v>
      </c>
      <c r="S97" s="75">
        <f t="shared" si="5"/>
        <v>258</v>
      </c>
      <c r="U97" s="67"/>
      <c r="V97" s="67"/>
      <c r="X97" s="67"/>
    </row>
    <row r="98" spans="1:24" ht="15" customHeight="1" x14ac:dyDescent="0.25">
      <c r="A98" s="68">
        <v>17</v>
      </c>
      <c r="B98" s="33" t="s">
        <v>188</v>
      </c>
      <c r="C98" s="463">
        <v>89</v>
      </c>
      <c r="D98" s="420">
        <v>3.4494382022471912</v>
      </c>
      <c r="E98" s="420">
        <v>3.84</v>
      </c>
      <c r="F98" s="464">
        <v>99</v>
      </c>
      <c r="G98" s="463">
        <v>93</v>
      </c>
      <c r="H98" s="420">
        <v>3.6881720430107525</v>
      </c>
      <c r="I98" s="420">
        <v>3.97</v>
      </c>
      <c r="J98" s="464">
        <v>94</v>
      </c>
      <c r="K98" s="463">
        <v>76</v>
      </c>
      <c r="L98" s="420">
        <v>3.8289473684210527</v>
      </c>
      <c r="M98" s="420">
        <v>3.91</v>
      </c>
      <c r="N98" s="464">
        <v>67</v>
      </c>
      <c r="O98" s="463">
        <v>54</v>
      </c>
      <c r="P98" s="420">
        <v>3.925925925925926</v>
      </c>
      <c r="Q98" s="420">
        <v>3.96</v>
      </c>
      <c r="R98" s="464">
        <v>59</v>
      </c>
      <c r="S98" s="75">
        <f t="shared" si="5"/>
        <v>319</v>
      </c>
      <c r="U98" s="67"/>
      <c r="V98" s="67"/>
      <c r="X98" s="67"/>
    </row>
    <row r="99" spans="1:24" ht="15" customHeight="1" x14ac:dyDescent="0.25">
      <c r="A99" s="68">
        <v>18</v>
      </c>
      <c r="B99" s="33" t="s">
        <v>189</v>
      </c>
      <c r="C99" s="463">
        <v>40</v>
      </c>
      <c r="D99" s="420">
        <v>3.55</v>
      </c>
      <c r="E99" s="420">
        <v>3.84</v>
      </c>
      <c r="F99" s="464">
        <v>95</v>
      </c>
      <c r="G99" s="463">
        <v>20</v>
      </c>
      <c r="H99" s="420">
        <v>3.5</v>
      </c>
      <c r="I99" s="420">
        <v>3.97</v>
      </c>
      <c r="J99" s="464">
        <v>105</v>
      </c>
      <c r="K99" s="463">
        <v>42</v>
      </c>
      <c r="L99" s="420">
        <v>3.5952380952380953</v>
      </c>
      <c r="M99" s="420">
        <v>3.91</v>
      </c>
      <c r="N99" s="464">
        <v>96</v>
      </c>
      <c r="O99" s="463">
        <v>14</v>
      </c>
      <c r="P99" s="420">
        <v>4.1428571428571432</v>
      </c>
      <c r="Q99" s="420">
        <v>3.96</v>
      </c>
      <c r="R99" s="464">
        <v>32</v>
      </c>
      <c r="S99" s="75">
        <f t="shared" si="5"/>
        <v>328</v>
      </c>
      <c r="U99" s="67"/>
      <c r="V99" s="67"/>
      <c r="X99" s="67"/>
    </row>
    <row r="100" spans="1:24" ht="15" customHeight="1" x14ac:dyDescent="0.25">
      <c r="A100" s="68">
        <v>19</v>
      </c>
      <c r="B100" s="33" t="s">
        <v>190</v>
      </c>
      <c r="C100" s="463">
        <v>39</v>
      </c>
      <c r="D100" s="420">
        <v>3.7435897435897436</v>
      </c>
      <c r="E100" s="420">
        <v>3.84</v>
      </c>
      <c r="F100" s="464">
        <v>73</v>
      </c>
      <c r="G100" s="463">
        <v>54</v>
      </c>
      <c r="H100" s="420">
        <v>4.3518518518518521</v>
      </c>
      <c r="I100" s="420">
        <v>3.97</v>
      </c>
      <c r="J100" s="464">
        <v>12</v>
      </c>
      <c r="K100" s="463">
        <v>32</v>
      </c>
      <c r="L100" s="420">
        <v>3.78125</v>
      </c>
      <c r="M100" s="420">
        <v>3.91</v>
      </c>
      <c r="N100" s="464">
        <v>77</v>
      </c>
      <c r="O100" s="463">
        <v>28</v>
      </c>
      <c r="P100" s="420">
        <v>4</v>
      </c>
      <c r="Q100" s="420">
        <v>3.96</v>
      </c>
      <c r="R100" s="464">
        <v>48</v>
      </c>
      <c r="S100" s="75">
        <f t="shared" si="5"/>
        <v>210</v>
      </c>
      <c r="U100" s="67"/>
      <c r="V100" s="67"/>
      <c r="X100" s="67"/>
    </row>
    <row r="101" spans="1:24" ht="15" customHeight="1" x14ac:dyDescent="0.25">
      <c r="A101" s="68">
        <v>20</v>
      </c>
      <c r="B101" s="33" t="s">
        <v>191</v>
      </c>
      <c r="C101" s="463">
        <v>54</v>
      </c>
      <c r="D101" s="420">
        <v>3.9629629629629628</v>
      </c>
      <c r="E101" s="420">
        <v>3.84</v>
      </c>
      <c r="F101" s="464">
        <v>38</v>
      </c>
      <c r="G101" s="463">
        <v>84</v>
      </c>
      <c r="H101" s="420">
        <v>4</v>
      </c>
      <c r="I101" s="420">
        <v>3.97</v>
      </c>
      <c r="J101" s="464">
        <v>50</v>
      </c>
      <c r="K101" s="463">
        <v>69</v>
      </c>
      <c r="L101" s="420">
        <v>3.8695652173913042</v>
      </c>
      <c r="M101" s="420">
        <v>3.91</v>
      </c>
      <c r="N101" s="464">
        <v>60</v>
      </c>
      <c r="O101" s="463">
        <v>51</v>
      </c>
      <c r="P101" s="420">
        <v>4.1568627450980395</v>
      </c>
      <c r="Q101" s="420">
        <v>3.96</v>
      </c>
      <c r="R101" s="464">
        <v>29</v>
      </c>
      <c r="S101" s="75">
        <f t="shared" si="5"/>
        <v>177</v>
      </c>
      <c r="U101" s="67"/>
      <c r="V101" s="67"/>
      <c r="X101" s="67"/>
    </row>
    <row r="102" spans="1:24" ht="15" customHeight="1" x14ac:dyDescent="0.25">
      <c r="A102" s="68">
        <v>21</v>
      </c>
      <c r="B102" s="33" t="s">
        <v>192</v>
      </c>
      <c r="C102" s="463">
        <v>89</v>
      </c>
      <c r="D102" s="420">
        <v>4.0224719101123592</v>
      </c>
      <c r="E102" s="420">
        <v>3.84</v>
      </c>
      <c r="F102" s="464">
        <v>33</v>
      </c>
      <c r="G102" s="463">
        <v>122</v>
      </c>
      <c r="H102" s="420">
        <v>4</v>
      </c>
      <c r="I102" s="420">
        <v>3.97</v>
      </c>
      <c r="J102" s="464">
        <v>51</v>
      </c>
      <c r="K102" s="463">
        <v>74</v>
      </c>
      <c r="L102" s="420">
        <v>4.1891891891891895</v>
      </c>
      <c r="M102" s="420">
        <v>3.91</v>
      </c>
      <c r="N102" s="464">
        <v>20</v>
      </c>
      <c r="O102" s="463">
        <v>61</v>
      </c>
      <c r="P102" s="420">
        <v>3.819672131147541</v>
      </c>
      <c r="Q102" s="420">
        <v>3.96</v>
      </c>
      <c r="R102" s="464">
        <v>74</v>
      </c>
      <c r="S102" s="75">
        <f t="shared" si="5"/>
        <v>178</v>
      </c>
      <c r="U102" s="67"/>
      <c r="V102" s="67"/>
      <c r="X102" s="67"/>
    </row>
    <row r="103" spans="1:24" ht="15" customHeight="1" x14ac:dyDescent="0.25">
      <c r="A103" s="68">
        <v>22</v>
      </c>
      <c r="B103" s="120" t="s">
        <v>193</v>
      </c>
      <c r="C103" s="465">
        <v>63</v>
      </c>
      <c r="D103" s="429">
        <v>4.1428571428571432</v>
      </c>
      <c r="E103" s="429">
        <v>3.84</v>
      </c>
      <c r="F103" s="466">
        <v>21</v>
      </c>
      <c r="G103" s="465">
        <v>67</v>
      </c>
      <c r="H103" s="429">
        <v>4.0746268656716422</v>
      </c>
      <c r="I103" s="429">
        <v>3.97</v>
      </c>
      <c r="J103" s="466">
        <v>41</v>
      </c>
      <c r="K103" s="465">
        <v>52</v>
      </c>
      <c r="L103" s="429">
        <v>3.9423076923076925</v>
      </c>
      <c r="M103" s="429">
        <v>3.91</v>
      </c>
      <c r="N103" s="466">
        <v>52</v>
      </c>
      <c r="O103" s="465">
        <v>24</v>
      </c>
      <c r="P103" s="429">
        <v>4.333333333333333</v>
      </c>
      <c r="Q103" s="429">
        <v>3.96</v>
      </c>
      <c r="R103" s="466">
        <v>5</v>
      </c>
      <c r="S103" s="159">
        <f t="shared" si="5"/>
        <v>119</v>
      </c>
      <c r="U103" s="67"/>
      <c r="V103" s="67"/>
      <c r="X103" s="67"/>
    </row>
    <row r="104" spans="1:24" ht="15" customHeight="1" x14ac:dyDescent="0.25">
      <c r="A104" s="68">
        <v>23</v>
      </c>
      <c r="B104" s="33" t="s">
        <v>210</v>
      </c>
      <c r="C104" s="463">
        <v>112</v>
      </c>
      <c r="D104" s="420">
        <v>4.0625</v>
      </c>
      <c r="E104" s="420">
        <v>3.84</v>
      </c>
      <c r="F104" s="464">
        <v>30</v>
      </c>
      <c r="G104" s="463">
        <v>76</v>
      </c>
      <c r="H104" s="420">
        <v>4.2236842105263159</v>
      </c>
      <c r="I104" s="420">
        <v>3.97</v>
      </c>
      <c r="J104" s="464">
        <v>25</v>
      </c>
      <c r="K104" s="463">
        <v>62</v>
      </c>
      <c r="L104" s="420">
        <v>3.6774193548387095</v>
      </c>
      <c r="M104" s="420">
        <v>3.91</v>
      </c>
      <c r="N104" s="464">
        <v>91</v>
      </c>
      <c r="O104" s="463">
        <v>66</v>
      </c>
      <c r="P104" s="420">
        <v>3.7878787878787881</v>
      </c>
      <c r="Q104" s="420">
        <v>3.96</v>
      </c>
      <c r="R104" s="464">
        <v>78</v>
      </c>
      <c r="S104" s="75">
        <f t="shared" si="5"/>
        <v>224</v>
      </c>
      <c r="U104" s="67"/>
      <c r="V104" s="67"/>
      <c r="X104" s="67"/>
    </row>
    <row r="105" spans="1:24" ht="15" customHeight="1" x14ac:dyDescent="0.25">
      <c r="A105" s="68">
        <v>24</v>
      </c>
      <c r="B105" s="120" t="s">
        <v>194</v>
      </c>
      <c r="C105" s="465">
        <v>121</v>
      </c>
      <c r="D105" s="429">
        <v>4.1735537190082646</v>
      </c>
      <c r="E105" s="429">
        <v>3.84</v>
      </c>
      <c r="F105" s="466">
        <v>16</v>
      </c>
      <c r="G105" s="465">
        <v>94</v>
      </c>
      <c r="H105" s="429">
        <v>4.3191489361702127</v>
      </c>
      <c r="I105" s="429">
        <v>3.97</v>
      </c>
      <c r="J105" s="466">
        <v>16</v>
      </c>
      <c r="K105" s="465">
        <v>61</v>
      </c>
      <c r="L105" s="429">
        <v>4.0327868852459012</v>
      </c>
      <c r="M105" s="429">
        <v>3.91</v>
      </c>
      <c r="N105" s="466">
        <v>34</v>
      </c>
      <c r="O105" s="465">
        <v>95</v>
      </c>
      <c r="P105" s="429">
        <v>4</v>
      </c>
      <c r="Q105" s="429">
        <v>3.96</v>
      </c>
      <c r="R105" s="466">
        <v>49</v>
      </c>
      <c r="S105" s="75">
        <f t="shared" si="5"/>
        <v>115</v>
      </c>
      <c r="U105" s="67"/>
      <c r="V105" s="67"/>
      <c r="X105" s="67"/>
    </row>
    <row r="106" spans="1:24" ht="15" customHeight="1" x14ac:dyDescent="0.25">
      <c r="A106" s="68">
        <v>25</v>
      </c>
      <c r="B106" s="33" t="s">
        <v>195</v>
      </c>
      <c r="C106" s="463">
        <v>108</v>
      </c>
      <c r="D106" s="420">
        <v>4.1481481481481479</v>
      </c>
      <c r="E106" s="420">
        <v>3.84</v>
      </c>
      <c r="F106" s="464">
        <v>19</v>
      </c>
      <c r="G106" s="463">
        <v>119</v>
      </c>
      <c r="H106" s="420">
        <v>4.0336134453781511</v>
      </c>
      <c r="I106" s="420">
        <v>3.97</v>
      </c>
      <c r="J106" s="464">
        <v>45</v>
      </c>
      <c r="K106" s="463">
        <v>80</v>
      </c>
      <c r="L106" s="420">
        <v>4.0999999999999996</v>
      </c>
      <c r="M106" s="420">
        <v>3.91</v>
      </c>
      <c r="N106" s="464">
        <v>30</v>
      </c>
      <c r="O106" s="463">
        <v>100</v>
      </c>
      <c r="P106" s="420">
        <v>4.0599999999999996</v>
      </c>
      <c r="Q106" s="420">
        <v>3.96</v>
      </c>
      <c r="R106" s="464">
        <v>36</v>
      </c>
      <c r="S106" s="75">
        <f t="shared" si="5"/>
        <v>130</v>
      </c>
      <c r="U106" s="67"/>
      <c r="V106" s="67"/>
      <c r="X106" s="67"/>
    </row>
    <row r="107" spans="1:24" ht="15" customHeight="1" x14ac:dyDescent="0.25">
      <c r="A107" s="68">
        <v>26</v>
      </c>
      <c r="B107" s="120" t="s">
        <v>57</v>
      </c>
      <c r="C107" s="465">
        <v>32</v>
      </c>
      <c r="D107" s="429">
        <v>4.1875</v>
      </c>
      <c r="E107" s="429">
        <v>3.84</v>
      </c>
      <c r="F107" s="466">
        <v>13</v>
      </c>
      <c r="G107" s="465">
        <v>48</v>
      </c>
      <c r="H107" s="429">
        <v>4.416666666666667</v>
      </c>
      <c r="I107" s="429">
        <v>3.97</v>
      </c>
      <c r="J107" s="466">
        <v>7</v>
      </c>
      <c r="K107" s="465">
        <v>26</v>
      </c>
      <c r="L107" s="429">
        <v>4.115384615384615</v>
      </c>
      <c r="M107" s="429">
        <v>3.91</v>
      </c>
      <c r="N107" s="466">
        <v>28</v>
      </c>
      <c r="O107" s="465">
        <v>11</v>
      </c>
      <c r="P107" s="429">
        <v>4.2727272727272725</v>
      </c>
      <c r="Q107" s="429">
        <v>3.96</v>
      </c>
      <c r="R107" s="466">
        <v>12</v>
      </c>
      <c r="S107" s="75">
        <f t="shared" si="5"/>
        <v>60</v>
      </c>
      <c r="U107" s="67"/>
      <c r="V107" s="67"/>
      <c r="X107" s="67"/>
    </row>
    <row r="108" spans="1:24" ht="15" customHeight="1" x14ac:dyDescent="0.25">
      <c r="A108" s="68">
        <v>27</v>
      </c>
      <c r="B108" s="120" t="s">
        <v>203</v>
      </c>
      <c r="C108" s="465">
        <v>61</v>
      </c>
      <c r="D108" s="429">
        <v>4.1147540983606561</v>
      </c>
      <c r="E108" s="429">
        <v>3.84</v>
      </c>
      <c r="F108" s="466">
        <v>25</v>
      </c>
      <c r="G108" s="465">
        <v>34</v>
      </c>
      <c r="H108" s="429">
        <v>4.2941176470588234</v>
      </c>
      <c r="I108" s="429">
        <v>3.97</v>
      </c>
      <c r="J108" s="466">
        <v>18</v>
      </c>
      <c r="K108" s="465">
        <v>68</v>
      </c>
      <c r="L108" s="429">
        <v>4.2794117647058822</v>
      </c>
      <c r="M108" s="429">
        <v>3.91</v>
      </c>
      <c r="N108" s="466">
        <v>9</v>
      </c>
      <c r="O108" s="465">
        <v>50</v>
      </c>
      <c r="P108" s="429">
        <v>4.0199999999999996</v>
      </c>
      <c r="Q108" s="429">
        <v>3.96</v>
      </c>
      <c r="R108" s="466">
        <v>42</v>
      </c>
      <c r="S108" s="75">
        <f t="shared" si="5"/>
        <v>94</v>
      </c>
      <c r="U108" s="67"/>
      <c r="V108" s="67"/>
      <c r="X108" s="67"/>
    </row>
    <row r="109" spans="1:24" ht="15" customHeight="1" x14ac:dyDescent="0.25">
      <c r="A109" s="68">
        <v>28</v>
      </c>
      <c r="B109" s="33" t="s">
        <v>197</v>
      </c>
      <c r="C109" s="463">
        <v>88</v>
      </c>
      <c r="D109" s="420">
        <v>4.1590909090909092</v>
      </c>
      <c r="E109" s="420">
        <v>3.84</v>
      </c>
      <c r="F109" s="464">
        <v>17</v>
      </c>
      <c r="G109" s="463">
        <v>99</v>
      </c>
      <c r="H109" s="420">
        <v>4.2929292929292933</v>
      </c>
      <c r="I109" s="420">
        <v>3.97</v>
      </c>
      <c r="J109" s="464">
        <v>19</v>
      </c>
      <c r="K109" s="463">
        <v>51</v>
      </c>
      <c r="L109" s="420">
        <v>4.3137254901960782</v>
      </c>
      <c r="M109" s="420">
        <v>3.91</v>
      </c>
      <c r="N109" s="464">
        <v>7</v>
      </c>
      <c r="O109" s="463">
        <v>35</v>
      </c>
      <c r="P109" s="420">
        <v>4.3428571428571425</v>
      </c>
      <c r="Q109" s="420">
        <v>3.96</v>
      </c>
      <c r="R109" s="464">
        <v>3</v>
      </c>
      <c r="S109" s="75">
        <f t="shared" si="5"/>
        <v>46</v>
      </c>
      <c r="U109" s="67"/>
      <c r="V109" s="67"/>
      <c r="X109" s="67"/>
    </row>
    <row r="110" spans="1:24" ht="15" customHeight="1" x14ac:dyDescent="0.25">
      <c r="A110" s="68">
        <v>29</v>
      </c>
      <c r="B110" s="33" t="s">
        <v>198</v>
      </c>
      <c r="C110" s="463">
        <v>146</v>
      </c>
      <c r="D110" s="420">
        <v>3.6643835616438358</v>
      </c>
      <c r="E110" s="420">
        <v>3.84</v>
      </c>
      <c r="F110" s="464">
        <v>83</v>
      </c>
      <c r="G110" s="463">
        <v>110</v>
      </c>
      <c r="H110" s="420">
        <v>3.6545454545454548</v>
      </c>
      <c r="I110" s="420">
        <v>3.97</v>
      </c>
      <c r="J110" s="464">
        <v>98</v>
      </c>
      <c r="K110" s="463">
        <v>112</v>
      </c>
      <c r="L110" s="420">
        <v>3.9375</v>
      </c>
      <c r="M110" s="420">
        <v>3.91</v>
      </c>
      <c r="N110" s="464">
        <v>54</v>
      </c>
      <c r="O110" s="463">
        <v>76</v>
      </c>
      <c r="P110" s="420">
        <v>3.7894736842105261</v>
      </c>
      <c r="Q110" s="420">
        <v>3.96</v>
      </c>
      <c r="R110" s="464">
        <v>77</v>
      </c>
      <c r="S110" s="75">
        <f t="shared" si="5"/>
        <v>312</v>
      </c>
      <c r="U110" s="67"/>
      <c r="V110" s="67"/>
      <c r="X110" s="67"/>
    </row>
    <row r="111" spans="1:24" ht="15" customHeight="1" x14ac:dyDescent="0.25">
      <c r="A111" s="68">
        <v>30</v>
      </c>
      <c r="B111" s="33" t="s">
        <v>199</v>
      </c>
      <c r="C111" s="463">
        <v>38</v>
      </c>
      <c r="D111" s="420">
        <v>4.0789473684210522</v>
      </c>
      <c r="E111" s="420">
        <v>3.84</v>
      </c>
      <c r="F111" s="464">
        <v>28</v>
      </c>
      <c r="G111" s="463">
        <v>39</v>
      </c>
      <c r="H111" s="420">
        <v>3.7948717948717947</v>
      </c>
      <c r="I111" s="420">
        <v>3.97</v>
      </c>
      <c r="J111" s="464">
        <v>77</v>
      </c>
      <c r="K111" s="463">
        <v>18</v>
      </c>
      <c r="L111" s="420">
        <v>4.0555555555555554</v>
      </c>
      <c r="M111" s="420">
        <v>3.91</v>
      </c>
      <c r="N111" s="464">
        <v>32</v>
      </c>
      <c r="O111" s="463">
        <v>10</v>
      </c>
      <c r="P111" s="420">
        <v>3.9</v>
      </c>
      <c r="Q111" s="420">
        <v>3.96</v>
      </c>
      <c r="R111" s="464">
        <v>63</v>
      </c>
      <c r="S111" s="75">
        <f t="shared" si="5"/>
        <v>200</v>
      </c>
      <c r="U111" s="67"/>
      <c r="V111" s="67"/>
      <c r="X111" s="67"/>
    </row>
    <row r="112" spans="1:24" ht="15" customHeight="1" thickBot="1" x14ac:dyDescent="0.3">
      <c r="A112" s="68">
        <v>31</v>
      </c>
      <c r="B112" s="33" t="s">
        <v>214</v>
      </c>
      <c r="C112" s="463">
        <v>17</v>
      </c>
      <c r="D112" s="420">
        <v>3.6470588235294117</v>
      </c>
      <c r="E112" s="420">
        <v>3.84</v>
      </c>
      <c r="F112" s="464">
        <v>86</v>
      </c>
      <c r="G112" s="463"/>
      <c r="H112" s="420"/>
      <c r="I112" s="420">
        <v>3.97</v>
      </c>
      <c r="J112" s="464">
        <v>111</v>
      </c>
      <c r="K112" s="463"/>
      <c r="L112" s="420"/>
      <c r="M112" s="420">
        <v>3.91</v>
      </c>
      <c r="N112" s="464">
        <v>109</v>
      </c>
      <c r="O112" s="463"/>
      <c r="P112" s="420"/>
      <c r="Q112" s="420">
        <v>3.96</v>
      </c>
      <c r="R112" s="464">
        <v>109</v>
      </c>
      <c r="S112" s="75">
        <f t="shared" si="5"/>
        <v>415</v>
      </c>
      <c r="U112" s="67"/>
      <c r="V112" s="67"/>
      <c r="X112" s="67"/>
    </row>
    <row r="113" spans="1:24" ht="15" customHeight="1" thickBot="1" x14ac:dyDescent="0.3">
      <c r="A113" s="135"/>
      <c r="B113" s="150" t="s">
        <v>112</v>
      </c>
      <c r="C113" s="151">
        <f>SUM(C114:C122)</f>
        <v>386</v>
      </c>
      <c r="D113" s="171">
        <f>AVERAGE(D114:D122)</f>
        <v>3.7892495590152615</v>
      </c>
      <c r="E113" s="171">
        <v>3.84</v>
      </c>
      <c r="F113" s="152"/>
      <c r="G113" s="151">
        <f>SUM(G114:G122)</f>
        <v>310</v>
      </c>
      <c r="H113" s="171">
        <f>AVERAGE(H114:H122)</f>
        <v>4.0603643683337172</v>
      </c>
      <c r="I113" s="171">
        <v>3.97</v>
      </c>
      <c r="J113" s="152"/>
      <c r="K113" s="151">
        <f>SUM(K114:K122)</f>
        <v>307</v>
      </c>
      <c r="L113" s="171">
        <f>AVERAGE(L114:L122)</f>
        <v>4.001347871366626</v>
      </c>
      <c r="M113" s="171">
        <v>3.91</v>
      </c>
      <c r="N113" s="152"/>
      <c r="O113" s="151">
        <f>SUM(O114:O122)</f>
        <v>296</v>
      </c>
      <c r="P113" s="171">
        <f>AVERAGE(P114:P122)</f>
        <v>3.9845072402025528</v>
      </c>
      <c r="Q113" s="171">
        <v>3.96</v>
      </c>
      <c r="R113" s="152"/>
      <c r="S113" s="157"/>
      <c r="U113" s="67"/>
      <c r="V113" s="67"/>
      <c r="X113" s="67"/>
    </row>
    <row r="114" spans="1:24" ht="15" customHeight="1" x14ac:dyDescent="0.25">
      <c r="A114" s="65">
        <v>1</v>
      </c>
      <c r="B114" s="109" t="s">
        <v>117</v>
      </c>
      <c r="C114" s="485">
        <v>5</v>
      </c>
      <c r="D114" s="118">
        <v>4.4000000000000004</v>
      </c>
      <c r="E114" s="486">
        <v>3.84</v>
      </c>
      <c r="F114" s="380">
        <v>2</v>
      </c>
      <c r="G114" s="485">
        <v>27</v>
      </c>
      <c r="H114" s="118">
        <v>4.5925925925925926</v>
      </c>
      <c r="I114" s="486">
        <v>3.97</v>
      </c>
      <c r="J114" s="380">
        <v>3</v>
      </c>
      <c r="K114" s="485">
        <v>10</v>
      </c>
      <c r="L114" s="118">
        <v>4.5999999999999996</v>
      </c>
      <c r="M114" s="486">
        <v>3.91</v>
      </c>
      <c r="N114" s="380">
        <v>1</v>
      </c>
      <c r="O114" s="485">
        <v>6</v>
      </c>
      <c r="P114" s="118">
        <v>4.333333333333333</v>
      </c>
      <c r="Q114" s="486">
        <v>3.96</v>
      </c>
      <c r="R114" s="380">
        <v>6</v>
      </c>
      <c r="S114" s="158">
        <f t="shared" ref="S114:S121" si="6">R114+N114+J114+F114</f>
        <v>12</v>
      </c>
      <c r="U114" s="67"/>
      <c r="V114" s="67"/>
      <c r="X114" s="67"/>
    </row>
    <row r="115" spans="1:24" ht="15" customHeight="1" x14ac:dyDescent="0.25">
      <c r="A115" s="68">
        <v>2</v>
      </c>
      <c r="B115" s="40" t="s">
        <v>94</v>
      </c>
      <c r="C115" s="416">
        <v>34</v>
      </c>
      <c r="D115" s="12">
        <v>3.8823529411764706</v>
      </c>
      <c r="E115" s="419">
        <v>3.84</v>
      </c>
      <c r="F115" s="379">
        <v>49</v>
      </c>
      <c r="G115" s="416">
        <v>29</v>
      </c>
      <c r="H115" s="12">
        <v>4.5172413793103452</v>
      </c>
      <c r="I115" s="419">
        <v>3.97</v>
      </c>
      <c r="J115" s="379">
        <v>4</v>
      </c>
      <c r="K115" s="416">
        <v>25</v>
      </c>
      <c r="L115" s="12">
        <v>4.3600000000000003</v>
      </c>
      <c r="M115" s="419">
        <v>3.91</v>
      </c>
      <c r="N115" s="379">
        <v>4</v>
      </c>
      <c r="O115" s="416">
        <v>29</v>
      </c>
      <c r="P115" s="12">
        <v>4.2068965517241379</v>
      </c>
      <c r="Q115" s="419">
        <v>3.96</v>
      </c>
      <c r="R115" s="379">
        <v>20</v>
      </c>
      <c r="S115" s="155">
        <f t="shared" si="6"/>
        <v>77</v>
      </c>
      <c r="U115" s="67"/>
      <c r="V115" s="67"/>
      <c r="X115" s="67"/>
    </row>
    <row r="116" spans="1:24" ht="15" customHeight="1" x14ac:dyDescent="0.25">
      <c r="A116" s="73">
        <v>3</v>
      </c>
      <c r="B116" s="40" t="s">
        <v>62</v>
      </c>
      <c r="C116" s="416">
        <v>39</v>
      </c>
      <c r="D116" s="12">
        <v>4.2820512820512819</v>
      </c>
      <c r="E116" s="419">
        <v>3.84</v>
      </c>
      <c r="F116" s="379">
        <v>9</v>
      </c>
      <c r="G116" s="416">
        <v>24</v>
      </c>
      <c r="H116" s="12">
        <v>4.75</v>
      </c>
      <c r="I116" s="419">
        <v>3.97</v>
      </c>
      <c r="J116" s="379">
        <v>1</v>
      </c>
      <c r="K116" s="416">
        <v>31</v>
      </c>
      <c r="L116" s="12">
        <v>4.354838709677419</v>
      </c>
      <c r="M116" s="419">
        <v>3.91</v>
      </c>
      <c r="N116" s="379">
        <v>5</v>
      </c>
      <c r="O116" s="416">
        <v>62</v>
      </c>
      <c r="P116" s="12">
        <v>4.161290322580645</v>
      </c>
      <c r="Q116" s="419">
        <v>3.96</v>
      </c>
      <c r="R116" s="379">
        <v>27</v>
      </c>
      <c r="S116" s="155">
        <f t="shared" si="6"/>
        <v>42</v>
      </c>
      <c r="U116" s="67"/>
      <c r="V116" s="67"/>
      <c r="X116" s="67"/>
    </row>
    <row r="117" spans="1:24" ht="15" customHeight="1" x14ac:dyDescent="0.25">
      <c r="A117" s="73">
        <v>4</v>
      </c>
      <c r="B117" s="40" t="s">
        <v>118</v>
      </c>
      <c r="C117" s="416">
        <v>17</v>
      </c>
      <c r="D117" s="12">
        <v>3.1764705882352939</v>
      </c>
      <c r="E117" s="419">
        <v>3.84</v>
      </c>
      <c r="F117" s="379">
        <v>107</v>
      </c>
      <c r="G117" s="416">
        <v>11</v>
      </c>
      <c r="H117" s="12">
        <v>3.9090909090909092</v>
      </c>
      <c r="I117" s="419">
        <v>3.97</v>
      </c>
      <c r="J117" s="379">
        <v>65</v>
      </c>
      <c r="K117" s="416">
        <v>13</v>
      </c>
      <c r="L117" s="12">
        <v>4</v>
      </c>
      <c r="M117" s="419">
        <v>3.91</v>
      </c>
      <c r="N117" s="379">
        <v>46</v>
      </c>
      <c r="O117" s="416">
        <v>23</v>
      </c>
      <c r="P117" s="12">
        <v>3.9565217391304346</v>
      </c>
      <c r="Q117" s="419">
        <v>3.96</v>
      </c>
      <c r="R117" s="379">
        <v>55</v>
      </c>
      <c r="S117" s="155">
        <f t="shared" si="6"/>
        <v>273</v>
      </c>
      <c r="U117" s="67"/>
      <c r="V117" s="67"/>
      <c r="X117" s="67"/>
    </row>
    <row r="118" spans="1:24" ht="15" customHeight="1" x14ac:dyDescent="0.25">
      <c r="A118" s="73">
        <v>5</v>
      </c>
      <c r="B118" s="359" t="s">
        <v>213</v>
      </c>
      <c r="C118" s="436">
        <v>8</v>
      </c>
      <c r="D118" s="12">
        <v>4.125</v>
      </c>
      <c r="E118" s="424">
        <v>3.84</v>
      </c>
      <c r="F118" s="386">
        <v>22</v>
      </c>
      <c r="G118" s="436">
        <v>28</v>
      </c>
      <c r="H118" s="12">
        <v>4.25</v>
      </c>
      <c r="I118" s="424">
        <v>3.97</v>
      </c>
      <c r="J118" s="386">
        <v>24</v>
      </c>
      <c r="K118" s="436">
        <v>20</v>
      </c>
      <c r="L118" s="12">
        <v>3.8</v>
      </c>
      <c r="M118" s="424">
        <v>3.91</v>
      </c>
      <c r="N118" s="386">
        <v>72</v>
      </c>
      <c r="O118" s="436">
        <v>23</v>
      </c>
      <c r="P118" s="12">
        <v>4.3043478260869561</v>
      </c>
      <c r="Q118" s="424">
        <v>3.96</v>
      </c>
      <c r="R118" s="386">
        <v>8</v>
      </c>
      <c r="S118" s="156">
        <f t="shared" si="6"/>
        <v>126</v>
      </c>
      <c r="U118" s="67"/>
      <c r="V118" s="67"/>
      <c r="X118" s="67"/>
    </row>
    <row r="119" spans="1:24" ht="15" customHeight="1" x14ac:dyDescent="0.25">
      <c r="A119" s="73">
        <v>6</v>
      </c>
      <c r="B119" s="360" t="s">
        <v>95</v>
      </c>
      <c r="C119" s="416">
        <v>21</v>
      </c>
      <c r="D119" s="129">
        <v>3.3333333333333335</v>
      </c>
      <c r="E119" s="417">
        <v>3.84</v>
      </c>
      <c r="F119" s="418">
        <v>104</v>
      </c>
      <c r="G119" s="416">
        <v>25</v>
      </c>
      <c r="H119" s="129">
        <v>3.28</v>
      </c>
      <c r="I119" s="417">
        <v>3.97</v>
      </c>
      <c r="J119" s="418">
        <v>108</v>
      </c>
      <c r="K119" s="416">
        <v>23</v>
      </c>
      <c r="L119" s="129">
        <v>3.7826086956521738</v>
      </c>
      <c r="M119" s="417">
        <v>3.91</v>
      </c>
      <c r="N119" s="418">
        <v>76</v>
      </c>
      <c r="O119" s="416">
        <v>20</v>
      </c>
      <c r="P119" s="129">
        <v>3.55</v>
      </c>
      <c r="Q119" s="417">
        <v>3.96</v>
      </c>
      <c r="R119" s="418">
        <v>101</v>
      </c>
      <c r="S119" s="155">
        <f t="shared" si="6"/>
        <v>389</v>
      </c>
      <c r="U119" s="67"/>
      <c r="V119" s="67"/>
      <c r="X119" s="67"/>
    </row>
    <row r="120" spans="1:24" ht="15" customHeight="1" x14ac:dyDescent="0.25">
      <c r="A120" s="68">
        <v>7</v>
      </c>
      <c r="B120" s="439" t="s">
        <v>63</v>
      </c>
      <c r="C120" s="440">
        <v>17</v>
      </c>
      <c r="D120" s="129">
        <v>3.1764705882352939</v>
      </c>
      <c r="E120" s="441">
        <v>3.84</v>
      </c>
      <c r="F120" s="442">
        <v>108</v>
      </c>
      <c r="G120" s="440">
        <v>13</v>
      </c>
      <c r="H120" s="129">
        <v>3.3846153846153846</v>
      </c>
      <c r="I120" s="441">
        <v>3.97</v>
      </c>
      <c r="J120" s="442">
        <v>106</v>
      </c>
      <c r="K120" s="440">
        <v>8</v>
      </c>
      <c r="L120" s="129">
        <v>3.375</v>
      </c>
      <c r="M120" s="441">
        <v>3.91</v>
      </c>
      <c r="N120" s="442">
        <v>107</v>
      </c>
      <c r="O120" s="440">
        <v>7</v>
      </c>
      <c r="P120" s="129">
        <v>3.4285714285714284</v>
      </c>
      <c r="Q120" s="441">
        <v>3.96</v>
      </c>
      <c r="R120" s="442">
        <v>108</v>
      </c>
      <c r="S120" s="182">
        <f t="shared" si="6"/>
        <v>429</v>
      </c>
      <c r="U120" s="67"/>
      <c r="V120" s="67"/>
      <c r="X120" s="67"/>
    </row>
    <row r="121" spans="1:24" ht="15" customHeight="1" x14ac:dyDescent="0.25">
      <c r="A121" s="68">
        <v>8</v>
      </c>
      <c r="B121" s="40" t="s">
        <v>130</v>
      </c>
      <c r="C121" s="416">
        <v>177</v>
      </c>
      <c r="D121" s="12">
        <v>3.8305084745762712</v>
      </c>
      <c r="E121" s="419">
        <v>3.84</v>
      </c>
      <c r="F121" s="379">
        <v>59</v>
      </c>
      <c r="G121" s="416">
        <v>116</v>
      </c>
      <c r="H121" s="12">
        <v>3.9137931034482758</v>
      </c>
      <c r="I121" s="419">
        <v>3.97</v>
      </c>
      <c r="J121" s="379">
        <v>64</v>
      </c>
      <c r="K121" s="416">
        <v>116</v>
      </c>
      <c r="L121" s="12">
        <v>3.7068965517241379</v>
      </c>
      <c r="M121" s="419">
        <v>3.91</v>
      </c>
      <c r="N121" s="379">
        <v>88</v>
      </c>
      <c r="O121" s="416">
        <v>101</v>
      </c>
      <c r="P121" s="12">
        <v>4.0396039603960396</v>
      </c>
      <c r="Q121" s="419">
        <v>3.96</v>
      </c>
      <c r="R121" s="379">
        <v>39</v>
      </c>
      <c r="S121" s="155">
        <f t="shared" si="6"/>
        <v>250</v>
      </c>
      <c r="U121" s="67"/>
      <c r="V121" s="67"/>
      <c r="X121" s="67"/>
    </row>
    <row r="122" spans="1:24" ht="16.5" customHeight="1" thickBot="1" x14ac:dyDescent="0.3">
      <c r="A122" s="71">
        <v>9</v>
      </c>
      <c r="B122" s="415" t="s">
        <v>200</v>
      </c>
      <c r="C122" s="487">
        <v>68</v>
      </c>
      <c r="D122" s="130">
        <v>3.8970588235294117</v>
      </c>
      <c r="E122" s="488">
        <v>3.84</v>
      </c>
      <c r="F122" s="489">
        <v>46</v>
      </c>
      <c r="G122" s="487">
        <v>37</v>
      </c>
      <c r="H122" s="130">
        <v>3.9459459459459461</v>
      </c>
      <c r="I122" s="488">
        <v>3.97</v>
      </c>
      <c r="J122" s="489">
        <v>60</v>
      </c>
      <c r="K122" s="487">
        <v>61</v>
      </c>
      <c r="L122" s="130">
        <v>4.0327868852459012</v>
      </c>
      <c r="M122" s="488">
        <v>3.91</v>
      </c>
      <c r="N122" s="489">
        <v>35</v>
      </c>
      <c r="O122" s="487">
        <v>25</v>
      </c>
      <c r="P122" s="130">
        <v>3.88</v>
      </c>
      <c r="Q122" s="488">
        <v>3.96</v>
      </c>
      <c r="R122" s="489">
        <v>67</v>
      </c>
      <c r="S122" s="517">
        <f>R122+N122+J122+F122</f>
        <v>208</v>
      </c>
    </row>
    <row r="123" spans="1:24" x14ac:dyDescent="0.25">
      <c r="A123" s="164" t="s">
        <v>124</v>
      </c>
      <c r="D123" s="174">
        <f>$D$4</f>
        <v>3.8447521177364079</v>
      </c>
      <c r="H123" s="174">
        <f>$H$4</f>
        <v>3.9764023848347807</v>
      </c>
      <c r="L123" s="174">
        <f>$L$4</f>
        <v>3.9250140296580209</v>
      </c>
      <c r="P123" s="174">
        <f>$P$4</f>
        <v>3.950435035119753</v>
      </c>
    </row>
    <row r="124" spans="1:24" x14ac:dyDescent="0.25">
      <c r="A124" s="165" t="s">
        <v>125</v>
      </c>
      <c r="D124" s="166">
        <v>3.84</v>
      </c>
      <c r="H124" s="166">
        <v>3.97</v>
      </c>
      <c r="L124" s="166">
        <v>3.91</v>
      </c>
      <c r="P124" s="166">
        <v>3.96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L28:L44">
    <cfRule type="cellIs" dxfId="36" priority="38" operator="between">
      <formula>$M$128</formula>
      <formula>3.928</formula>
    </cfRule>
    <cfRule type="cellIs" dxfId="35" priority="39" operator="lessThan">
      <formula>3.5</formula>
    </cfRule>
    <cfRule type="cellIs" dxfId="34" priority="40" operator="between">
      <formula>3.5</formula>
      <formula>$M$128</formula>
    </cfRule>
    <cfRule type="cellIs" dxfId="33" priority="41" operator="between">
      <formula>$M$128</formula>
      <formula>4.499</formula>
    </cfRule>
    <cfRule type="cellIs" dxfId="32" priority="42" operator="greaterThanOrEqual">
      <formula>4.5</formula>
    </cfRule>
  </conditionalFormatting>
  <conditionalFormatting sqref="P4:P124">
    <cfRule type="cellIs" dxfId="31" priority="33" stopIfTrue="1" operator="between">
      <formula>$P$123</formula>
      <formula>3.948</formula>
    </cfRule>
    <cfRule type="cellIs" dxfId="30" priority="34" operator="lessThan">
      <formula>3.5</formula>
    </cfRule>
    <cfRule type="cellIs" dxfId="29" priority="35" operator="between">
      <formula>$P$123</formula>
      <formula>3.5</formula>
    </cfRule>
    <cfRule type="cellIs" dxfId="28" priority="36" operator="between">
      <formula>4.5</formula>
      <formula>$P$123</formula>
    </cfRule>
    <cfRule type="cellIs" dxfId="27" priority="37" operator="greaterThanOrEqual">
      <formula>4.5</formula>
    </cfRule>
  </conditionalFormatting>
  <conditionalFormatting sqref="L4:L124">
    <cfRule type="cellIs" dxfId="26" priority="28" operator="between">
      <formula>$L$123</formula>
      <formula>3.928</formula>
    </cfRule>
    <cfRule type="cellIs" dxfId="25" priority="29" operator="lessThan">
      <formula>3.5</formula>
    </cfRule>
    <cfRule type="cellIs" dxfId="24" priority="30" operator="between">
      <formula>3.5</formula>
      <formula>$L$123</formula>
    </cfRule>
    <cfRule type="cellIs" dxfId="23" priority="31" operator="between">
      <formula>$L$123</formula>
      <formula>4.499</formula>
    </cfRule>
    <cfRule type="cellIs" dxfId="22" priority="32" operator="greaterThanOrEqual">
      <formula>4.5</formula>
    </cfRule>
  </conditionalFormatting>
  <conditionalFormatting sqref="H28:H44">
    <cfRule type="cellIs" dxfId="21" priority="18" operator="between">
      <formula>$M$128</formula>
      <formula>3.928</formula>
    </cfRule>
    <cfRule type="cellIs" dxfId="20" priority="19" operator="lessThan">
      <formula>3.5</formula>
    </cfRule>
    <cfRule type="cellIs" dxfId="19" priority="20" operator="between">
      <formula>3.5</formula>
      <formula>$M$128</formula>
    </cfRule>
    <cfRule type="cellIs" dxfId="18" priority="21" operator="between">
      <formula>$M$128</formula>
      <formula>4.499</formula>
    </cfRule>
    <cfRule type="cellIs" dxfId="17" priority="22" operator="greaterThanOrEqual">
      <formula>4.5</formula>
    </cfRule>
  </conditionalFormatting>
  <conditionalFormatting sqref="H4:H124">
    <cfRule type="cellIs" dxfId="16" priority="13" operator="between">
      <formula>$H$123</formula>
      <formula>3.975</formula>
    </cfRule>
    <cfRule type="cellIs" dxfId="15" priority="14" operator="lessThan">
      <formula>3.5</formula>
    </cfRule>
    <cfRule type="cellIs" dxfId="14" priority="15" operator="between">
      <formula>3.5</formula>
      <formula>$H$123</formula>
    </cfRule>
    <cfRule type="cellIs" dxfId="13" priority="16" operator="between">
      <formula>$H$123</formula>
      <formula>4.499</formula>
    </cfRule>
    <cfRule type="cellIs" dxfId="12" priority="17" operator="greaterThanOrEqual">
      <formula>4.5</formula>
    </cfRule>
  </conditionalFormatting>
  <conditionalFormatting sqref="H4:P124">
    <cfRule type="containsBlanks" dxfId="11" priority="12">
      <formula>LEN(TRIM(H4))=0</formula>
    </cfRule>
  </conditionalFormatting>
  <conditionalFormatting sqref="D4:F124">
    <cfRule type="containsBlanks" dxfId="10" priority="1">
      <formula>LEN(TRIM(D4))=0</formula>
    </cfRule>
  </conditionalFormatting>
  <conditionalFormatting sqref="D28:D44">
    <cfRule type="cellIs" dxfId="9" priority="7" operator="between">
      <formula>$M$128</formula>
      <formula>3.928</formula>
    </cfRule>
    <cfRule type="cellIs" dxfId="8" priority="8" operator="lessThan">
      <formula>3.5</formula>
    </cfRule>
    <cfRule type="cellIs" dxfId="7" priority="9" operator="between">
      <formula>3.5</formula>
      <formula>$M$128</formula>
    </cfRule>
    <cfRule type="cellIs" dxfId="6" priority="10" operator="between">
      <formula>$M$128</formula>
      <formula>4.499</formula>
    </cfRule>
    <cfRule type="cellIs" dxfId="5" priority="11" operator="greaterThanOrEqual">
      <formula>4.5</formula>
    </cfRule>
  </conditionalFormatting>
  <conditionalFormatting sqref="D4:D124">
    <cfRule type="cellIs" dxfId="0" priority="2" operator="between">
      <formula>$D$123</formula>
      <formula>3.837</formula>
    </cfRule>
    <cfRule type="cellIs" dxfId="4" priority="3" operator="lessThan">
      <formula>3.5</formula>
    </cfRule>
    <cfRule type="cellIs" dxfId="1" priority="4" operator="between">
      <formula>3.5</formula>
      <formula>$D$123</formula>
    </cfRule>
    <cfRule type="cellIs" dxfId="2" priority="5" operator="between">
      <formula>$D$123</formula>
      <formula>4.499</formula>
    </cfRule>
    <cfRule type="cellIs" dxfId="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E124" sqref="E124"/>
    </sheetView>
  </sheetViews>
  <sheetFormatPr defaultRowHeight="15" x14ac:dyDescent="0.25"/>
  <cols>
    <col min="1" max="1" width="5.7109375" style="64" customWidth="1"/>
    <col min="2" max="2" width="32.7109375" style="64" customWidth="1"/>
    <col min="3" max="18" width="7.7109375" style="64" customWidth="1"/>
    <col min="19" max="19" width="8.7109375" style="64" customWidth="1"/>
    <col min="20" max="20" width="7.85546875" style="64" customWidth="1"/>
    <col min="21" max="16384" width="9.140625" style="64"/>
  </cols>
  <sheetData>
    <row r="1" spans="1:24" ht="409.5" customHeight="1" thickBot="1" x14ac:dyDescent="0.3"/>
    <row r="2" spans="1:24" ht="15" customHeight="1" x14ac:dyDescent="0.25">
      <c r="A2" s="597" t="s">
        <v>0</v>
      </c>
      <c r="B2" s="599" t="s">
        <v>100</v>
      </c>
      <c r="C2" s="601">
        <v>2025</v>
      </c>
      <c r="D2" s="602"/>
      <c r="E2" s="602"/>
      <c r="F2" s="603"/>
      <c r="G2" s="601">
        <v>2024</v>
      </c>
      <c r="H2" s="602"/>
      <c r="I2" s="602"/>
      <c r="J2" s="603"/>
      <c r="K2" s="601">
        <v>2023</v>
      </c>
      <c r="L2" s="602"/>
      <c r="M2" s="602"/>
      <c r="N2" s="603"/>
      <c r="O2" s="602">
        <v>2022</v>
      </c>
      <c r="P2" s="602"/>
      <c r="Q2" s="602"/>
      <c r="R2" s="603"/>
      <c r="S2" s="595" t="s">
        <v>97</v>
      </c>
    </row>
    <row r="3" spans="1:24" ht="45" customHeight="1" thickBot="1" x14ac:dyDescent="0.3">
      <c r="A3" s="598"/>
      <c r="B3" s="600"/>
      <c r="C3" s="138" t="s">
        <v>72</v>
      </c>
      <c r="D3" s="116" t="s">
        <v>98</v>
      </c>
      <c r="E3" s="116" t="s">
        <v>99</v>
      </c>
      <c r="F3" s="578" t="s">
        <v>104</v>
      </c>
      <c r="G3" s="138" t="s">
        <v>72</v>
      </c>
      <c r="H3" s="116" t="s">
        <v>98</v>
      </c>
      <c r="I3" s="116" t="s">
        <v>99</v>
      </c>
      <c r="J3" s="490" t="s">
        <v>104</v>
      </c>
      <c r="K3" s="138" t="s">
        <v>72</v>
      </c>
      <c r="L3" s="116" t="s">
        <v>98</v>
      </c>
      <c r="M3" s="116" t="s">
        <v>99</v>
      </c>
      <c r="N3" s="490" t="s">
        <v>104</v>
      </c>
      <c r="O3" s="507" t="s">
        <v>72</v>
      </c>
      <c r="P3" s="116" t="s">
        <v>98</v>
      </c>
      <c r="Q3" s="116" t="s">
        <v>99</v>
      </c>
      <c r="R3" s="211" t="s">
        <v>104</v>
      </c>
      <c r="S3" s="596"/>
    </row>
    <row r="4" spans="1:24" ht="15" customHeight="1" thickBot="1" x14ac:dyDescent="0.3">
      <c r="A4" s="203"/>
      <c r="B4" s="204" t="s">
        <v>115</v>
      </c>
      <c r="C4" s="205">
        <f>C5+C14+C27+C45+C66+C81+C113</f>
        <v>5678</v>
      </c>
      <c r="D4" s="206">
        <f>AVERAGE(D6:D13,D15:D26,D28:D44,D46:D65,D67:D80,D82:D112,D114:D122)</f>
        <v>3.844752117736407</v>
      </c>
      <c r="E4" s="206">
        <v>3.84</v>
      </c>
      <c r="F4" s="207"/>
      <c r="G4" s="205">
        <f>G5+G14+G27+G45+G66+G81+G113</f>
        <v>5246</v>
      </c>
      <c r="H4" s="206">
        <f>AVERAGE(H6:H13,H15:H26,H28:H44,H46:H65,H67:H80,H82:H112,H114:H122)</f>
        <v>3.9764023848347803</v>
      </c>
      <c r="I4" s="206">
        <v>3.97</v>
      </c>
      <c r="J4" s="207"/>
      <c r="K4" s="205">
        <f>K5+K14+K27+K45+K66+K81+K113</f>
        <v>4443</v>
      </c>
      <c r="L4" s="206">
        <f>AVERAGE(L6:L13,L15:L26,L28:L44,L46:L65,L67:L80,L82:L112,L114:L122)</f>
        <v>3.9250140296580214</v>
      </c>
      <c r="M4" s="206">
        <v>3.91</v>
      </c>
      <c r="N4" s="207"/>
      <c r="O4" s="505">
        <f>O5+O14+O27+O45+O66+O81+O113</f>
        <v>3985</v>
      </c>
      <c r="P4" s="206">
        <f>AVERAGE(P6:P13,P15:P26,P28:P44,P46:P65,P67:P80,P82:P112,P114:P122)</f>
        <v>3.950435035119753</v>
      </c>
      <c r="Q4" s="206">
        <v>3.96</v>
      </c>
      <c r="R4" s="207"/>
      <c r="S4" s="208"/>
      <c r="U4" s="259"/>
      <c r="V4" s="260"/>
      <c r="W4" s="261"/>
      <c r="X4" s="261"/>
    </row>
    <row r="5" spans="1:24" ht="15" customHeight="1" thickBot="1" x14ac:dyDescent="0.3">
      <c r="A5" s="135"/>
      <c r="B5" s="136" t="s">
        <v>108</v>
      </c>
      <c r="C5" s="139">
        <f>SUM(C6:C13)</f>
        <v>448</v>
      </c>
      <c r="D5" s="167">
        <f>AVERAGE(D6:D13)</f>
        <v>3.8094448874215741</v>
      </c>
      <c r="E5" s="167">
        <v>3.84</v>
      </c>
      <c r="F5" s="140"/>
      <c r="G5" s="139">
        <f>SUM(G6:G13)</f>
        <v>367</v>
      </c>
      <c r="H5" s="167">
        <f>AVERAGE(H6:H13)</f>
        <v>3.9740832417778824</v>
      </c>
      <c r="I5" s="167">
        <v>3.97</v>
      </c>
      <c r="J5" s="140"/>
      <c r="K5" s="139">
        <f>SUM(K6:K13)</f>
        <v>362</v>
      </c>
      <c r="L5" s="167">
        <f>AVERAGE(L6:L13)</f>
        <v>3.9019181235366496</v>
      </c>
      <c r="M5" s="167">
        <v>3.91</v>
      </c>
      <c r="N5" s="140"/>
      <c r="O5" s="506">
        <f>SUM(O6:O13)</f>
        <v>269</v>
      </c>
      <c r="P5" s="167">
        <f>AVERAGE(P6:P13)</f>
        <v>3.8906970787586119</v>
      </c>
      <c r="Q5" s="167">
        <v>3.96</v>
      </c>
      <c r="R5" s="140"/>
      <c r="S5" s="153"/>
      <c r="U5" s="173"/>
      <c r="V5" s="66" t="s">
        <v>76</v>
      </c>
    </row>
    <row r="6" spans="1:24" x14ac:dyDescent="0.25">
      <c r="A6" s="73">
        <v>1</v>
      </c>
      <c r="B6" s="126" t="s">
        <v>81</v>
      </c>
      <c r="C6" s="500">
        <v>69</v>
      </c>
      <c r="D6" s="382">
        <v>4.2173913043478262</v>
      </c>
      <c r="E6" s="382">
        <v>3.84</v>
      </c>
      <c r="F6" s="510">
        <v>12</v>
      </c>
      <c r="G6" s="500">
        <v>45</v>
      </c>
      <c r="H6" s="382">
        <v>4.1111111111111107</v>
      </c>
      <c r="I6" s="382">
        <v>3.97</v>
      </c>
      <c r="J6" s="510">
        <v>39</v>
      </c>
      <c r="K6" s="500">
        <v>29</v>
      </c>
      <c r="L6" s="382">
        <v>4.2068965517241379</v>
      </c>
      <c r="M6" s="382">
        <v>3.91</v>
      </c>
      <c r="N6" s="510">
        <v>18</v>
      </c>
      <c r="O6" s="508">
        <v>27</v>
      </c>
      <c r="P6" s="382">
        <v>3.8888888888888888</v>
      </c>
      <c r="Q6" s="382">
        <v>3.96</v>
      </c>
      <c r="R6" s="426">
        <v>65</v>
      </c>
      <c r="S6" s="154">
        <f t="shared" ref="S6:S13" si="0">R6+N6+J6+F6</f>
        <v>134</v>
      </c>
      <c r="U6" s="172"/>
      <c r="V6" s="66" t="s">
        <v>77</v>
      </c>
      <c r="X6" s="67"/>
    </row>
    <row r="7" spans="1:24" ht="15" customHeight="1" x14ac:dyDescent="0.25">
      <c r="A7" s="68">
        <v>2</v>
      </c>
      <c r="B7" s="33" t="s">
        <v>153</v>
      </c>
      <c r="C7" s="195">
        <v>19</v>
      </c>
      <c r="D7" s="12">
        <v>4.1578947368421053</v>
      </c>
      <c r="E7" s="420">
        <v>3.84</v>
      </c>
      <c r="F7" s="511">
        <v>18</v>
      </c>
      <c r="G7" s="195">
        <v>12</v>
      </c>
      <c r="H7" s="12">
        <v>4.333333333333333</v>
      </c>
      <c r="I7" s="420">
        <v>3.97</v>
      </c>
      <c r="J7" s="511">
        <v>13</v>
      </c>
      <c r="K7" s="195">
        <v>12</v>
      </c>
      <c r="L7" s="12">
        <v>4.25</v>
      </c>
      <c r="M7" s="420">
        <v>3.91</v>
      </c>
      <c r="N7" s="511">
        <v>12</v>
      </c>
      <c r="O7" s="509">
        <v>10</v>
      </c>
      <c r="P7" s="12">
        <v>3.9</v>
      </c>
      <c r="Q7" s="420">
        <v>3.96</v>
      </c>
      <c r="R7" s="381">
        <v>62</v>
      </c>
      <c r="S7" s="155">
        <f t="shared" si="0"/>
        <v>105</v>
      </c>
      <c r="U7" s="210"/>
      <c r="V7" s="66" t="s">
        <v>78</v>
      </c>
      <c r="X7" s="67"/>
    </row>
    <row r="8" spans="1:24" ht="15" customHeight="1" x14ac:dyDescent="0.25">
      <c r="A8" s="68">
        <v>3</v>
      </c>
      <c r="B8" s="33" t="s">
        <v>84</v>
      </c>
      <c r="C8" s="195">
        <v>56</v>
      </c>
      <c r="D8" s="12">
        <v>3.8571428571428572</v>
      </c>
      <c r="E8" s="420">
        <v>3.84</v>
      </c>
      <c r="F8" s="511">
        <v>53</v>
      </c>
      <c r="G8" s="195">
        <v>36</v>
      </c>
      <c r="H8" s="12">
        <v>4.1944444444444446</v>
      </c>
      <c r="I8" s="420">
        <v>3.97</v>
      </c>
      <c r="J8" s="511">
        <v>32</v>
      </c>
      <c r="K8" s="195">
        <v>31</v>
      </c>
      <c r="L8" s="12">
        <v>3.806451612903226</v>
      </c>
      <c r="M8" s="420">
        <v>3.91</v>
      </c>
      <c r="N8" s="511">
        <v>71</v>
      </c>
      <c r="O8" s="509">
        <v>13</v>
      </c>
      <c r="P8" s="12">
        <v>4.3076923076923075</v>
      </c>
      <c r="Q8" s="420">
        <v>3.96</v>
      </c>
      <c r="R8" s="381">
        <v>7</v>
      </c>
      <c r="S8" s="155">
        <f t="shared" si="0"/>
        <v>163</v>
      </c>
      <c r="U8" s="69"/>
      <c r="V8" s="66" t="s">
        <v>79</v>
      </c>
      <c r="X8" s="67"/>
    </row>
    <row r="9" spans="1:24" ht="15" customHeight="1" x14ac:dyDescent="0.25">
      <c r="A9" s="68">
        <v>4</v>
      </c>
      <c r="B9" s="48" t="s">
        <v>127</v>
      </c>
      <c r="C9" s="195">
        <v>42</v>
      </c>
      <c r="D9" s="129">
        <v>3.8333333333333335</v>
      </c>
      <c r="E9" s="419">
        <v>3.84</v>
      </c>
      <c r="F9" s="512">
        <v>57</v>
      </c>
      <c r="G9" s="195">
        <v>43</v>
      </c>
      <c r="H9" s="129">
        <v>3.9069767441860463</v>
      </c>
      <c r="I9" s="419">
        <v>3.97</v>
      </c>
      <c r="J9" s="512">
        <v>66</v>
      </c>
      <c r="K9" s="195">
        <v>30</v>
      </c>
      <c r="L9" s="129">
        <v>4</v>
      </c>
      <c r="M9" s="419">
        <v>3.91</v>
      </c>
      <c r="N9" s="512">
        <v>44</v>
      </c>
      <c r="O9" s="509">
        <v>26</v>
      </c>
      <c r="P9" s="129">
        <v>3.7692307692307692</v>
      </c>
      <c r="Q9" s="419">
        <v>3.96</v>
      </c>
      <c r="R9" s="379">
        <v>82</v>
      </c>
      <c r="S9" s="155">
        <f t="shared" si="0"/>
        <v>249</v>
      </c>
      <c r="X9" s="67"/>
    </row>
    <row r="10" spans="1:24" ht="15" customHeight="1" x14ac:dyDescent="0.25">
      <c r="A10" s="68">
        <v>5</v>
      </c>
      <c r="B10" s="411" t="s">
        <v>201</v>
      </c>
      <c r="C10" s="195">
        <v>81</v>
      </c>
      <c r="D10" s="12">
        <v>3.6543209876543208</v>
      </c>
      <c r="E10" s="420">
        <v>3.84</v>
      </c>
      <c r="F10" s="511">
        <v>85</v>
      </c>
      <c r="G10" s="195">
        <v>56</v>
      </c>
      <c r="H10" s="12">
        <v>3.8214285714285716</v>
      </c>
      <c r="I10" s="420">
        <v>3.97</v>
      </c>
      <c r="J10" s="511">
        <v>74</v>
      </c>
      <c r="K10" s="195">
        <v>46</v>
      </c>
      <c r="L10" s="12">
        <v>3.4130434782608696</v>
      </c>
      <c r="M10" s="420">
        <v>3.91</v>
      </c>
      <c r="N10" s="511">
        <v>106</v>
      </c>
      <c r="O10" s="509">
        <v>34</v>
      </c>
      <c r="P10" s="12">
        <v>3.5882352941176472</v>
      </c>
      <c r="Q10" s="420">
        <v>3.96</v>
      </c>
      <c r="R10" s="381">
        <v>98</v>
      </c>
      <c r="S10" s="155">
        <f t="shared" si="0"/>
        <v>363</v>
      </c>
      <c r="U10" s="70"/>
      <c r="V10" s="67"/>
      <c r="X10" s="67"/>
    </row>
    <row r="11" spans="1:24" ht="15" customHeight="1" x14ac:dyDescent="0.25">
      <c r="A11" s="68">
        <v>6</v>
      </c>
      <c r="B11" s="47" t="s">
        <v>150</v>
      </c>
      <c r="C11" s="195">
        <v>70</v>
      </c>
      <c r="D11" s="12">
        <v>3.6</v>
      </c>
      <c r="E11" s="424">
        <v>3.84</v>
      </c>
      <c r="F11" s="513">
        <v>90</v>
      </c>
      <c r="G11" s="195">
        <v>63</v>
      </c>
      <c r="H11" s="12">
        <v>3.9523809523809526</v>
      </c>
      <c r="I11" s="424">
        <v>3.97</v>
      </c>
      <c r="J11" s="513">
        <v>59</v>
      </c>
      <c r="K11" s="195">
        <v>74</v>
      </c>
      <c r="L11" s="12">
        <v>3.7837837837837838</v>
      </c>
      <c r="M11" s="424">
        <v>3.91</v>
      </c>
      <c r="N11" s="513">
        <v>75</v>
      </c>
      <c r="O11" s="509">
        <v>59</v>
      </c>
      <c r="P11" s="12">
        <v>3.9830508474576272</v>
      </c>
      <c r="Q11" s="424">
        <v>3.96</v>
      </c>
      <c r="R11" s="386">
        <v>50</v>
      </c>
      <c r="S11" s="155">
        <f t="shared" si="0"/>
        <v>274</v>
      </c>
      <c r="U11" s="70"/>
      <c r="V11" s="67"/>
      <c r="X11" s="67"/>
    </row>
    <row r="12" spans="1:24" ht="15" customHeight="1" x14ac:dyDescent="0.25">
      <c r="A12" s="68">
        <v>7</v>
      </c>
      <c r="B12" s="125" t="s">
        <v>149</v>
      </c>
      <c r="C12" s="195">
        <v>52</v>
      </c>
      <c r="D12" s="129">
        <v>3.5961538461538463</v>
      </c>
      <c r="E12" s="417">
        <v>3.84</v>
      </c>
      <c r="F12" s="514">
        <v>91</v>
      </c>
      <c r="G12" s="195">
        <v>46</v>
      </c>
      <c r="H12" s="129">
        <v>3.7608695652173911</v>
      </c>
      <c r="I12" s="417">
        <v>3.97</v>
      </c>
      <c r="J12" s="514">
        <v>81</v>
      </c>
      <c r="K12" s="195">
        <v>62</v>
      </c>
      <c r="L12" s="129">
        <v>3.806451612903226</v>
      </c>
      <c r="M12" s="417">
        <v>3.91</v>
      </c>
      <c r="N12" s="514">
        <v>70</v>
      </c>
      <c r="O12" s="509">
        <v>53</v>
      </c>
      <c r="P12" s="129">
        <v>3.7735849056603774</v>
      </c>
      <c r="Q12" s="417">
        <v>3.96</v>
      </c>
      <c r="R12" s="418">
        <v>80</v>
      </c>
      <c r="S12" s="154">
        <f t="shared" si="0"/>
        <v>322</v>
      </c>
      <c r="U12" s="70"/>
      <c r="V12" s="67"/>
      <c r="X12" s="67"/>
    </row>
    <row r="13" spans="1:24" ht="15" customHeight="1" thickBot="1" x14ac:dyDescent="0.3">
      <c r="A13" s="72">
        <v>8</v>
      </c>
      <c r="B13" s="50" t="s">
        <v>82</v>
      </c>
      <c r="C13" s="198">
        <v>59</v>
      </c>
      <c r="D13" s="130">
        <v>3.5593220338983049</v>
      </c>
      <c r="E13" s="515">
        <v>3.84</v>
      </c>
      <c r="F13" s="516">
        <v>94</v>
      </c>
      <c r="G13" s="198">
        <v>66</v>
      </c>
      <c r="H13" s="130">
        <v>3.7121212121212119</v>
      </c>
      <c r="I13" s="515">
        <v>3.97</v>
      </c>
      <c r="J13" s="516">
        <v>89</v>
      </c>
      <c r="K13" s="198">
        <v>78</v>
      </c>
      <c r="L13" s="130">
        <v>3.9487179487179489</v>
      </c>
      <c r="M13" s="515">
        <v>3.91</v>
      </c>
      <c r="N13" s="516">
        <v>50</v>
      </c>
      <c r="O13" s="509">
        <v>47</v>
      </c>
      <c r="P13" s="12">
        <v>3.9148936170212765</v>
      </c>
      <c r="Q13" s="421">
        <v>3.96</v>
      </c>
      <c r="R13" s="422">
        <v>60</v>
      </c>
      <c r="S13" s="156">
        <f t="shared" si="0"/>
        <v>293</v>
      </c>
      <c r="U13" s="70"/>
      <c r="V13" s="67"/>
      <c r="X13" s="67"/>
    </row>
    <row r="14" spans="1:24" ht="15" customHeight="1" thickBot="1" x14ac:dyDescent="0.3">
      <c r="A14" s="135"/>
      <c r="B14" s="141" t="s">
        <v>109</v>
      </c>
      <c r="C14" s="142">
        <f>SUM(C15:C26)</f>
        <v>492</v>
      </c>
      <c r="D14" s="168">
        <f>AVERAGE(D15:D26)</f>
        <v>3.8545055654253386</v>
      </c>
      <c r="E14" s="168">
        <v>3.84</v>
      </c>
      <c r="F14" s="143"/>
      <c r="G14" s="142">
        <f>SUM(G15:G26)</f>
        <v>509</v>
      </c>
      <c r="H14" s="168">
        <f>AVERAGE(H15:H26)</f>
        <v>3.9749306490858376</v>
      </c>
      <c r="I14" s="168">
        <v>3.97</v>
      </c>
      <c r="J14" s="143"/>
      <c r="K14" s="142">
        <f>SUM(K15:K26)</f>
        <v>407</v>
      </c>
      <c r="L14" s="168">
        <f>AVERAGE(L15:L26)</f>
        <v>4.0565190445132009</v>
      </c>
      <c r="M14" s="168">
        <v>3.91</v>
      </c>
      <c r="N14" s="143"/>
      <c r="O14" s="142">
        <f>SUM(O15:O26)</f>
        <v>416</v>
      </c>
      <c r="P14" s="168">
        <f>AVERAGE(P15:P26)</f>
        <v>4.0743088416054762</v>
      </c>
      <c r="Q14" s="168">
        <v>3.96</v>
      </c>
      <c r="R14" s="143"/>
      <c r="S14" s="157"/>
      <c r="U14" s="70"/>
      <c r="V14" s="67"/>
      <c r="X14" s="67"/>
    </row>
    <row r="15" spans="1:24" ht="15" customHeight="1" x14ac:dyDescent="0.25">
      <c r="A15" s="65">
        <v>1</v>
      </c>
      <c r="B15" s="48" t="s">
        <v>13</v>
      </c>
      <c r="C15" s="443">
        <v>38</v>
      </c>
      <c r="D15" s="419">
        <v>4.3421052631578947</v>
      </c>
      <c r="E15" s="419">
        <v>3.84</v>
      </c>
      <c r="F15" s="444">
        <v>6</v>
      </c>
      <c r="G15" s="443">
        <v>36</v>
      </c>
      <c r="H15" s="419">
        <v>4.333333333333333</v>
      </c>
      <c r="I15" s="419">
        <v>3.97</v>
      </c>
      <c r="J15" s="444">
        <v>14</v>
      </c>
      <c r="K15" s="443">
        <v>39</v>
      </c>
      <c r="L15" s="419">
        <v>4.2564102564102564</v>
      </c>
      <c r="M15" s="419">
        <v>3.91</v>
      </c>
      <c r="N15" s="444">
        <v>10</v>
      </c>
      <c r="O15" s="443">
        <v>35</v>
      </c>
      <c r="P15" s="419">
        <v>4.2</v>
      </c>
      <c r="Q15" s="419">
        <v>3.96</v>
      </c>
      <c r="R15" s="444">
        <v>21</v>
      </c>
      <c r="S15" s="158">
        <f t="shared" ref="S15:S26" si="1">R15+N15+J15+F15</f>
        <v>51</v>
      </c>
      <c r="U15" s="67"/>
      <c r="V15" s="67"/>
      <c r="X15" s="67"/>
    </row>
    <row r="16" spans="1:24" ht="15" customHeight="1" x14ac:dyDescent="0.25">
      <c r="A16" s="68">
        <v>2</v>
      </c>
      <c r="B16" s="48" t="s">
        <v>4</v>
      </c>
      <c r="C16" s="443">
        <v>28</v>
      </c>
      <c r="D16" s="419">
        <v>4.2857142857142856</v>
      </c>
      <c r="E16" s="419">
        <v>3.84</v>
      </c>
      <c r="F16" s="444">
        <v>8</v>
      </c>
      <c r="G16" s="443">
        <v>24</v>
      </c>
      <c r="H16" s="419">
        <v>3.9583333333333335</v>
      </c>
      <c r="I16" s="419">
        <v>3.97</v>
      </c>
      <c r="J16" s="444">
        <v>54</v>
      </c>
      <c r="K16" s="443">
        <v>27</v>
      </c>
      <c r="L16" s="419">
        <v>3.5925925925925926</v>
      </c>
      <c r="M16" s="419">
        <v>3.91</v>
      </c>
      <c r="N16" s="444">
        <v>97</v>
      </c>
      <c r="O16" s="443">
        <v>29</v>
      </c>
      <c r="P16" s="419">
        <v>4.0344827586206895</v>
      </c>
      <c r="Q16" s="419">
        <v>3.96</v>
      </c>
      <c r="R16" s="444">
        <v>40</v>
      </c>
      <c r="S16" s="155">
        <f t="shared" si="1"/>
        <v>199</v>
      </c>
      <c r="U16" s="67"/>
      <c r="V16" s="67"/>
      <c r="X16" s="67"/>
    </row>
    <row r="17" spans="1:24" ht="15" customHeight="1" x14ac:dyDescent="0.25">
      <c r="A17" s="68">
        <v>3</v>
      </c>
      <c r="B17" s="48" t="s">
        <v>5</v>
      </c>
      <c r="C17" s="443">
        <v>56</v>
      </c>
      <c r="D17" s="419">
        <v>4.0178571428571432</v>
      </c>
      <c r="E17" s="419">
        <v>3.84</v>
      </c>
      <c r="F17" s="444">
        <v>34</v>
      </c>
      <c r="G17" s="443">
        <v>73</v>
      </c>
      <c r="H17" s="419">
        <v>4.2876712328767121</v>
      </c>
      <c r="I17" s="419">
        <v>3.97</v>
      </c>
      <c r="J17" s="444">
        <v>20</v>
      </c>
      <c r="K17" s="443">
        <v>55</v>
      </c>
      <c r="L17" s="419">
        <v>4.1090909090909093</v>
      </c>
      <c r="M17" s="419">
        <v>3.91</v>
      </c>
      <c r="N17" s="444">
        <v>29</v>
      </c>
      <c r="O17" s="443">
        <v>78</v>
      </c>
      <c r="P17" s="419">
        <v>4.2692307692307692</v>
      </c>
      <c r="Q17" s="419">
        <v>3.96</v>
      </c>
      <c r="R17" s="444">
        <v>13</v>
      </c>
      <c r="S17" s="155">
        <f t="shared" si="1"/>
        <v>96</v>
      </c>
      <c r="U17" s="67"/>
      <c r="V17" s="67"/>
      <c r="X17" s="67"/>
    </row>
    <row r="18" spans="1:24" ht="15" customHeight="1" x14ac:dyDescent="0.25">
      <c r="A18" s="68">
        <v>4</v>
      </c>
      <c r="B18" s="48" t="s">
        <v>7</v>
      </c>
      <c r="C18" s="443">
        <v>36</v>
      </c>
      <c r="D18" s="419">
        <v>4</v>
      </c>
      <c r="E18" s="419">
        <v>3.84</v>
      </c>
      <c r="F18" s="444">
        <v>35</v>
      </c>
      <c r="G18" s="443">
        <v>34</v>
      </c>
      <c r="H18" s="419">
        <v>3.9411764705882355</v>
      </c>
      <c r="I18" s="419">
        <v>3.97</v>
      </c>
      <c r="J18" s="444">
        <v>61</v>
      </c>
      <c r="K18" s="443">
        <v>38</v>
      </c>
      <c r="L18" s="419">
        <v>4.0263157894736841</v>
      </c>
      <c r="M18" s="419">
        <v>3.91</v>
      </c>
      <c r="N18" s="444">
        <v>39</v>
      </c>
      <c r="O18" s="443">
        <v>59</v>
      </c>
      <c r="P18" s="419">
        <v>4.1694915254237293</v>
      </c>
      <c r="Q18" s="419">
        <v>3.96</v>
      </c>
      <c r="R18" s="444">
        <v>25</v>
      </c>
      <c r="S18" s="155">
        <f t="shared" si="1"/>
        <v>160</v>
      </c>
      <c r="U18" s="67"/>
      <c r="V18" s="67"/>
      <c r="X18" s="67"/>
    </row>
    <row r="19" spans="1:24" ht="15" customHeight="1" x14ac:dyDescent="0.25">
      <c r="A19" s="68">
        <v>5</v>
      </c>
      <c r="B19" s="48" t="s">
        <v>6</v>
      </c>
      <c r="C19" s="443">
        <v>26</v>
      </c>
      <c r="D19" s="419">
        <v>3.9615384615384617</v>
      </c>
      <c r="E19" s="419">
        <v>3.84</v>
      </c>
      <c r="F19" s="444">
        <v>39</v>
      </c>
      <c r="G19" s="443">
        <v>24</v>
      </c>
      <c r="H19" s="419">
        <v>4.375</v>
      </c>
      <c r="I19" s="419">
        <v>3.97</v>
      </c>
      <c r="J19" s="444">
        <v>10</v>
      </c>
      <c r="K19" s="443">
        <v>24</v>
      </c>
      <c r="L19" s="419">
        <v>4.25</v>
      </c>
      <c r="M19" s="419">
        <v>3.91</v>
      </c>
      <c r="N19" s="444">
        <v>13</v>
      </c>
      <c r="O19" s="443">
        <v>22</v>
      </c>
      <c r="P19" s="419">
        <v>4.3636363636363633</v>
      </c>
      <c r="Q19" s="419">
        <v>3.96</v>
      </c>
      <c r="R19" s="444">
        <v>2</v>
      </c>
      <c r="S19" s="155">
        <f t="shared" si="1"/>
        <v>64</v>
      </c>
      <c r="U19" s="67"/>
      <c r="V19" s="67"/>
      <c r="X19" s="67"/>
    </row>
    <row r="20" spans="1:24" ht="15" customHeight="1" x14ac:dyDescent="0.25">
      <c r="A20" s="68">
        <v>6</v>
      </c>
      <c r="B20" s="48" t="s">
        <v>156</v>
      </c>
      <c r="C20" s="443">
        <v>47</v>
      </c>
      <c r="D20" s="419">
        <v>3.9148936170212765</v>
      </c>
      <c r="E20" s="419">
        <v>3.84</v>
      </c>
      <c r="F20" s="444">
        <v>45</v>
      </c>
      <c r="G20" s="443">
        <v>57</v>
      </c>
      <c r="H20" s="419">
        <v>3.7017543859649122</v>
      </c>
      <c r="I20" s="419">
        <v>3.97</v>
      </c>
      <c r="J20" s="444">
        <v>90</v>
      </c>
      <c r="K20" s="443">
        <v>34</v>
      </c>
      <c r="L20" s="419">
        <v>4.4705882352941178</v>
      </c>
      <c r="M20" s="419">
        <v>3.91</v>
      </c>
      <c r="N20" s="444">
        <v>2</v>
      </c>
      <c r="O20" s="443">
        <v>27</v>
      </c>
      <c r="P20" s="419">
        <v>4.2592592592592595</v>
      </c>
      <c r="Q20" s="419">
        <v>3.96</v>
      </c>
      <c r="R20" s="444">
        <v>16</v>
      </c>
      <c r="S20" s="155">
        <f t="shared" si="1"/>
        <v>153</v>
      </c>
      <c r="U20" s="67"/>
      <c r="V20" s="67"/>
      <c r="X20" s="67"/>
    </row>
    <row r="21" spans="1:24" ht="15" customHeight="1" x14ac:dyDescent="0.25">
      <c r="A21" s="68">
        <v>7</v>
      </c>
      <c r="B21" s="48" t="s">
        <v>9</v>
      </c>
      <c r="C21" s="443">
        <v>25</v>
      </c>
      <c r="D21" s="419">
        <v>3.8</v>
      </c>
      <c r="E21" s="419">
        <v>3.84</v>
      </c>
      <c r="F21" s="444">
        <v>63</v>
      </c>
      <c r="G21" s="443">
        <v>32</v>
      </c>
      <c r="H21" s="419">
        <v>3.625</v>
      </c>
      <c r="I21" s="419">
        <v>3.97</v>
      </c>
      <c r="J21" s="444">
        <v>100</v>
      </c>
      <c r="K21" s="443">
        <v>25</v>
      </c>
      <c r="L21" s="419">
        <v>3.96</v>
      </c>
      <c r="M21" s="419">
        <v>3.91</v>
      </c>
      <c r="N21" s="444">
        <v>47</v>
      </c>
      <c r="O21" s="443">
        <v>11</v>
      </c>
      <c r="P21" s="419">
        <v>4.2727272727272725</v>
      </c>
      <c r="Q21" s="419">
        <v>3.96</v>
      </c>
      <c r="R21" s="444">
        <v>11</v>
      </c>
      <c r="S21" s="154">
        <f t="shared" si="1"/>
        <v>221</v>
      </c>
      <c r="U21" s="67"/>
      <c r="V21" s="67"/>
      <c r="X21" s="67"/>
    </row>
    <row r="22" spans="1:24" ht="15" customHeight="1" x14ac:dyDescent="0.25">
      <c r="A22" s="68">
        <v>8</v>
      </c>
      <c r="B22" s="48" t="s">
        <v>159</v>
      </c>
      <c r="C22" s="443">
        <v>28</v>
      </c>
      <c r="D22" s="419">
        <v>3.75</v>
      </c>
      <c r="E22" s="419">
        <v>3.84</v>
      </c>
      <c r="F22" s="444">
        <v>72</v>
      </c>
      <c r="G22" s="443">
        <v>21</v>
      </c>
      <c r="H22" s="419">
        <v>4.0476190476190474</v>
      </c>
      <c r="I22" s="419">
        <v>3.97</v>
      </c>
      <c r="J22" s="444">
        <v>44</v>
      </c>
      <c r="K22" s="443">
        <v>19</v>
      </c>
      <c r="L22" s="419">
        <v>4.0526315789473681</v>
      </c>
      <c r="M22" s="419">
        <v>3.91</v>
      </c>
      <c r="N22" s="444">
        <v>33</v>
      </c>
      <c r="O22" s="443">
        <v>33</v>
      </c>
      <c r="P22" s="419">
        <v>3.7272727272727271</v>
      </c>
      <c r="Q22" s="419">
        <v>3.96</v>
      </c>
      <c r="R22" s="444">
        <v>87</v>
      </c>
      <c r="S22" s="155">
        <f t="shared" si="1"/>
        <v>236</v>
      </c>
      <c r="U22" s="67"/>
      <c r="V22" s="67"/>
      <c r="X22" s="67"/>
    </row>
    <row r="23" spans="1:24" ht="15" customHeight="1" x14ac:dyDescent="0.25">
      <c r="A23" s="68">
        <v>9</v>
      </c>
      <c r="B23" s="48" t="s">
        <v>158</v>
      </c>
      <c r="C23" s="443">
        <v>89</v>
      </c>
      <c r="D23" s="419">
        <v>3.696629213483146</v>
      </c>
      <c r="E23" s="419">
        <v>3.84</v>
      </c>
      <c r="F23" s="444">
        <v>80</v>
      </c>
      <c r="G23" s="443">
        <v>88</v>
      </c>
      <c r="H23" s="419">
        <v>3.6931818181818183</v>
      </c>
      <c r="I23" s="419">
        <v>3.97</v>
      </c>
      <c r="J23" s="444">
        <v>92</v>
      </c>
      <c r="K23" s="443">
        <v>42</v>
      </c>
      <c r="L23" s="419">
        <v>4.333333333333333</v>
      </c>
      <c r="M23" s="419">
        <v>3.91</v>
      </c>
      <c r="N23" s="444">
        <v>6</v>
      </c>
      <c r="O23" s="443">
        <v>42</v>
      </c>
      <c r="P23" s="419">
        <v>4.166666666666667</v>
      </c>
      <c r="Q23" s="419">
        <v>3.96</v>
      </c>
      <c r="R23" s="444">
        <v>26</v>
      </c>
      <c r="S23" s="155">
        <f t="shared" si="1"/>
        <v>204</v>
      </c>
      <c r="U23" s="67"/>
      <c r="V23" s="67"/>
      <c r="X23" s="67"/>
    </row>
    <row r="24" spans="1:24" ht="15" customHeight="1" x14ac:dyDescent="0.25">
      <c r="A24" s="68">
        <v>10</v>
      </c>
      <c r="B24" s="48" t="s">
        <v>204</v>
      </c>
      <c r="C24" s="443">
        <v>32</v>
      </c>
      <c r="D24" s="419">
        <v>3.65625</v>
      </c>
      <c r="E24" s="419">
        <v>3.84</v>
      </c>
      <c r="F24" s="444">
        <v>84</v>
      </c>
      <c r="G24" s="443">
        <v>29</v>
      </c>
      <c r="H24" s="419">
        <v>3.7586206896551726</v>
      </c>
      <c r="I24" s="419">
        <v>3.97</v>
      </c>
      <c r="J24" s="444">
        <v>82</v>
      </c>
      <c r="K24" s="443">
        <v>43</v>
      </c>
      <c r="L24" s="419">
        <v>4.0232558139534884</v>
      </c>
      <c r="M24" s="419">
        <v>3.91</v>
      </c>
      <c r="N24" s="444">
        <v>40</v>
      </c>
      <c r="O24" s="443">
        <v>31</v>
      </c>
      <c r="P24" s="419">
        <v>3.870967741935484</v>
      </c>
      <c r="Q24" s="419">
        <v>3.96</v>
      </c>
      <c r="R24" s="444">
        <v>69</v>
      </c>
      <c r="S24" s="155">
        <f t="shared" si="1"/>
        <v>275</v>
      </c>
      <c r="U24" s="67"/>
      <c r="V24" s="67"/>
      <c r="X24" s="67"/>
    </row>
    <row r="25" spans="1:24" ht="15" customHeight="1" x14ac:dyDescent="0.25">
      <c r="A25" s="68">
        <v>11</v>
      </c>
      <c r="B25" s="48" t="s">
        <v>155</v>
      </c>
      <c r="C25" s="443">
        <v>34</v>
      </c>
      <c r="D25" s="419">
        <v>3.4705882352941178</v>
      </c>
      <c r="E25" s="419">
        <v>3.84</v>
      </c>
      <c r="F25" s="444">
        <v>98</v>
      </c>
      <c r="G25" s="443">
        <v>37</v>
      </c>
      <c r="H25" s="419">
        <v>3.810810810810811</v>
      </c>
      <c r="I25" s="419">
        <v>3.97</v>
      </c>
      <c r="J25" s="444">
        <v>75</v>
      </c>
      <c r="K25" s="443">
        <v>42</v>
      </c>
      <c r="L25" s="419">
        <v>3.7619047619047619</v>
      </c>
      <c r="M25" s="419">
        <v>3.91</v>
      </c>
      <c r="N25" s="444">
        <v>82</v>
      </c>
      <c r="O25" s="443">
        <v>46</v>
      </c>
      <c r="P25" s="419">
        <v>3.8913043478260869</v>
      </c>
      <c r="Q25" s="419">
        <v>3.96</v>
      </c>
      <c r="R25" s="444">
        <v>64</v>
      </c>
      <c r="S25" s="155">
        <f t="shared" si="1"/>
        <v>319</v>
      </c>
      <c r="U25" s="67"/>
      <c r="V25" s="67"/>
      <c r="X25" s="67"/>
    </row>
    <row r="26" spans="1:24" ht="15" customHeight="1" thickBot="1" x14ac:dyDescent="0.3">
      <c r="A26" s="68">
        <v>12</v>
      </c>
      <c r="B26" s="50" t="s">
        <v>157</v>
      </c>
      <c r="C26" s="445">
        <v>53</v>
      </c>
      <c r="D26" s="421">
        <v>3.358490566037736</v>
      </c>
      <c r="E26" s="421">
        <v>3.84</v>
      </c>
      <c r="F26" s="446">
        <v>103</v>
      </c>
      <c r="G26" s="445">
        <v>54</v>
      </c>
      <c r="H26" s="421">
        <v>4.166666666666667</v>
      </c>
      <c r="I26" s="421">
        <v>3.97</v>
      </c>
      <c r="J26" s="446">
        <v>34</v>
      </c>
      <c r="K26" s="445">
        <v>19</v>
      </c>
      <c r="L26" s="421">
        <v>3.8421052631578947</v>
      </c>
      <c r="M26" s="421">
        <v>3.91</v>
      </c>
      <c r="N26" s="446">
        <v>64</v>
      </c>
      <c r="O26" s="445">
        <v>3</v>
      </c>
      <c r="P26" s="421">
        <v>3.6666666666666665</v>
      </c>
      <c r="Q26" s="421">
        <v>3.96</v>
      </c>
      <c r="R26" s="446">
        <v>93</v>
      </c>
      <c r="S26" s="155">
        <f t="shared" si="1"/>
        <v>294</v>
      </c>
      <c r="U26" s="67"/>
      <c r="V26" s="67"/>
      <c r="X26" s="67"/>
    </row>
    <row r="27" spans="1:24" ht="15" customHeight="1" thickBot="1" x14ac:dyDescent="0.3">
      <c r="A27" s="135"/>
      <c r="B27" s="141" t="s">
        <v>110</v>
      </c>
      <c r="C27" s="142">
        <f>SUM(C28:C44)</f>
        <v>897</v>
      </c>
      <c r="D27" s="168">
        <f>AVERAGE(D28:D44)</f>
        <v>3.7663010652597073</v>
      </c>
      <c r="E27" s="168">
        <v>3.84</v>
      </c>
      <c r="F27" s="143"/>
      <c r="G27" s="142">
        <f>SUM(G28:G44)</f>
        <v>952</v>
      </c>
      <c r="H27" s="168">
        <f>AVERAGE(H28:H44)</f>
        <v>3.8467632859848928</v>
      </c>
      <c r="I27" s="168">
        <v>3.97</v>
      </c>
      <c r="J27" s="143"/>
      <c r="K27" s="142">
        <f>SUM(K28:K44)</f>
        <v>784</v>
      </c>
      <c r="L27" s="168">
        <f>AVERAGE(L28:L44)</f>
        <v>3.8813564712485515</v>
      </c>
      <c r="M27" s="168">
        <v>3.91</v>
      </c>
      <c r="N27" s="143"/>
      <c r="O27" s="142">
        <f>SUM(O28:O44)</f>
        <v>688</v>
      </c>
      <c r="P27" s="168">
        <f>AVERAGE(P28:P44)</f>
        <v>3.80866652301513</v>
      </c>
      <c r="Q27" s="168">
        <v>3.96</v>
      </c>
      <c r="R27" s="143"/>
      <c r="S27" s="157"/>
      <c r="U27" s="67"/>
      <c r="V27" s="67"/>
      <c r="X27" s="67"/>
    </row>
    <row r="28" spans="1:24" ht="15" customHeight="1" x14ac:dyDescent="0.25">
      <c r="A28" s="65">
        <v>1</v>
      </c>
      <c r="B28" s="48" t="s">
        <v>132</v>
      </c>
      <c r="C28" s="443">
        <v>61</v>
      </c>
      <c r="D28" s="419">
        <v>4.1475409836065573</v>
      </c>
      <c r="E28" s="419">
        <v>3.84</v>
      </c>
      <c r="F28" s="444">
        <v>20</v>
      </c>
      <c r="G28" s="443">
        <v>81</v>
      </c>
      <c r="H28" s="419">
        <v>4.382716049382716</v>
      </c>
      <c r="I28" s="419">
        <v>3.97</v>
      </c>
      <c r="J28" s="444">
        <v>9</v>
      </c>
      <c r="K28" s="443">
        <v>40</v>
      </c>
      <c r="L28" s="419">
        <v>3.875</v>
      </c>
      <c r="M28" s="419">
        <v>3.91</v>
      </c>
      <c r="N28" s="444">
        <v>59</v>
      </c>
      <c r="O28" s="443">
        <v>37</v>
      </c>
      <c r="P28" s="419">
        <v>4.2162162162162158</v>
      </c>
      <c r="Q28" s="419">
        <v>3.96</v>
      </c>
      <c r="R28" s="444">
        <v>19</v>
      </c>
      <c r="S28" s="74">
        <f t="shared" ref="S28:S44" si="2">R28+N28+J28+F28</f>
        <v>107</v>
      </c>
      <c r="U28" s="67"/>
      <c r="V28" s="67"/>
      <c r="X28" s="67"/>
    </row>
    <row r="29" spans="1:24" ht="15" customHeight="1" x14ac:dyDescent="0.25">
      <c r="A29" s="68">
        <v>2</v>
      </c>
      <c r="B29" s="48" t="s">
        <v>85</v>
      </c>
      <c r="C29" s="443">
        <v>50</v>
      </c>
      <c r="D29" s="419">
        <v>4.04</v>
      </c>
      <c r="E29" s="419">
        <v>3.84</v>
      </c>
      <c r="F29" s="444">
        <v>32</v>
      </c>
      <c r="G29" s="443">
        <v>47</v>
      </c>
      <c r="H29" s="419">
        <v>4.1489361702127656</v>
      </c>
      <c r="I29" s="419">
        <v>3.97</v>
      </c>
      <c r="J29" s="444">
        <v>37</v>
      </c>
      <c r="K29" s="443">
        <v>51</v>
      </c>
      <c r="L29" s="419">
        <v>4.1568627450980395</v>
      </c>
      <c r="M29" s="419">
        <v>3.91</v>
      </c>
      <c r="N29" s="444">
        <v>22</v>
      </c>
      <c r="O29" s="443">
        <v>45</v>
      </c>
      <c r="P29" s="419">
        <v>4.2</v>
      </c>
      <c r="Q29" s="419">
        <v>3.96</v>
      </c>
      <c r="R29" s="444">
        <v>22</v>
      </c>
      <c r="S29" s="75">
        <f t="shared" si="2"/>
        <v>113</v>
      </c>
      <c r="U29" s="67"/>
      <c r="V29" s="67"/>
      <c r="X29" s="67"/>
    </row>
    <row r="30" spans="1:24" ht="15" customHeight="1" x14ac:dyDescent="0.25">
      <c r="A30" s="68">
        <v>3</v>
      </c>
      <c r="B30" s="48" t="s">
        <v>161</v>
      </c>
      <c r="C30" s="443">
        <v>44</v>
      </c>
      <c r="D30" s="419">
        <v>4</v>
      </c>
      <c r="E30" s="419">
        <v>3.84</v>
      </c>
      <c r="F30" s="444">
        <v>36</v>
      </c>
      <c r="G30" s="443">
        <v>63</v>
      </c>
      <c r="H30" s="419">
        <v>4.1746031746031749</v>
      </c>
      <c r="I30" s="419">
        <v>3.97</v>
      </c>
      <c r="J30" s="444">
        <v>33</v>
      </c>
      <c r="K30" s="443">
        <v>28</v>
      </c>
      <c r="L30" s="419">
        <v>4.1428571428571432</v>
      </c>
      <c r="M30" s="419">
        <v>3.91</v>
      </c>
      <c r="N30" s="444">
        <v>25</v>
      </c>
      <c r="O30" s="443">
        <v>17</v>
      </c>
      <c r="P30" s="419">
        <v>4.2352941176470589</v>
      </c>
      <c r="Q30" s="419">
        <v>3.96</v>
      </c>
      <c r="R30" s="444">
        <v>17</v>
      </c>
      <c r="S30" s="75">
        <f t="shared" si="2"/>
        <v>111</v>
      </c>
      <c r="U30" s="67"/>
      <c r="V30" s="67"/>
      <c r="X30" s="67"/>
    </row>
    <row r="31" spans="1:24" ht="15" customHeight="1" x14ac:dyDescent="0.25">
      <c r="A31" s="68">
        <v>4</v>
      </c>
      <c r="B31" s="50" t="s">
        <v>60</v>
      </c>
      <c r="C31" s="445">
        <v>46</v>
      </c>
      <c r="D31" s="421">
        <v>3.8913043478260869</v>
      </c>
      <c r="E31" s="421">
        <v>3.84</v>
      </c>
      <c r="F31" s="446">
        <v>47</v>
      </c>
      <c r="G31" s="445">
        <v>71</v>
      </c>
      <c r="H31" s="421">
        <v>4.28169014084507</v>
      </c>
      <c r="I31" s="421">
        <v>3.97</v>
      </c>
      <c r="J31" s="446">
        <v>22</v>
      </c>
      <c r="K31" s="445">
        <v>48</v>
      </c>
      <c r="L31" s="421">
        <v>4.25</v>
      </c>
      <c r="M31" s="421">
        <v>3.91</v>
      </c>
      <c r="N31" s="446">
        <v>14</v>
      </c>
      <c r="O31" s="445">
        <v>34</v>
      </c>
      <c r="P31" s="421">
        <v>3.9705882352941178</v>
      </c>
      <c r="Q31" s="421">
        <v>3.96</v>
      </c>
      <c r="R31" s="446">
        <v>53</v>
      </c>
      <c r="S31" s="75">
        <f t="shared" si="2"/>
        <v>136</v>
      </c>
      <c r="U31" s="67"/>
      <c r="V31" s="67"/>
      <c r="X31" s="67"/>
    </row>
    <row r="32" spans="1:24" ht="15" customHeight="1" x14ac:dyDescent="0.25">
      <c r="A32" s="68">
        <v>5</v>
      </c>
      <c r="B32" s="48" t="s">
        <v>163</v>
      </c>
      <c r="C32" s="443">
        <v>8</v>
      </c>
      <c r="D32" s="419">
        <v>3.875</v>
      </c>
      <c r="E32" s="419">
        <v>3.84</v>
      </c>
      <c r="F32" s="444">
        <v>50</v>
      </c>
      <c r="G32" s="443">
        <v>10</v>
      </c>
      <c r="H32" s="419">
        <v>3.1</v>
      </c>
      <c r="I32" s="419">
        <v>3.97</v>
      </c>
      <c r="J32" s="444">
        <v>110</v>
      </c>
      <c r="K32" s="443">
        <v>5</v>
      </c>
      <c r="L32" s="419">
        <v>4.2</v>
      </c>
      <c r="M32" s="419">
        <v>3.91</v>
      </c>
      <c r="N32" s="444">
        <v>19</v>
      </c>
      <c r="O32" s="443">
        <v>2</v>
      </c>
      <c r="P32" s="419">
        <v>3.5</v>
      </c>
      <c r="Q32" s="419">
        <v>3.96</v>
      </c>
      <c r="R32" s="444">
        <v>105</v>
      </c>
      <c r="S32" s="75">
        <f t="shared" si="2"/>
        <v>284</v>
      </c>
      <c r="U32" s="67"/>
      <c r="V32" s="67"/>
      <c r="X32" s="67"/>
    </row>
    <row r="33" spans="1:24" ht="15" customHeight="1" x14ac:dyDescent="0.25">
      <c r="A33" s="68">
        <v>6</v>
      </c>
      <c r="B33" s="48" t="s">
        <v>166</v>
      </c>
      <c r="C33" s="443">
        <v>38</v>
      </c>
      <c r="D33" s="419">
        <v>3.8421052631578947</v>
      </c>
      <c r="E33" s="419">
        <v>3.84</v>
      </c>
      <c r="F33" s="444">
        <v>55</v>
      </c>
      <c r="G33" s="443">
        <v>51</v>
      </c>
      <c r="H33" s="419">
        <v>3.607843137254902</v>
      </c>
      <c r="I33" s="419">
        <v>3.97</v>
      </c>
      <c r="J33" s="444">
        <v>102</v>
      </c>
      <c r="K33" s="443">
        <v>58</v>
      </c>
      <c r="L33" s="419">
        <v>3.7931034482758621</v>
      </c>
      <c r="M33" s="419">
        <v>3.91</v>
      </c>
      <c r="N33" s="444">
        <v>74</v>
      </c>
      <c r="O33" s="443">
        <v>44</v>
      </c>
      <c r="P33" s="419">
        <v>3.7272727272727271</v>
      </c>
      <c r="Q33" s="419">
        <v>3.96</v>
      </c>
      <c r="R33" s="444">
        <v>88</v>
      </c>
      <c r="S33" s="75">
        <f t="shared" si="2"/>
        <v>319</v>
      </c>
      <c r="U33" s="67"/>
      <c r="V33" s="67"/>
      <c r="X33" s="67"/>
    </row>
    <row r="34" spans="1:24" ht="15" customHeight="1" x14ac:dyDescent="0.25">
      <c r="A34" s="68">
        <v>7</v>
      </c>
      <c r="B34" s="50" t="s">
        <v>165</v>
      </c>
      <c r="C34" s="445">
        <v>35</v>
      </c>
      <c r="D34" s="421">
        <v>3.8285714285714287</v>
      </c>
      <c r="E34" s="421">
        <v>3.84</v>
      </c>
      <c r="F34" s="446">
        <v>61</v>
      </c>
      <c r="G34" s="445">
        <v>48</v>
      </c>
      <c r="H34" s="421">
        <v>3.2291666666666665</v>
      </c>
      <c r="I34" s="421">
        <v>3.97</v>
      </c>
      <c r="J34" s="446">
        <v>109</v>
      </c>
      <c r="K34" s="445">
        <v>33</v>
      </c>
      <c r="L34" s="421">
        <v>3.4545454545454546</v>
      </c>
      <c r="M34" s="421">
        <v>3.91</v>
      </c>
      <c r="N34" s="446">
        <v>105</v>
      </c>
      <c r="O34" s="445">
        <v>5</v>
      </c>
      <c r="P34" s="421">
        <v>3.6</v>
      </c>
      <c r="Q34" s="421">
        <v>3.96</v>
      </c>
      <c r="R34" s="446">
        <v>97</v>
      </c>
      <c r="S34" s="75">
        <f t="shared" si="2"/>
        <v>372</v>
      </c>
      <c r="U34" s="67"/>
      <c r="V34" s="67"/>
      <c r="X34" s="67"/>
    </row>
    <row r="35" spans="1:24" ht="15" customHeight="1" x14ac:dyDescent="0.25">
      <c r="A35" s="68">
        <v>8</v>
      </c>
      <c r="B35" s="50" t="s">
        <v>87</v>
      </c>
      <c r="C35" s="445">
        <v>51</v>
      </c>
      <c r="D35" s="421">
        <v>3.8039215686274508</v>
      </c>
      <c r="E35" s="421">
        <v>3.84</v>
      </c>
      <c r="F35" s="446">
        <v>62</v>
      </c>
      <c r="G35" s="445">
        <v>20</v>
      </c>
      <c r="H35" s="421">
        <v>3.75</v>
      </c>
      <c r="I35" s="421">
        <v>3.97</v>
      </c>
      <c r="J35" s="446">
        <v>84</v>
      </c>
      <c r="K35" s="445">
        <v>39</v>
      </c>
      <c r="L35" s="421">
        <v>3.6153846153846154</v>
      </c>
      <c r="M35" s="421">
        <v>3.91</v>
      </c>
      <c r="N35" s="446">
        <v>93</v>
      </c>
      <c r="O35" s="445">
        <v>32</v>
      </c>
      <c r="P35" s="421">
        <v>3.6875</v>
      </c>
      <c r="Q35" s="421">
        <v>3.96</v>
      </c>
      <c r="R35" s="446">
        <v>91</v>
      </c>
      <c r="S35" s="75">
        <f t="shared" si="2"/>
        <v>330</v>
      </c>
      <c r="U35" s="67"/>
      <c r="V35" s="67"/>
      <c r="X35" s="67"/>
    </row>
    <row r="36" spans="1:24" ht="15" customHeight="1" x14ac:dyDescent="0.25">
      <c r="A36" s="68">
        <v>9</v>
      </c>
      <c r="B36" s="50" t="s">
        <v>88</v>
      </c>
      <c r="C36" s="445">
        <v>58</v>
      </c>
      <c r="D36" s="421">
        <v>3.7758620689655173</v>
      </c>
      <c r="E36" s="421">
        <v>3.84</v>
      </c>
      <c r="F36" s="446">
        <v>67</v>
      </c>
      <c r="G36" s="445">
        <v>66</v>
      </c>
      <c r="H36" s="421">
        <v>3.9545454545454546</v>
      </c>
      <c r="I36" s="421">
        <v>3.97</v>
      </c>
      <c r="J36" s="446">
        <v>57</v>
      </c>
      <c r="K36" s="445">
        <v>54</v>
      </c>
      <c r="L36" s="421">
        <v>4.1481481481481479</v>
      </c>
      <c r="M36" s="421">
        <v>3.91</v>
      </c>
      <c r="N36" s="446">
        <v>23</v>
      </c>
      <c r="O36" s="445">
        <v>57</v>
      </c>
      <c r="P36" s="421">
        <v>3.7017543859649122</v>
      </c>
      <c r="Q36" s="421">
        <v>3.96</v>
      </c>
      <c r="R36" s="446">
        <v>89</v>
      </c>
      <c r="S36" s="75">
        <f t="shared" si="2"/>
        <v>236</v>
      </c>
      <c r="U36" s="67"/>
      <c r="V36" s="67"/>
      <c r="X36" s="67"/>
    </row>
    <row r="37" spans="1:24" ht="15" customHeight="1" x14ac:dyDescent="0.25">
      <c r="A37" s="68">
        <v>10</v>
      </c>
      <c r="B37" s="48" t="s">
        <v>164</v>
      </c>
      <c r="C37" s="443">
        <v>105</v>
      </c>
      <c r="D37" s="419">
        <v>3.7238095238095239</v>
      </c>
      <c r="E37" s="419">
        <v>3.84</v>
      </c>
      <c r="F37" s="444">
        <v>77</v>
      </c>
      <c r="G37" s="443">
        <v>96</v>
      </c>
      <c r="H37" s="419">
        <v>3.6770833333333335</v>
      </c>
      <c r="I37" s="419">
        <v>3.97</v>
      </c>
      <c r="J37" s="444">
        <v>95</v>
      </c>
      <c r="K37" s="443">
        <v>87</v>
      </c>
      <c r="L37" s="419">
        <v>4.0229885057471266</v>
      </c>
      <c r="M37" s="419">
        <v>3.91</v>
      </c>
      <c r="N37" s="444">
        <v>41</v>
      </c>
      <c r="O37" s="443">
        <v>76</v>
      </c>
      <c r="P37" s="419">
        <v>3.5526315789473686</v>
      </c>
      <c r="Q37" s="419">
        <v>3.96</v>
      </c>
      <c r="R37" s="444">
        <v>100</v>
      </c>
      <c r="S37" s="75">
        <f t="shared" si="2"/>
        <v>313</v>
      </c>
      <c r="U37" s="67"/>
      <c r="V37" s="67"/>
      <c r="X37" s="67"/>
    </row>
    <row r="38" spans="1:24" ht="15" customHeight="1" x14ac:dyDescent="0.25">
      <c r="A38" s="68">
        <v>11</v>
      </c>
      <c r="B38" s="48" t="s">
        <v>24</v>
      </c>
      <c r="C38" s="443">
        <v>62</v>
      </c>
      <c r="D38" s="419">
        <v>3.7096774193548385</v>
      </c>
      <c r="E38" s="419">
        <v>3.84</v>
      </c>
      <c r="F38" s="444">
        <v>78</v>
      </c>
      <c r="G38" s="443">
        <v>65</v>
      </c>
      <c r="H38" s="419">
        <v>3.9384615384615387</v>
      </c>
      <c r="I38" s="419">
        <v>3.97</v>
      </c>
      <c r="J38" s="444">
        <v>63</v>
      </c>
      <c r="K38" s="443">
        <v>65</v>
      </c>
      <c r="L38" s="419">
        <v>3.8615384615384616</v>
      </c>
      <c r="M38" s="419">
        <v>3.91</v>
      </c>
      <c r="N38" s="444">
        <v>62</v>
      </c>
      <c r="O38" s="443">
        <v>90</v>
      </c>
      <c r="P38" s="419">
        <v>3.8888888888888888</v>
      </c>
      <c r="Q38" s="419">
        <v>3.96</v>
      </c>
      <c r="R38" s="444">
        <v>66</v>
      </c>
      <c r="S38" s="75">
        <f t="shared" si="2"/>
        <v>269</v>
      </c>
      <c r="U38" s="67"/>
      <c r="V38" s="67"/>
      <c r="X38" s="67"/>
    </row>
    <row r="39" spans="1:24" ht="15" customHeight="1" x14ac:dyDescent="0.25">
      <c r="A39" s="68">
        <v>12</v>
      </c>
      <c r="B39" s="50" t="s">
        <v>17</v>
      </c>
      <c r="C39" s="445">
        <v>61</v>
      </c>
      <c r="D39" s="421">
        <v>3.6885245901639343</v>
      </c>
      <c r="E39" s="421">
        <v>3.84</v>
      </c>
      <c r="F39" s="446">
        <v>81</v>
      </c>
      <c r="G39" s="445">
        <v>64</v>
      </c>
      <c r="H39" s="421">
        <v>3.609375</v>
      </c>
      <c r="I39" s="421">
        <v>3.97</v>
      </c>
      <c r="J39" s="446">
        <v>101</v>
      </c>
      <c r="K39" s="445">
        <v>27</v>
      </c>
      <c r="L39" s="421">
        <v>3.6296296296296298</v>
      </c>
      <c r="M39" s="421">
        <v>3.91</v>
      </c>
      <c r="N39" s="446">
        <v>92</v>
      </c>
      <c r="O39" s="445">
        <v>33</v>
      </c>
      <c r="P39" s="421">
        <v>3.8484848484848486</v>
      </c>
      <c r="Q39" s="421">
        <v>3.96</v>
      </c>
      <c r="R39" s="446">
        <v>71</v>
      </c>
      <c r="S39" s="75">
        <f t="shared" si="2"/>
        <v>345</v>
      </c>
      <c r="U39" s="67"/>
      <c r="V39" s="67"/>
      <c r="X39" s="67"/>
    </row>
    <row r="40" spans="1:24" ht="15" customHeight="1" x14ac:dyDescent="0.25">
      <c r="A40" s="68">
        <v>13</v>
      </c>
      <c r="B40" s="50" t="s">
        <v>15</v>
      </c>
      <c r="C40" s="445">
        <v>30</v>
      </c>
      <c r="D40" s="421">
        <v>3.6666666666666665</v>
      </c>
      <c r="E40" s="421">
        <v>3.84</v>
      </c>
      <c r="F40" s="446">
        <v>82</v>
      </c>
      <c r="G40" s="445">
        <v>35</v>
      </c>
      <c r="H40" s="421">
        <v>3.8857142857142857</v>
      </c>
      <c r="I40" s="421">
        <v>3.97</v>
      </c>
      <c r="J40" s="446">
        <v>68</v>
      </c>
      <c r="K40" s="445">
        <v>40</v>
      </c>
      <c r="L40" s="421">
        <v>3.6</v>
      </c>
      <c r="M40" s="421">
        <v>3.91</v>
      </c>
      <c r="N40" s="446">
        <v>95</v>
      </c>
      <c r="O40" s="445">
        <v>22</v>
      </c>
      <c r="P40" s="421">
        <v>3.5454545454545454</v>
      </c>
      <c r="Q40" s="421">
        <v>3.96</v>
      </c>
      <c r="R40" s="446">
        <v>102</v>
      </c>
      <c r="S40" s="75">
        <f t="shared" si="2"/>
        <v>347</v>
      </c>
      <c r="U40" s="67"/>
      <c r="V40" s="67"/>
      <c r="X40" s="67"/>
    </row>
    <row r="41" spans="1:24" ht="15" customHeight="1" x14ac:dyDescent="0.25">
      <c r="A41" s="68">
        <v>14</v>
      </c>
      <c r="B41" s="48" t="s">
        <v>23</v>
      </c>
      <c r="C41" s="443">
        <v>57</v>
      </c>
      <c r="D41" s="419">
        <v>3.6315789473684212</v>
      </c>
      <c r="E41" s="419">
        <v>3.84</v>
      </c>
      <c r="F41" s="444">
        <v>87</v>
      </c>
      <c r="G41" s="443">
        <v>68</v>
      </c>
      <c r="H41" s="419">
        <v>3.8382352941176472</v>
      </c>
      <c r="I41" s="419">
        <v>3.97</v>
      </c>
      <c r="J41" s="444">
        <v>72</v>
      </c>
      <c r="K41" s="443">
        <v>47</v>
      </c>
      <c r="L41" s="419">
        <v>3.7021276595744679</v>
      </c>
      <c r="M41" s="419">
        <v>3.91</v>
      </c>
      <c r="N41" s="444">
        <v>89</v>
      </c>
      <c r="O41" s="443">
        <v>62</v>
      </c>
      <c r="P41" s="419">
        <v>3.4838709677419355</v>
      </c>
      <c r="Q41" s="419">
        <v>3.96</v>
      </c>
      <c r="R41" s="444">
        <v>107</v>
      </c>
      <c r="S41" s="75">
        <f t="shared" si="2"/>
        <v>355</v>
      </c>
      <c r="U41" s="67"/>
      <c r="V41" s="67"/>
      <c r="X41" s="67"/>
    </row>
    <row r="42" spans="1:24" ht="15" customHeight="1" x14ac:dyDescent="0.25">
      <c r="A42" s="68">
        <v>15</v>
      </c>
      <c r="B42" s="50" t="s">
        <v>21</v>
      </c>
      <c r="C42" s="445">
        <v>46</v>
      </c>
      <c r="D42" s="421">
        <v>3.6086956521739131</v>
      </c>
      <c r="E42" s="421">
        <v>3.84</v>
      </c>
      <c r="F42" s="446">
        <v>89</v>
      </c>
      <c r="G42" s="445">
        <v>63</v>
      </c>
      <c r="H42" s="421">
        <v>4.2063492063492065</v>
      </c>
      <c r="I42" s="421">
        <v>3.97</v>
      </c>
      <c r="J42" s="446">
        <v>29</v>
      </c>
      <c r="K42" s="445">
        <v>67</v>
      </c>
      <c r="L42" s="421">
        <v>4.2537313432835822</v>
      </c>
      <c r="M42" s="421">
        <v>3.91</v>
      </c>
      <c r="N42" s="446">
        <v>11</v>
      </c>
      <c r="O42" s="445">
        <v>41</v>
      </c>
      <c r="P42" s="421">
        <v>4</v>
      </c>
      <c r="Q42" s="421">
        <v>3.96</v>
      </c>
      <c r="R42" s="446">
        <v>44</v>
      </c>
      <c r="S42" s="75">
        <f t="shared" si="2"/>
        <v>173</v>
      </c>
      <c r="U42" s="67"/>
      <c r="V42" s="67"/>
      <c r="X42" s="67"/>
    </row>
    <row r="43" spans="1:24" ht="15" customHeight="1" x14ac:dyDescent="0.25">
      <c r="A43" s="68">
        <v>16</v>
      </c>
      <c r="B43" s="50" t="s">
        <v>18</v>
      </c>
      <c r="C43" s="445">
        <v>57</v>
      </c>
      <c r="D43" s="421">
        <v>3.5438596491228069</v>
      </c>
      <c r="E43" s="421">
        <v>3.84</v>
      </c>
      <c r="F43" s="446">
        <v>96</v>
      </c>
      <c r="G43" s="445">
        <v>39</v>
      </c>
      <c r="H43" s="421">
        <v>3.7179487179487181</v>
      </c>
      <c r="I43" s="421">
        <v>3.97</v>
      </c>
      <c r="J43" s="446">
        <v>88</v>
      </c>
      <c r="K43" s="445">
        <v>25</v>
      </c>
      <c r="L43" s="421">
        <v>3.52</v>
      </c>
      <c r="M43" s="421">
        <v>3.91</v>
      </c>
      <c r="N43" s="446">
        <v>102</v>
      </c>
      <c r="O43" s="445">
        <v>38</v>
      </c>
      <c r="P43" s="421">
        <v>3.8157894736842106</v>
      </c>
      <c r="Q43" s="421">
        <v>3.96</v>
      </c>
      <c r="R43" s="446">
        <v>75</v>
      </c>
      <c r="S43" s="75">
        <f t="shared" si="2"/>
        <v>361</v>
      </c>
      <c r="U43" s="67"/>
      <c r="V43" s="67"/>
      <c r="X43" s="67"/>
    </row>
    <row r="44" spans="1:24" ht="15" customHeight="1" thickBot="1" x14ac:dyDescent="0.3">
      <c r="A44" s="68">
        <v>17</v>
      </c>
      <c r="B44" s="50" t="s">
        <v>162</v>
      </c>
      <c r="C44" s="445">
        <v>88</v>
      </c>
      <c r="D44" s="421">
        <v>3.25</v>
      </c>
      <c r="E44" s="421">
        <v>3.84</v>
      </c>
      <c r="F44" s="446">
        <v>105</v>
      </c>
      <c r="G44" s="445">
        <v>65</v>
      </c>
      <c r="H44" s="421">
        <v>3.8923076923076922</v>
      </c>
      <c r="I44" s="421">
        <v>3.97</v>
      </c>
      <c r="J44" s="446">
        <v>67</v>
      </c>
      <c r="K44" s="445">
        <v>70</v>
      </c>
      <c r="L44" s="421">
        <v>3.7571428571428571</v>
      </c>
      <c r="M44" s="421">
        <v>3.91</v>
      </c>
      <c r="N44" s="446">
        <v>83</v>
      </c>
      <c r="O44" s="445">
        <v>53</v>
      </c>
      <c r="P44" s="421">
        <v>3.7735849056603774</v>
      </c>
      <c r="Q44" s="421">
        <v>3.96</v>
      </c>
      <c r="R44" s="446">
        <v>81</v>
      </c>
      <c r="S44" s="75">
        <f t="shared" si="2"/>
        <v>336</v>
      </c>
      <c r="U44" s="67"/>
      <c r="V44" s="67"/>
      <c r="X44" s="67"/>
    </row>
    <row r="45" spans="1:24" ht="15" customHeight="1" thickBot="1" x14ac:dyDescent="0.3">
      <c r="A45" s="135"/>
      <c r="B45" s="141" t="s">
        <v>111</v>
      </c>
      <c r="C45" s="142">
        <f>SUM(C46:C65)</f>
        <v>771</v>
      </c>
      <c r="D45" s="168">
        <f>AVERAGE(D46:D65)</f>
        <v>3.8441169178681718</v>
      </c>
      <c r="E45" s="168">
        <v>3.84</v>
      </c>
      <c r="F45" s="143"/>
      <c r="G45" s="142">
        <f>SUM(G46:G65)</f>
        <v>666</v>
      </c>
      <c r="H45" s="168">
        <f>AVERAGE(H46:H65)</f>
        <v>3.9421440949810092</v>
      </c>
      <c r="I45" s="168">
        <v>3.97</v>
      </c>
      <c r="J45" s="143"/>
      <c r="K45" s="142">
        <f>SUM(K46:K65)</f>
        <v>554</v>
      </c>
      <c r="L45" s="168">
        <f>AVERAGE(L46:L65)</f>
        <v>3.9212872629589919</v>
      </c>
      <c r="M45" s="168">
        <v>3.91</v>
      </c>
      <c r="N45" s="143"/>
      <c r="O45" s="142">
        <f>SUM(O46:O65)</f>
        <v>528</v>
      </c>
      <c r="P45" s="168">
        <f>AVERAGE(P46:P65)</f>
        <v>3.9291679527632661</v>
      </c>
      <c r="Q45" s="168">
        <v>3.96</v>
      </c>
      <c r="R45" s="143"/>
      <c r="S45" s="157"/>
      <c r="U45" s="67"/>
      <c r="V45" s="67"/>
      <c r="X45" s="67"/>
    </row>
    <row r="46" spans="1:24" ht="15" customHeight="1" x14ac:dyDescent="0.25">
      <c r="A46" s="65">
        <v>1</v>
      </c>
      <c r="B46" s="49" t="s">
        <v>206</v>
      </c>
      <c r="C46" s="447">
        <v>14</v>
      </c>
      <c r="D46" s="417">
        <v>4.5714285714285712</v>
      </c>
      <c r="E46" s="417">
        <v>3.84</v>
      </c>
      <c r="F46" s="448">
        <v>1</v>
      </c>
      <c r="G46" s="447">
        <v>24</v>
      </c>
      <c r="H46" s="417">
        <v>4.375</v>
      </c>
      <c r="I46" s="417">
        <v>3.97</v>
      </c>
      <c r="J46" s="448">
        <v>11</v>
      </c>
      <c r="K46" s="447">
        <v>31</v>
      </c>
      <c r="L46" s="417">
        <v>4.161290322580645</v>
      </c>
      <c r="M46" s="417">
        <v>3.91</v>
      </c>
      <c r="N46" s="448">
        <v>21</v>
      </c>
      <c r="O46" s="447">
        <v>35</v>
      </c>
      <c r="P46" s="417">
        <v>4.4285714285714288</v>
      </c>
      <c r="Q46" s="417">
        <v>3.96</v>
      </c>
      <c r="R46" s="448">
        <v>1</v>
      </c>
      <c r="S46" s="74">
        <f t="shared" ref="S46:S65" si="3">R46+N46+J46+F46</f>
        <v>34</v>
      </c>
      <c r="U46" s="67"/>
      <c r="V46" s="67"/>
      <c r="X46" s="67"/>
    </row>
    <row r="47" spans="1:24" ht="15" customHeight="1" x14ac:dyDescent="0.25">
      <c r="A47" s="68">
        <v>2</v>
      </c>
      <c r="B47" s="48" t="s">
        <v>91</v>
      </c>
      <c r="C47" s="443">
        <v>13</v>
      </c>
      <c r="D47" s="419">
        <v>4.2307692307692308</v>
      </c>
      <c r="E47" s="419">
        <v>3.84</v>
      </c>
      <c r="F47" s="444">
        <v>10</v>
      </c>
      <c r="G47" s="443">
        <v>10</v>
      </c>
      <c r="H47" s="419">
        <v>4.4000000000000004</v>
      </c>
      <c r="I47" s="419">
        <v>3.97</v>
      </c>
      <c r="J47" s="444">
        <v>8</v>
      </c>
      <c r="K47" s="443">
        <v>15</v>
      </c>
      <c r="L47" s="419">
        <v>3.7333333333333334</v>
      </c>
      <c r="M47" s="419">
        <v>3.91</v>
      </c>
      <c r="N47" s="444">
        <v>87</v>
      </c>
      <c r="O47" s="443">
        <v>19</v>
      </c>
      <c r="P47" s="419">
        <v>3.5263157894736841</v>
      </c>
      <c r="Q47" s="419">
        <v>3.96</v>
      </c>
      <c r="R47" s="444">
        <v>103</v>
      </c>
      <c r="S47" s="75">
        <f t="shared" si="3"/>
        <v>208</v>
      </c>
      <c r="U47" s="67"/>
      <c r="V47" s="67"/>
      <c r="X47" s="67"/>
    </row>
    <row r="48" spans="1:24" ht="15" customHeight="1" x14ac:dyDescent="0.25">
      <c r="A48" s="68">
        <v>3</v>
      </c>
      <c r="B48" s="48" t="s">
        <v>90</v>
      </c>
      <c r="C48" s="443">
        <v>32</v>
      </c>
      <c r="D48" s="419">
        <v>4.21875</v>
      </c>
      <c r="E48" s="419">
        <v>3.84</v>
      </c>
      <c r="F48" s="444">
        <v>11</v>
      </c>
      <c r="G48" s="443">
        <v>46</v>
      </c>
      <c r="H48" s="419">
        <v>4.0652173913043477</v>
      </c>
      <c r="I48" s="419">
        <v>3.97</v>
      </c>
      <c r="J48" s="444">
        <v>42</v>
      </c>
      <c r="K48" s="443">
        <v>13</v>
      </c>
      <c r="L48" s="419">
        <v>4.3076923076923075</v>
      </c>
      <c r="M48" s="419">
        <v>3.91</v>
      </c>
      <c r="N48" s="444">
        <v>8</v>
      </c>
      <c r="O48" s="443">
        <v>13</v>
      </c>
      <c r="P48" s="419">
        <v>4</v>
      </c>
      <c r="Q48" s="419">
        <v>3.96</v>
      </c>
      <c r="R48" s="444">
        <v>45</v>
      </c>
      <c r="S48" s="75">
        <f t="shared" si="3"/>
        <v>106</v>
      </c>
      <c r="U48" s="67"/>
      <c r="V48" s="67"/>
      <c r="X48" s="67"/>
    </row>
    <row r="49" spans="1:24" ht="15" customHeight="1" x14ac:dyDescent="0.25">
      <c r="A49" s="68">
        <v>4</v>
      </c>
      <c r="B49" s="49" t="s">
        <v>126</v>
      </c>
      <c r="C49" s="447">
        <v>11</v>
      </c>
      <c r="D49" s="417">
        <v>4.1818181818181817</v>
      </c>
      <c r="E49" s="417">
        <v>3.84</v>
      </c>
      <c r="F49" s="448">
        <v>14</v>
      </c>
      <c r="G49" s="447">
        <v>14</v>
      </c>
      <c r="H49" s="417">
        <v>3.7857142857142856</v>
      </c>
      <c r="I49" s="417">
        <v>3.97</v>
      </c>
      <c r="J49" s="448">
        <v>79</v>
      </c>
      <c r="K49" s="447">
        <v>16</v>
      </c>
      <c r="L49" s="417">
        <v>4.0625</v>
      </c>
      <c r="M49" s="417">
        <v>3.91</v>
      </c>
      <c r="N49" s="448">
        <v>31</v>
      </c>
      <c r="O49" s="447">
        <v>16</v>
      </c>
      <c r="P49" s="417">
        <v>3.8125</v>
      </c>
      <c r="Q49" s="417">
        <v>3.96</v>
      </c>
      <c r="R49" s="448">
        <v>76</v>
      </c>
      <c r="S49" s="75">
        <f t="shared" si="3"/>
        <v>200</v>
      </c>
      <c r="U49" s="67"/>
      <c r="V49" s="67"/>
      <c r="X49" s="67"/>
    </row>
    <row r="50" spans="1:24" ht="15" customHeight="1" x14ac:dyDescent="0.25">
      <c r="A50" s="68">
        <v>5</v>
      </c>
      <c r="B50" s="48" t="s">
        <v>30</v>
      </c>
      <c r="C50" s="443">
        <v>25</v>
      </c>
      <c r="D50" s="419">
        <v>4.12</v>
      </c>
      <c r="E50" s="419">
        <v>3.84</v>
      </c>
      <c r="F50" s="444">
        <v>23</v>
      </c>
      <c r="G50" s="443">
        <v>18</v>
      </c>
      <c r="H50" s="419">
        <v>3.7222222222222223</v>
      </c>
      <c r="I50" s="419">
        <v>3.97</v>
      </c>
      <c r="J50" s="444">
        <v>86</v>
      </c>
      <c r="K50" s="443">
        <v>31</v>
      </c>
      <c r="L50" s="419">
        <v>3.774193548387097</v>
      </c>
      <c r="M50" s="419">
        <v>3.91</v>
      </c>
      <c r="N50" s="444">
        <v>78</v>
      </c>
      <c r="O50" s="443">
        <v>7</v>
      </c>
      <c r="P50" s="419">
        <v>4.1428571428571432</v>
      </c>
      <c r="Q50" s="419">
        <v>3.96</v>
      </c>
      <c r="R50" s="444">
        <v>31</v>
      </c>
      <c r="S50" s="75">
        <f t="shared" si="3"/>
        <v>218</v>
      </c>
      <c r="U50" s="67"/>
      <c r="V50" s="67"/>
      <c r="X50" s="67"/>
    </row>
    <row r="51" spans="1:24" ht="15" customHeight="1" x14ac:dyDescent="0.25">
      <c r="A51" s="68">
        <v>6</v>
      </c>
      <c r="B51" s="162" t="s">
        <v>33</v>
      </c>
      <c r="C51" s="449">
        <v>45</v>
      </c>
      <c r="D51" s="435">
        <v>4.0444444444444443</v>
      </c>
      <c r="E51" s="435">
        <v>3.84</v>
      </c>
      <c r="F51" s="450">
        <v>31</v>
      </c>
      <c r="G51" s="449">
        <v>38</v>
      </c>
      <c r="H51" s="435">
        <v>4.4473684210526319</v>
      </c>
      <c r="I51" s="435">
        <v>3.97</v>
      </c>
      <c r="J51" s="450">
        <v>6</v>
      </c>
      <c r="K51" s="449">
        <v>40</v>
      </c>
      <c r="L51" s="435">
        <v>4.125</v>
      </c>
      <c r="M51" s="435">
        <v>3.91</v>
      </c>
      <c r="N51" s="450">
        <v>27</v>
      </c>
      <c r="O51" s="449">
        <v>38</v>
      </c>
      <c r="P51" s="435">
        <v>4.3421052631578947</v>
      </c>
      <c r="Q51" s="435">
        <v>3.96</v>
      </c>
      <c r="R51" s="450">
        <v>4</v>
      </c>
      <c r="S51" s="75">
        <f t="shared" si="3"/>
        <v>68</v>
      </c>
      <c r="U51" s="67"/>
      <c r="V51" s="67"/>
      <c r="X51" s="67"/>
    </row>
    <row r="52" spans="1:24" ht="15" customHeight="1" x14ac:dyDescent="0.25">
      <c r="A52" s="68">
        <v>7</v>
      </c>
      <c r="B52" s="125" t="s">
        <v>167</v>
      </c>
      <c r="C52" s="451">
        <v>20</v>
      </c>
      <c r="D52" s="434">
        <v>4</v>
      </c>
      <c r="E52" s="434">
        <v>3.84</v>
      </c>
      <c r="F52" s="452">
        <v>37</v>
      </c>
      <c r="G52" s="451">
        <v>29</v>
      </c>
      <c r="H52" s="434">
        <v>3.7586206896551726</v>
      </c>
      <c r="I52" s="434">
        <v>3.97</v>
      </c>
      <c r="J52" s="452">
        <v>83</v>
      </c>
      <c r="K52" s="451">
        <v>38</v>
      </c>
      <c r="L52" s="434">
        <v>3.9473684210526314</v>
      </c>
      <c r="M52" s="434">
        <v>3.91</v>
      </c>
      <c r="N52" s="452">
        <v>51</v>
      </c>
      <c r="O52" s="451">
        <v>48</v>
      </c>
      <c r="P52" s="434">
        <v>3.875</v>
      </c>
      <c r="Q52" s="434">
        <v>3.96</v>
      </c>
      <c r="R52" s="452">
        <v>68</v>
      </c>
      <c r="S52" s="75">
        <f t="shared" si="3"/>
        <v>239</v>
      </c>
      <c r="U52" s="67"/>
      <c r="V52" s="67"/>
      <c r="X52" s="67"/>
    </row>
    <row r="53" spans="1:24" ht="15" customHeight="1" x14ac:dyDescent="0.25">
      <c r="A53" s="68">
        <v>8</v>
      </c>
      <c r="B53" s="48" t="s">
        <v>205</v>
      </c>
      <c r="C53" s="443">
        <v>65</v>
      </c>
      <c r="D53" s="419">
        <v>3.953846153846154</v>
      </c>
      <c r="E53" s="419">
        <v>3.84</v>
      </c>
      <c r="F53" s="444">
        <v>40</v>
      </c>
      <c r="G53" s="443">
        <v>67</v>
      </c>
      <c r="H53" s="419">
        <v>3.8059701492537314</v>
      </c>
      <c r="I53" s="419">
        <v>3.97</v>
      </c>
      <c r="J53" s="444">
        <v>76</v>
      </c>
      <c r="K53" s="443">
        <v>35</v>
      </c>
      <c r="L53" s="419">
        <v>4.0285714285714285</v>
      </c>
      <c r="M53" s="419">
        <v>3.91</v>
      </c>
      <c r="N53" s="444">
        <v>38</v>
      </c>
      <c r="O53" s="443">
        <v>23</v>
      </c>
      <c r="P53" s="419">
        <v>3.7391304347826089</v>
      </c>
      <c r="Q53" s="419">
        <v>3.96</v>
      </c>
      <c r="R53" s="444">
        <v>86</v>
      </c>
      <c r="S53" s="75">
        <f t="shared" si="3"/>
        <v>240</v>
      </c>
      <c r="U53" s="67"/>
      <c r="V53" s="67"/>
      <c r="X53" s="67"/>
    </row>
    <row r="54" spans="1:24" ht="15" customHeight="1" x14ac:dyDescent="0.25">
      <c r="A54" s="68">
        <v>9</v>
      </c>
      <c r="B54" s="48" t="s">
        <v>123</v>
      </c>
      <c r="C54" s="443">
        <v>20</v>
      </c>
      <c r="D54" s="419">
        <v>3.95</v>
      </c>
      <c r="E54" s="419">
        <v>3.84</v>
      </c>
      <c r="F54" s="444">
        <v>42</v>
      </c>
      <c r="G54" s="443">
        <v>23</v>
      </c>
      <c r="H54" s="419">
        <v>4.2173913043478262</v>
      </c>
      <c r="I54" s="419">
        <v>3.97</v>
      </c>
      <c r="J54" s="444">
        <v>26</v>
      </c>
      <c r="K54" s="443">
        <v>18</v>
      </c>
      <c r="L54" s="419">
        <v>4.2222222222222223</v>
      </c>
      <c r="M54" s="419">
        <v>3.91</v>
      </c>
      <c r="N54" s="444">
        <v>16</v>
      </c>
      <c r="O54" s="443">
        <v>10</v>
      </c>
      <c r="P54" s="419">
        <v>4.0999999999999996</v>
      </c>
      <c r="Q54" s="419">
        <v>3.96</v>
      </c>
      <c r="R54" s="444">
        <v>35</v>
      </c>
      <c r="S54" s="75">
        <f t="shared" si="3"/>
        <v>119</v>
      </c>
      <c r="U54" s="67"/>
      <c r="V54" s="67"/>
      <c r="X54" s="67"/>
    </row>
    <row r="55" spans="1:24" ht="15" customHeight="1" x14ac:dyDescent="0.25">
      <c r="A55" s="68">
        <v>10</v>
      </c>
      <c r="B55" s="49" t="s">
        <v>133</v>
      </c>
      <c r="C55" s="447">
        <v>65</v>
      </c>
      <c r="D55" s="417">
        <v>3.9230769230769229</v>
      </c>
      <c r="E55" s="417">
        <v>3.84</v>
      </c>
      <c r="F55" s="448">
        <v>44</v>
      </c>
      <c r="G55" s="447">
        <v>51</v>
      </c>
      <c r="H55" s="417">
        <v>4.3137254901960782</v>
      </c>
      <c r="I55" s="417">
        <v>3.97</v>
      </c>
      <c r="J55" s="448">
        <v>17</v>
      </c>
      <c r="K55" s="447">
        <v>39</v>
      </c>
      <c r="L55" s="417">
        <v>3.8974358974358974</v>
      </c>
      <c r="M55" s="417">
        <v>3.91</v>
      </c>
      <c r="N55" s="448">
        <v>56</v>
      </c>
      <c r="O55" s="447">
        <v>52</v>
      </c>
      <c r="P55" s="417">
        <v>4.0192307692307692</v>
      </c>
      <c r="Q55" s="417">
        <v>3.96</v>
      </c>
      <c r="R55" s="448">
        <v>43</v>
      </c>
      <c r="S55" s="75">
        <f t="shared" si="3"/>
        <v>160</v>
      </c>
      <c r="U55" s="67"/>
      <c r="V55" s="67"/>
      <c r="X55" s="67"/>
    </row>
    <row r="56" spans="1:24" ht="15" customHeight="1" x14ac:dyDescent="0.25">
      <c r="A56" s="68">
        <v>11</v>
      </c>
      <c r="B56" s="49" t="s">
        <v>26</v>
      </c>
      <c r="C56" s="447">
        <v>31</v>
      </c>
      <c r="D56" s="417">
        <v>3.838709677419355</v>
      </c>
      <c r="E56" s="417">
        <v>3.84</v>
      </c>
      <c r="F56" s="448">
        <v>56</v>
      </c>
      <c r="G56" s="447">
        <v>15</v>
      </c>
      <c r="H56" s="417">
        <v>4</v>
      </c>
      <c r="I56" s="417">
        <v>3.97</v>
      </c>
      <c r="J56" s="448">
        <v>48</v>
      </c>
      <c r="K56" s="447">
        <v>22</v>
      </c>
      <c r="L56" s="417">
        <v>3.9545454545454546</v>
      </c>
      <c r="M56" s="417">
        <v>3.91</v>
      </c>
      <c r="N56" s="448">
        <v>48</v>
      </c>
      <c r="O56" s="447">
        <v>22</v>
      </c>
      <c r="P56" s="417">
        <v>4.0454545454545459</v>
      </c>
      <c r="Q56" s="417">
        <v>3.96</v>
      </c>
      <c r="R56" s="448">
        <v>37</v>
      </c>
      <c r="S56" s="75">
        <f t="shared" si="3"/>
        <v>189</v>
      </c>
      <c r="U56" s="67"/>
      <c r="V56" s="67"/>
      <c r="X56" s="67"/>
    </row>
    <row r="57" spans="1:24" ht="15" customHeight="1" x14ac:dyDescent="0.25">
      <c r="A57" s="68">
        <v>12</v>
      </c>
      <c r="B57" s="49" t="s">
        <v>212</v>
      </c>
      <c r="C57" s="447">
        <v>94</v>
      </c>
      <c r="D57" s="417">
        <v>3.8297872340425534</v>
      </c>
      <c r="E57" s="417">
        <v>3.84</v>
      </c>
      <c r="F57" s="448">
        <v>60</v>
      </c>
      <c r="G57" s="447">
        <v>46</v>
      </c>
      <c r="H57" s="417">
        <v>3.6304347826086958</v>
      </c>
      <c r="I57" s="417">
        <v>3.97</v>
      </c>
      <c r="J57" s="448">
        <v>99</v>
      </c>
      <c r="K57" s="447"/>
      <c r="L57" s="417"/>
      <c r="M57" s="417">
        <v>3.91</v>
      </c>
      <c r="N57" s="448">
        <v>109</v>
      </c>
      <c r="O57" s="447"/>
      <c r="P57" s="417"/>
      <c r="Q57" s="417">
        <v>3.96</v>
      </c>
      <c r="R57" s="448">
        <v>109</v>
      </c>
      <c r="S57" s="75">
        <f t="shared" si="3"/>
        <v>377</v>
      </c>
      <c r="U57" s="67"/>
      <c r="V57" s="67"/>
      <c r="X57" s="67"/>
    </row>
    <row r="58" spans="1:24" ht="15" customHeight="1" x14ac:dyDescent="0.25">
      <c r="A58" s="68">
        <v>13</v>
      </c>
      <c r="B58" s="48" t="s">
        <v>89</v>
      </c>
      <c r="C58" s="443">
        <v>40</v>
      </c>
      <c r="D58" s="419">
        <v>3.8</v>
      </c>
      <c r="E58" s="419">
        <v>3.84</v>
      </c>
      <c r="F58" s="444">
        <v>64</v>
      </c>
      <c r="G58" s="443">
        <v>43</v>
      </c>
      <c r="H58" s="419">
        <v>3.6976744186046511</v>
      </c>
      <c r="I58" s="419">
        <v>3.97</v>
      </c>
      <c r="J58" s="444">
        <v>91</v>
      </c>
      <c r="K58" s="443">
        <v>44</v>
      </c>
      <c r="L58" s="419">
        <v>4.0227272727272725</v>
      </c>
      <c r="M58" s="419">
        <v>3.91</v>
      </c>
      <c r="N58" s="444">
        <v>42</v>
      </c>
      <c r="O58" s="443">
        <v>45</v>
      </c>
      <c r="P58" s="419">
        <v>3.5111111111111111</v>
      </c>
      <c r="Q58" s="419">
        <v>3.96</v>
      </c>
      <c r="R58" s="444">
        <v>104</v>
      </c>
      <c r="S58" s="75">
        <f t="shared" si="3"/>
        <v>301</v>
      </c>
      <c r="U58" s="67"/>
      <c r="V58" s="67"/>
      <c r="X58" s="67"/>
    </row>
    <row r="59" spans="1:24" ht="15" customHeight="1" x14ac:dyDescent="0.25">
      <c r="A59" s="68">
        <v>14</v>
      </c>
      <c r="B59" s="48" t="s">
        <v>32</v>
      </c>
      <c r="C59" s="443">
        <v>52</v>
      </c>
      <c r="D59" s="419">
        <v>3.7307692307692308</v>
      </c>
      <c r="E59" s="419">
        <v>3.84</v>
      </c>
      <c r="F59" s="444">
        <v>76</v>
      </c>
      <c r="G59" s="443">
        <v>45</v>
      </c>
      <c r="H59" s="419">
        <v>3.6888888888888891</v>
      </c>
      <c r="I59" s="419">
        <v>3.97</v>
      </c>
      <c r="J59" s="444">
        <v>93</v>
      </c>
      <c r="K59" s="443">
        <v>35</v>
      </c>
      <c r="L59" s="419">
        <v>3.7428571428571429</v>
      </c>
      <c r="M59" s="419">
        <v>3.91</v>
      </c>
      <c r="N59" s="444">
        <v>85</v>
      </c>
      <c r="O59" s="443">
        <v>22</v>
      </c>
      <c r="P59" s="419">
        <v>3.5</v>
      </c>
      <c r="Q59" s="419">
        <v>3.96</v>
      </c>
      <c r="R59" s="444">
        <v>106</v>
      </c>
      <c r="S59" s="75">
        <f t="shared" si="3"/>
        <v>360</v>
      </c>
      <c r="U59" s="67"/>
      <c r="V59" s="67"/>
      <c r="X59" s="67"/>
    </row>
    <row r="60" spans="1:24" ht="15" customHeight="1" x14ac:dyDescent="0.25">
      <c r="A60" s="68">
        <v>15</v>
      </c>
      <c r="B60" s="48" t="s">
        <v>27</v>
      </c>
      <c r="C60" s="443">
        <v>51</v>
      </c>
      <c r="D60" s="419">
        <v>3.7058823529411766</v>
      </c>
      <c r="E60" s="419">
        <v>3.84</v>
      </c>
      <c r="F60" s="444">
        <v>79</v>
      </c>
      <c r="G60" s="443">
        <v>43</v>
      </c>
      <c r="H60" s="419">
        <v>4.2093023255813957</v>
      </c>
      <c r="I60" s="419">
        <v>3.97</v>
      </c>
      <c r="J60" s="444">
        <v>28</v>
      </c>
      <c r="K60" s="443">
        <v>43</v>
      </c>
      <c r="L60" s="419">
        <v>3.8139534883720931</v>
      </c>
      <c r="M60" s="419">
        <v>3.91</v>
      </c>
      <c r="N60" s="444">
        <v>68</v>
      </c>
      <c r="O60" s="443">
        <v>51</v>
      </c>
      <c r="P60" s="419">
        <v>4.2352941176470589</v>
      </c>
      <c r="Q60" s="419">
        <v>3.96</v>
      </c>
      <c r="R60" s="444">
        <v>18</v>
      </c>
      <c r="S60" s="75">
        <f t="shared" si="3"/>
        <v>193</v>
      </c>
      <c r="U60" s="67"/>
      <c r="V60" s="67"/>
      <c r="X60" s="67"/>
    </row>
    <row r="61" spans="1:24" ht="15" customHeight="1" x14ac:dyDescent="0.25">
      <c r="A61" s="68">
        <v>16</v>
      </c>
      <c r="B61" s="122" t="s">
        <v>202</v>
      </c>
      <c r="C61" s="453">
        <v>91</v>
      </c>
      <c r="D61" s="432">
        <v>3.6263736263736264</v>
      </c>
      <c r="E61" s="432">
        <v>3.84</v>
      </c>
      <c r="F61" s="454">
        <v>88</v>
      </c>
      <c r="G61" s="453">
        <v>65</v>
      </c>
      <c r="H61" s="432">
        <v>3.953846153846154</v>
      </c>
      <c r="I61" s="432">
        <v>3.97</v>
      </c>
      <c r="J61" s="454">
        <v>58</v>
      </c>
      <c r="K61" s="453">
        <v>58</v>
      </c>
      <c r="L61" s="432">
        <v>3.5172413793103448</v>
      </c>
      <c r="M61" s="432">
        <v>3.91</v>
      </c>
      <c r="N61" s="454">
        <v>103</v>
      </c>
      <c r="O61" s="453">
        <v>44</v>
      </c>
      <c r="P61" s="432">
        <v>3.8636363636363638</v>
      </c>
      <c r="Q61" s="432">
        <v>3.96</v>
      </c>
      <c r="R61" s="454">
        <v>70</v>
      </c>
      <c r="S61" s="75">
        <f t="shared" si="3"/>
        <v>319</v>
      </c>
      <c r="U61" s="67"/>
      <c r="V61" s="67"/>
      <c r="X61" s="67"/>
    </row>
    <row r="62" spans="1:24" ht="15" customHeight="1" x14ac:dyDescent="0.25">
      <c r="A62" s="68">
        <v>17</v>
      </c>
      <c r="B62" s="122" t="s">
        <v>29</v>
      </c>
      <c r="C62" s="453">
        <v>44</v>
      </c>
      <c r="D62" s="432">
        <v>3.4090909090909092</v>
      </c>
      <c r="E62" s="432">
        <v>3.84</v>
      </c>
      <c r="F62" s="454">
        <v>101</v>
      </c>
      <c r="G62" s="453">
        <v>31</v>
      </c>
      <c r="H62" s="432">
        <v>3.3548387096774195</v>
      </c>
      <c r="I62" s="432">
        <v>3.97</v>
      </c>
      <c r="J62" s="454">
        <v>107</v>
      </c>
      <c r="K62" s="453">
        <v>12</v>
      </c>
      <c r="L62" s="432">
        <v>3.5</v>
      </c>
      <c r="M62" s="432">
        <v>3.91</v>
      </c>
      <c r="N62" s="454">
        <v>104</v>
      </c>
      <c r="O62" s="453">
        <v>35</v>
      </c>
      <c r="P62" s="432">
        <v>3.8285714285714287</v>
      </c>
      <c r="Q62" s="432">
        <v>3.96</v>
      </c>
      <c r="R62" s="454">
        <v>73</v>
      </c>
      <c r="S62" s="75">
        <f t="shared" si="3"/>
        <v>385</v>
      </c>
      <c r="U62" s="67"/>
      <c r="V62" s="67"/>
      <c r="X62" s="67"/>
    </row>
    <row r="63" spans="1:24" ht="15" customHeight="1" x14ac:dyDescent="0.25">
      <c r="A63" s="68">
        <v>18</v>
      </c>
      <c r="B63" s="122" t="s">
        <v>92</v>
      </c>
      <c r="C63" s="453">
        <v>37</v>
      </c>
      <c r="D63" s="432">
        <v>3.189189189189189</v>
      </c>
      <c r="E63" s="432">
        <v>3.84</v>
      </c>
      <c r="F63" s="454">
        <v>106</v>
      </c>
      <c r="G63" s="453">
        <v>20</v>
      </c>
      <c r="H63" s="432">
        <v>3.75</v>
      </c>
      <c r="I63" s="432">
        <v>3.97</v>
      </c>
      <c r="J63" s="454">
        <v>85</v>
      </c>
      <c r="K63" s="453">
        <v>31</v>
      </c>
      <c r="L63" s="432">
        <v>3.7419354838709675</v>
      </c>
      <c r="M63" s="432">
        <v>3.91</v>
      </c>
      <c r="N63" s="454">
        <v>86</v>
      </c>
      <c r="O63" s="453">
        <v>22</v>
      </c>
      <c r="P63" s="432">
        <v>3.9090909090909092</v>
      </c>
      <c r="Q63" s="432">
        <v>3.96</v>
      </c>
      <c r="R63" s="454">
        <v>61</v>
      </c>
      <c r="S63" s="75">
        <f t="shared" si="3"/>
        <v>338</v>
      </c>
      <c r="U63" s="67"/>
      <c r="V63" s="67"/>
      <c r="X63" s="67"/>
    </row>
    <row r="64" spans="1:24" ht="15" customHeight="1" x14ac:dyDescent="0.25">
      <c r="A64" s="68">
        <v>19</v>
      </c>
      <c r="B64" s="49" t="s">
        <v>28</v>
      </c>
      <c r="C64" s="447">
        <v>21</v>
      </c>
      <c r="D64" s="417">
        <v>2.7142857142857144</v>
      </c>
      <c r="E64" s="417">
        <v>3.84</v>
      </c>
      <c r="F64" s="448">
        <v>110</v>
      </c>
      <c r="G64" s="447">
        <v>33</v>
      </c>
      <c r="H64" s="417">
        <v>3.6666666666666665</v>
      </c>
      <c r="I64" s="417">
        <v>3.97</v>
      </c>
      <c r="J64" s="448">
        <v>97</v>
      </c>
      <c r="K64" s="447">
        <v>33</v>
      </c>
      <c r="L64" s="417">
        <v>4.0303030303030303</v>
      </c>
      <c r="M64" s="417">
        <v>3.91</v>
      </c>
      <c r="N64" s="448">
        <v>36</v>
      </c>
      <c r="O64" s="447">
        <v>26</v>
      </c>
      <c r="P64" s="417">
        <v>3.8461538461538463</v>
      </c>
      <c r="Q64" s="417">
        <v>3.96</v>
      </c>
      <c r="R64" s="448">
        <v>72</v>
      </c>
      <c r="S64" s="75">
        <f t="shared" si="3"/>
        <v>315</v>
      </c>
      <c r="U64" s="67"/>
      <c r="V64" s="67"/>
      <c r="X64" s="67"/>
    </row>
    <row r="65" spans="1:24" ht="15" customHeight="1" thickBot="1" x14ac:dyDescent="0.3">
      <c r="A65" s="68">
        <v>20</v>
      </c>
      <c r="B65" s="53" t="s">
        <v>211</v>
      </c>
      <c r="C65" s="455"/>
      <c r="D65" s="441"/>
      <c r="E65" s="441">
        <v>3.84</v>
      </c>
      <c r="F65" s="456">
        <v>111</v>
      </c>
      <c r="G65" s="455">
        <v>5</v>
      </c>
      <c r="H65" s="441">
        <v>4</v>
      </c>
      <c r="I65" s="441">
        <v>3.97</v>
      </c>
      <c r="J65" s="456">
        <v>49</v>
      </c>
      <c r="K65" s="455"/>
      <c r="L65" s="441"/>
      <c r="M65" s="441">
        <v>3.91</v>
      </c>
      <c r="N65" s="456">
        <v>109</v>
      </c>
      <c r="O65" s="455"/>
      <c r="P65" s="441"/>
      <c r="Q65" s="441">
        <v>3.96</v>
      </c>
      <c r="R65" s="456">
        <v>109</v>
      </c>
      <c r="S65" s="159">
        <f t="shared" si="3"/>
        <v>378</v>
      </c>
      <c r="U65" s="67"/>
      <c r="V65" s="67"/>
      <c r="X65" s="67"/>
    </row>
    <row r="66" spans="1:24" ht="15" customHeight="1" thickBot="1" x14ac:dyDescent="0.3">
      <c r="A66" s="135"/>
      <c r="B66" s="144" t="s">
        <v>114</v>
      </c>
      <c r="C66" s="145">
        <f>SUM(C67:C80)</f>
        <v>745</v>
      </c>
      <c r="D66" s="169">
        <f>AVERAGE(D67:D80)</f>
        <v>3.8943270422775638</v>
      </c>
      <c r="E66" s="169">
        <v>3.84</v>
      </c>
      <c r="F66" s="146"/>
      <c r="G66" s="145">
        <f>SUM(G67:G80)</f>
        <v>625</v>
      </c>
      <c r="H66" s="169">
        <f>AVERAGE(H67:H80)</f>
        <v>4.0650970320458359</v>
      </c>
      <c r="I66" s="169">
        <v>3.97</v>
      </c>
      <c r="J66" s="146"/>
      <c r="K66" s="145">
        <f>SUM(K67:K80)</f>
        <v>581</v>
      </c>
      <c r="L66" s="169">
        <f>AVERAGE(L67:L80)</f>
        <v>3.8999482386872137</v>
      </c>
      <c r="M66" s="169">
        <v>3.91</v>
      </c>
      <c r="N66" s="146"/>
      <c r="O66" s="145">
        <f>SUM(O67:O80)</f>
        <v>556</v>
      </c>
      <c r="P66" s="169">
        <f>AVERAGE(P67:P80)</f>
        <v>4.0531747650091008</v>
      </c>
      <c r="Q66" s="169">
        <v>3.96</v>
      </c>
      <c r="R66" s="146"/>
      <c r="S66" s="157"/>
      <c r="U66" s="67"/>
      <c r="V66" s="67"/>
      <c r="X66" s="67"/>
    </row>
    <row r="67" spans="1:24" ht="15" customHeight="1" x14ac:dyDescent="0.25">
      <c r="A67" s="65">
        <v>1</v>
      </c>
      <c r="B67" s="47" t="s">
        <v>175</v>
      </c>
      <c r="C67" s="457">
        <v>20</v>
      </c>
      <c r="D67" s="424">
        <v>4.3499999999999996</v>
      </c>
      <c r="E67" s="424">
        <v>3.84</v>
      </c>
      <c r="F67" s="458">
        <v>4</v>
      </c>
      <c r="G67" s="457">
        <v>45</v>
      </c>
      <c r="H67" s="424">
        <v>4.2</v>
      </c>
      <c r="I67" s="424">
        <v>3.97</v>
      </c>
      <c r="J67" s="458">
        <v>31</v>
      </c>
      <c r="K67" s="457">
        <v>19</v>
      </c>
      <c r="L67" s="424">
        <v>4</v>
      </c>
      <c r="M67" s="424">
        <v>3.91</v>
      </c>
      <c r="N67" s="458">
        <v>45</v>
      </c>
      <c r="O67" s="457">
        <v>45</v>
      </c>
      <c r="P67" s="424">
        <v>4.2888888888888888</v>
      </c>
      <c r="Q67" s="424">
        <v>3.96</v>
      </c>
      <c r="R67" s="458">
        <v>10</v>
      </c>
      <c r="S67" s="74">
        <f t="shared" ref="S67:S80" si="4">R67+N67+J67+F67</f>
        <v>90</v>
      </c>
      <c r="U67" s="67"/>
      <c r="V67" s="67"/>
      <c r="X67" s="67"/>
    </row>
    <row r="68" spans="1:24" ht="15" customHeight="1" x14ac:dyDescent="0.25">
      <c r="A68" s="68">
        <v>2</v>
      </c>
      <c r="B68" s="51" t="s">
        <v>93</v>
      </c>
      <c r="C68" s="459">
        <v>26</v>
      </c>
      <c r="D68" s="427">
        <v>4.3461538461538458</v>
      </c>
      <c r="E68" s="427">
        <v>3.84</v>
      </c>
      <c r="F68" s="460">
        <v>5</v>
      </c>
      <c r="G68" s="459">
        <v>25</v>
      </c>
      <c r="H68" s="427">
        <v>4.2</v>
      </c>
      <c r="I68" s="427">
        <v>3.97</v>
      </c>
      <c r="J68" s="460">
        <v>30</v>
      </c>
      <c r="K68" s="459">
        <v>26</v>
      </c>
      <c r="L68" s="427">
        <v>4.4615384615384617</v>
      </c>
      <c r="M68" s="427">
        <v>3.91</v>
      </c>
      <c r="N68" s="460">
        <v>3</v>
      </c>
      <c r="O68" s="459">
        <v>23</v>
      </c>
      <c r="P68" s="427">
        <v>4.2608695652173916</v>
      </c>
      <c r="Q68" s="427">
        <v>3.96</v>
      </c>
      <c r="R68" s="460">
        <v>15</v>
      </c>
      <c r="S68" s="75">
        <f t="shared" si="4"/>
        <v>53</v>
      </c>
      <c r="U68" s="67"/>
      <c r="V68" s="67"/>
      <c r="X68" s="67"/>
    </row>
    <row r="69" spans="1:24" ht="15" customHeight="1" x14ac:dyDescent="0.25">
      <c r="A69" s="68">
        <v>3</v>
      </c>
      <c r="B69" s="52" t="s">
        <v>139</v>
      </c>
      <c r="C69" s="461">
        <v>23</v>
      </c>
      <c r="D69" s="437">
        <v>4.1739130434782608</v>
      </c>
      <c r="E69" s="437">
        <v>3.84</v>
      </c>
      <c r="F69" s="462">
        <v>15</v>
      </c>
      <c r="G69" s="461">
        <v>15</v>
      </c>
      <c r="H69" s="437">
        <v>4.4666666666666668</v>
      </c>
      <c r="I69" s="437">
        <v>3.97</v>
      </c>
      <c r="J69" s="462">
        <v>5</v>
      </c>
      <c r="K69" s="461">
        <v>9</v>
      </c>
      <c r="L69" s="437">
        <v>4.2222222222222223</v>
      </c>
      <c r="M69" s="437">
        <v>3.91</v>
      </c>
      <c r="N69" s="462">
        <v>17</v>
      </c>
      <c r="O69" s="461">
        <v>26</v>
      </c>
      <c r="P69" s="437">
        <v>3.7692307692307692</v>
      </c>
      <c r="Q69" s="437">
        <v>3.96</v>
      </c>
      <c r="R69" s="462">
        <v>83</v>
      </c>
      <c r="S69" s="75">
        <f t="shared" si="4"/>
        <v>120</v>
      </c>
      <c r="U69" s="67"/>
      <c r="V69" s="67"/>
      <c r="X69" s="67"/>
    </row>
    <row r="70" spans="1:24" ht="15" customHeight="1" x14ac:dyDescent="0.25">
      <c r="A70" s="68">
        <v>4</v>
      </c>
      <c r="B70" s="47" t="s">
        <v>170</v>
      </c>
      <c r="C70" s="457">
        <v>30</v>
      </c>
      <c r="D70" s="424">
        <v>4.0999999999999996</v>
      </c>
      <c r="E70" s="424">
        <v>3.84</v>
      </c>
      <c r="F70" s="458">
        <v>27</v>
      </c>
      <c r="G70" s="457">
        <v>21</v>
      </c>
      <c r="H70" s="424">
        <v>4.333333333333333</v>
      </c>
      <c r="I70" s="424">
        <v>3.97</v>
      </c>
      <c r="J70" s="458">
        <v>15</v>
      </c>
      <c r="K70" s="457">
        <v>29</v>
      </c>
      <c r="L70" s="424">
        <v>3.8620689655172415</v>
      </c>
      <c r="M70" s="424">
        <v>3.91</v>
      </c>
      <c r="N70" s="458">
        <v>61</v>
      </c>
      <c r="O70" s="457">
        <v>25</v>
      </c>
      <c r="P70" s="424">
        <v>4.16</v>
      </c>
      <c r="Q70" s="424">
        <v>3.96</v>
      </c>
      <c r="R70" s="458">
        <v>28</v>
      </c>
      <c r="S70" s="75">
        <f t="shared" si="4"/>
        <v>131</v>
      </c>
      <c r="U70" s="67"/>
      <c r="V70" s="67"/>
      <c r="X70" s="67"/>
    </row>
    <row r="71" spans="1:24" ht="15" customHeight="1" x14ac:dyDescent="0.25">
      <c r="A71" s="68">
        <v>5</v>
      </c>
      <c r="B71" s="51" t="s">
        <v>172</v>
      </c>
      <c r="C71" s="459">
        <v>43</v>
      </c>
      <c r="D71" s="427">
        <v>4.0697674418604652</v>
      </c>
      <c r="E71" s="427">
        <v>3.84</v>
      </c>
      <c r="F71" s="460">
        <v>29</v>
      </c>
      <c r="G71" s="459">
        <v>28</v>
      </c>
      <c r="H71" s="427">
        <v>4.2857142857142856</v>
      </c>
      <c r="I71" s="427">
        <v>3.97</v>
      </c>
      <c r="J71" s="460">
        <v>21</v>
      </c>
      <c r="K71" s="459">
        <v>41</v>
      </c>
      <c r="L71" s="427">
        <v>4.1463414634146343</v>
      </c>
      <c r="M71" s="427">
        <v>3.91</v>
      </c>
      <c r="N71" s="460">
        <v>24</v>
      </c>
      <c r="O71" s="459">
        <v>24</v>
      </c>
      <c r="P71" s="427">
        <v>4.041666666666667</v>
      </c>
      <c r="Q71" s="427">
        <v>3.96</v>
      </c>
      <c r="R71" s="460">
        <v>38</v>
      </c>
      <c r="S71" s="75">
        <f t="shared" si="4"/>
        <v>112</v>
      </c>
      <c r="U71" s="67"/>
      <c r="V71" s="67"/>
      <c r="X71" s="67"/>
    </row>
    <row r="72" spans="1:24" ht="15" customHeight="1" x14ac:dyDescent="0.25">
      <c r="A72" s="68">
        <v>6</v>
      </c>
      <c r="B72" s="51" t="s">
        <v>136</v>
      </c>
      <c r="C72" s="459">
        <v>43</v>
      </c>
      <c r="D72" s="427">
        <v>3.9534883720930232</v>
      </c>
      <c r="E72" s="427">
        <v>3.84</v>
      </c>
      <c r="F72" s="460">
        <v>41</v>
      </c>
      <c r="G72" s="459">
        <v>40</v>
      </c>
      <c r="H72" s="427">
        <v>3.9750000000000001</v>
      </c>
      <c r="I72" s="427">
        <v>3.97</v>
      </c>
      <c r="J72" s="460">
        <v>53</v>
      </c>
      <c r="K72" s="459">
        <v>34</v>
      </c>
      <c r="L72" s="427">
        <v>4.0294117647058822</v>
      </c>
      <c r="M72" s="427">
        <v>3.91</v>
      </c>
      <c r="N72" s="460">
        <v>37</v>
      </c>
      <c r="O72" s="459">
        <v>32</v>
      </c>
      <c r="P72" s="427">
        <v>4.1875</v>
      </c>
      <c r="Q72" s="427">
        <v>3.96</v>
      </c>
      <c r="R72" s="460">
        <v>23</v>
      </c>
      <c r="S72" s="75">
        <f t="shared" si="4"/>
        <v>154</v>
      </c>
      <c r="U72" s="67"/>
      <c r="V72" s="67"/>
      <c r="X72" s="67"/>
    </row>
    <row r="73" spans="1:24" ht="15" customHeight="1" x14ac:dyDescent="0.25">
      <c r="A73" s="68">
        <v>7</v>
      </c>
      <c r="B73" s="51" t="s">
        <v>173</v>
      </c>
      <c r="C73" s="459">
        <v>55</v>
      </c>
      <c r="D73" s="427">
        <v>3.9454545454545453</v>
      </c>
      <c r="E73" s="427">
        <v>3.84</v>
      </c>
      <c r="F73" s="460">
        <v>43</v>
      </c>
      <c r="G73" s="459">
        <v>44</v>
      </c>
      <c r="H73" s="427">
        <v>3.9772727272727271</v>
      </c>
      <c r="I73" s="427">
        <v>3.97</v>
      </c>
      <c r="J73" s="460">
        <v>52</v>
      </c>
      <c r="K73" s="459">
        <v>28</v>
      </c>
      <c r="L73" s="427">
        <v>3.8571428571428572</v>
      </c>
      <c r="M73" s="427">
        <v>3.91</v>
      </c>
      <c r="N73" s="460">
        <v>63</v>
      </c>
      <c r="O73" s="459">
        <v>19</v>
      </c>
      <c r="P73" s="427">
        <v>4.2631578947368425</v>
      </c>
      <c r="Q73" s="427">
        <v>3.96</v>
      </c>
      <c r="R73" s="460">
        <v>14</v>
      </c>
      <c r="S73" s="75">
        <f t="shared" si="4"/>
        <v>172</v>
      </c>
      <c r="U73" s="67"/>
      <c r="V73" s="67"/>
      <c r="X73" s="67"/>
    </row>
    <row r="74" spans="1:24" ht="15" customHeight="1" x14ac:dyDescent="0.25">
      <c r="A74" s="68">
        <v>8</v>
      </c>
      <c r="B74" s="51" t="s">
        <v>169</v>
      </c>
      <c r="C74" s="459">
        <v>85</v>
      </c>
      <c r="D74" s="427">
        <v>3.8823529411764706</v>
      </c>
      <c r="E74" s="427">
        <v>3.84</v>
      </c>
      <c r="F74" s="460">
        <v>48</v>
      </c>
      <c r="G74" s="459">
        <v>37</v>
      </c>
      <c r="H74" s="427">
        <v>4.1621621621621623</v>
      </c>
      <c r="I74" s="427">
        <v>3.97</v>
      </c>
      <c r="J74" s="460">
        <v>35</v>
      </c>
      <c r="K74" s="459">
        <v>41</v>
      </c>
      <c r="L74" s="427">
        <v>3.9512195121951219</v>
      </c>
      <c r="M74" s="427">
        <v>3.91</v>
      </c>
      <c r="N74" s="460">
        <v>49</v>
      </c>
      <c r="O74" s="459">
        <v>60</v>
      </c>
      <c r="P74" s="427">
        <v>3.9333333333333331</v>
      </c>
      <c r="Q74" s="427">
        <v>3.96</v>
      </c>
      <c r="R74" s="460">
        <v>58</v>
      </c>
      <c r="S74" s="160">
        <f t="shared" si="4"/>
        <v>190</v>
      </c>
      <c r="U74" s="67"/>
      <c r="V74" s="67"/>
      <c r="X74" s="67"/>
    </row>
    <row r="75" spans="1:24" ht="15" customHeight="1" x14ac:dyDescent="0.25">
      <c r="A75" s="68">
        <v>9</v>
      </c>
      <c r="B75" s="47" t="s">
        <v>176</v>
      </c>
      <c r="C75" s="457">
        <v>101</v>
      </c>
      <c r="D75" s="424">
        <v>3.8613861386138613</v>
      </c>
      <c r="E75" s="424">
        <v>3.84</v>
      </c>
      <c r="F75" s="458">
        <v>52</v>
      </c>
      <c r="G75" s="457">
        <v>106</v>
      </c>
      <c r="H75" s="424">
        <v>4.2547169811320753</v>
      </c>
      <c r="I75" s="424">
        <v>3.97</v>
      </c>
      <c r="J75" s="458">
        <v>23</v>
      </c>
      <c r="K75" s="457">
        <v>66</v>
      </c>
      <c r="L75" s="424">
        <v>3.9393939393939394</v>
      </c>
      <c r="M75" s="424">
        <v>3.91</v>
      </c>
      <c r="N75" s="458">
        <v>53</v>
      </c>
      <c r="O75" s="457">
        <v>53</v>
      </c>
      <c r="P75" s="424">
        <v>4.3018867924528301</v>
      </c>
      <c r="Q75" s="424">
        <v>3.96</v>
      </c>
      <c r="R75" s="458">
        <v>9</v>
      </c>
      <c r="S75" s="75">
        <f t="shared" si="4"/>
        <v>137</v>
      </c>
      <c r="U75" s="67"/>
      <c r="V75" s="67"/>
      <c r="X75" s="67"/>
    </row>
    <row r="76" spans="1:24" ht="15" customHeight="1" x14ac:dyDescent="0.25">
      <c r="A76" s="68">
        <v>10</v>
      </c>
      <c r="B76" s="51" t="s">
        <v>137</v>
      </c>
      <c r="C76" s="459">
        <v>38</v>
      </c>
      <c r="D76" s="427">
        <v>3.7894736842105261</v>
      </c>
      <c r="E76" s="427">
        <v>3.84</v>
      </c>
      <c r="F76" s="460">
        <v>65</v>
      </c>
      <c r="G76" s="459">
        <v>26</v>
      </c>
      <c r="H76" s="427">
        <v>4.1538461538461542</v>
      </c>
      <c r="I76" s="427">
        <v>3.97</v>
      </c>
      <c r="J76" s="460">
        <v>36</v>
      </c>
      <c r="K76" s="459">
        <v>27</v>
      </c>
      <c r="L76" s="427">
        <v>3.5925925925925926</v>
      </c>
      <c r="M76" s="427">
        <v>3.91</v>
      </c>
      <c r="N76" s="460">
        <v>98</v>
      </c>
      <c r="O76" s="459">
        <v>34</v>
      </c>
      <c r="P76" s="427">
        <v>4.0294117647058822</v>
      </c>
      <c r="Q76" s="427">
        <v>3.96</v>
      </c>
      <c r="R76" s="460">
        <v>41</v>
      </c>
      <c r="S76" s="75">
        <f t="shared" si="4"/>
        <v>240</v>
      </c>
      <c r="U76" s="67"/>
      <c r="V76" s="67"/>
      <c r="X76" s="67"/>
    </row>
    <row r="77" spans="1:24" ht="15" customHeight="1" x14ac:dyDescent="0.25">
      <c r="A77" s="68">
        <v>11</v>
      </c>
      <c r="B77" s="125" t="s">
        <v>138</v>
      </c>
      <c r="C77" s="451">
        <v>134</v>
      </c>
      <c r="D77" s="434">
        <v>3.7388059701492535</v>
      </c>
      <c r="E77" s="434">
        <v>3.84</v>
      </c>
      <c r="F77" s="452">
        <v>75</v>
      </c>
      <c r="G77" s="451">
        <v>123</v>
      </c>
      <c r="H77" s="434">
        <v>3.8373983739837398</v>
      </c>
      <c r="I77" s="434">
        <v>3.97</v>
      </c>
      <c r="J77" s="452">
        <v>73</v>
      </c>
      <c r="K77" s="451">
        <v>122</v>
      </c>
      <c r="L77" s="434">
        <v>3.762295081967213</v>
      </c>
      <c r="M77" s="434">
        <v>3.91</v>
      </c>
      <c r="N77" s="452">
        <v>81</v>
      </c>
      <c r="O77" s="451">
        <v>92</v>
      </c>
      <c r="P77" s="434">
        <v>3.9565217391304346</v>
      </c>
      <c r="Q77" s="434">
        <v>3.96</v>
      </c>
      <c r="R77" s="452">
        <v>54</v>
      </c>
      <c r="S77" s="75">
        <f t="shared" si="4"/>
        <v>283</v>
      </c>
      <c r="U77" s="67"/>
      <c r="V77" s="67"/>
      <c r="X77" s="67"/>
    </row>
    <row r="78" spans="1:24" ht="15" customHeight="1" x14ac:dyDescent="0.25">
      <c r="A78" s="68">
        <v>12</v>
      </c>
      <c r="B78" s="51" t="s">
        <v>171</v>
      </c>
      <c r="C78" s="459">
        <v>54</v>
      </c>
      <c r="D78" s="427">
        <v>3.5</v>
      </c>
      <c r="E78" s="427">
        <v>3.84</v>
      </c>
      <c r="F78" s="460">
        <v>97</v>
      </c>
      <c r="G78" s="459">
        <v>22</v>
      </c>
      <c r="H78" s="427">
        <v>3.7727272727272729</v>
      </c>
      <c r="I78" s="427">
        <v>3.97</v>
      </c>
      <c r="J78" s="460">
        <v>80</v>
      </c>
      <c r="K78" s="459">
        <v>52</v>
      </c>
      <c r="L78" s="427">
        <v>3.6153846153846154</v>
      </c>
      <c r="M78" s="427">
        <v>3.91</v>
      </c>
      <c r="N78" s="460">
        <v>94</v>
      </c>
      <c r="O78" s="459">
        <v>43</v>
      </c>
      <c r="P78" s="427">
        <v>3.9767441860465116</v>
      </c>
      <c r="Q78" s="427">
        <v>3.96</v>
      </c>
      <c r="R78" s="460">
        <v>51</v>
      </c>
      <c r="S78" s="75">
        <f t="shared" si="4"/>
        <v>322</v>
      </c>
      <c r="U78" s="67"/>
      <c r="V78" s="67"/>
      <c r="X78" s="67"/>
    </row>
    <row r="79" spans="1:24" ht="15" customHeight="1" x14ac:dyDescent="0.25">
      <c r="A79" s="68">
        <v>13</v>
      </c>
      <c r="B79" s="51" t="s">
        <v>174</v>
      </c>
      <c r="C79" s="459">
        <v>69</v>
      </c>
      <c r="D79" s="427">
        <v>3.4347826086956523</v>
      </c>
      <c r="E79" s="427">
        <v>3.84</v>
      </c>
      <c r="F79" s="460">
        <v>100</v>
      </c>
      <c r="G79" s="459">
        <v>61</v>
      </c>
      <c r="H79" s="427">
        <v>3.5737704918032787</v>
      </c>
      <c r="I79" s="427">
        <v>3.97</v>
      </c>
      <c r="J79" s="460">
        <v>103</v>
      </c>
      <c r="K79" s="459">
        <v>70</v>
      </c>
      <c r="L79" s="427">
        <v>3.5714285714285716</v>
      </c>
      <c r="M79" s="427">
        <v>3.91</v>
      </c>
      <c r="N79" s="460">
        <v>100</v>
      </c>
      <c r="O79" s="459">
        <v>58</v>
      </c>
      <c r="P79" s="427">
        <v>3.6206896551724137</v>
      </c>
      <c r="Q79" s="427">
        <v>3.96</v>
      </c>
      <c r="R79" s="460">
        <v>96</v>
      </c>
      <c r="S79" s="75">
        <f t="shared" si="4"/>
        <v>399</v>
      </c>
      <c r="U79" s="67"/>
      <c r="V79" s="67"/>
      <c r="X79" s="67"/>
    </row>
    <row r="80" spans="1:24" ht="15" customHeight="1" thickBot="1" x14ac:dyDescent="0.3">
      <c r="A80" s="68">
        <v>14</v>
      </c>
      <c r="B80" s="51" t="s">
        <v>106</v>
      </c>
      <c r="C80" s="459">
        <v>24</v>
      </c>
      <c r="D80" s="427">
        <v>3.375</v>
      </c>
      <c r="E80" s="427">
        <v>3.84</v>
      </c>
      <c r="F80" s="460">
        <v>102</v>
      </c>
      <c r="G80" s="459">
        <v>32</v>
      </c>
      <c r="H80" s="427">
        <v>3.71875</v>
      </c>
      <c r="I80" s="427">
        <v>3.97</v>
      </c>
      <c r="J80" s="460">
        <v>87</v>
      </c>
      <c r="K80" s="459">
        <v>17</v>
      </c>
      <c r="L80" s="427">
        <v>3.5882352941176472</v>
      </c>
      <c r="M80" s="427">
        <v>3.91</v>
      </c>
      <c r="N80" s="460">
        <v>99</v>
      </c>
      <c r="O80" s="459">
        <v>22</v>
      </c>
      <c r="P80" s="427">
        <v>3.9545454545454546</v>
      </c>
      <c r="Q80" s="427">
        <v>3.96</v>
      </c>
      <c r="R80" s="460">
        <v>56</v>
      </c>
      <c r="S80" s="75">
        <f t="shared" si="4"/>
        <v>344</v>
      </c>
      <c r="U80" s="67"/>
      <c r="V80" s="67"/>
      <c r="X80" s="67"/>
    </row>
    <row r="81" spans="1:24" ht="15" customHeight="1" thickBot="1" x14ac:dyDescent="0.3">
      <c r="A81" s="135"/>
      <c r="B81" s="147" t="s">
        <v>113</v>
      </c>
      <c r="C81" s="148">
        <f>SUM(C82:C112)</f>
        <v>1939</v>
      </c>
      <c r="D81" s="170">
        <f>AVERAGE(D82:D112)</f>
        <v>3.8872239643417612</v>
      </c>
      <c r="E81" s="170">
        <v>3.84</v>
      </c>
      <c r="F81" s="149"/>
      <c r="G81" s="148">
        <f>SUM(G82:G112)</f>
        <v>1817</v>
      </c>
      <c r="H81" s="170">
        <f>AVERAGE(H82:H112)</f>
        <v>4.0073311027854812</v>
      </c>
      <c r="I81" s="170">
        <v>3.97</v>
      </c>
      <c r="J81" s="149"/>
      <c r="K81" s="148">
        <f>SUM(K82:K112)</f>
        <v>1448</v>
      </c>
      <c r="L81" s="170">
        <f>AVERAGE(L82:L112)</f>
        <v>3.8943434917402269</v>
      </c>
      <c r="M81" s="170">
        <v>3.91</v>
      </c>
      <c r="N81" s="149"/>
      <c r="O81" s="148">
        <f>SUM(O82:O112)</f>
        <v>1232</v>
      </c>
      <c r="P81" s="170">
        <f>AVERAGE(P82:P112)</f>
        <v>3.9517445050217446</v>
      </c>
      <c r="Q81" s="170">
        <v>3.96</v>
      </c>
      <c r="R81" s="149"/>
      <c r="S81" s="157"/>
      <c r="U81" s="67"/>
      <c r="V81" s="67"/>
      <c r="X81" s="67"/>
    </row>
    <row r="82" spans="1:24" ht="15" customHeight="1" x14ac:dyDescent="0.25">
      <c r="A82" s="65">
        <v>1</v>
      </c>
      <c r="B82" s="33" t="s">
        <v>180</v>
      </c>
      <c r="C82" s="463">
        <v>44</v>
      </c>
      <c r="D82" s="420">
        <v>4.3636363636363633</v>
      </c>
      <c r="E82" s="420">
        <v>3.84</v>
      </c>
      <c r="F82" s="464">
        <v>3</v>
      </c>
      <c r="G82" s="463">
        <v>66</v>
      </c>
      <c r="H82" s="420">
        <v>4.2121212121212119</v>
      </c>
      <c r="I82" s="420">
        <v>3.97</v>
      </c>
      <c r="J82" s="464">
        <v>27</v>
      </c>
      <c r="K82" s="463">
        <v>13</v>
      </c>
      <c r="L82" s="420">
        <v>4.2307692307692308</v>
      </c>
      <c r="M82" s="420">
        <v>3.91</v>
      </c>
      <c r="N82" s="464">
        <v>15</v>
      </c>
      <c r="O82" s="463">
        <v>17</v>
      </c>
      <c r="P82" s="420">
        <v>4.1764705882352944</v>
      </c>
      <c r="Q82" s="420">
        <v>3.96</v>
      </c>
      <c r="R82" s="464">
        <v>24</v>
      </c>
      <c r="S82" s="74">
        <f t="shared" ref="S82:S112" si="5">R82+N82+J82+F82</f>
        <v>69</v>
      </c>
      <c r="U82" s="67"/>
      <c r="V82" s="67"/>
      <c r="X82" s="67"/>
    </row>
    <row r="83" spans="1:24" ht="15" customHeight="1" x14ac:dyDescent="0.25">
      <c r="A83" s="68">
        <v>2</v>
      </c>
      <c r="B83" s="33" t="s">
        <v>43</v>
      </c>
      <c r="C83" s="463">
        <v>22</v>
      </c>
      <c r="D83" s="420">
        <v>4.3181818181818183</v>
      </c>
      <c r="E83" s="420">
        <v>3.84</v>
      </c>
      <c r="F83" s="464">
        <v>7</v>
      </c>
      <c r="G83" s="463">
        <v>14</v>
      </c>
      <c r="H83" s="420">
        <v>4.6428571428571432</v>
      </c>
      <c r="I83" s="420">
        <v>3.97</v>
      </c>
      <c r="J83" s="464">
        <v>2</v>
      </c>
      <c r="K83" s="463">
        <v>30</v>
      </c>
      <c r="L83" s="420">
        <v>4.1333333333333337</v>
      </c>
      <c r="M83" s="420">
        <v>3.91</v>
      </c>
      <c r="N83" s="464">
        <v>26</v>
      </c>
      <c r="O83" s="463">
        <v>8</v>
      </c>
      <c r="P83" s="420">
        <v>4.125</v>
      </c>
      <c r="Q83" s="420">
        <v>3.96</v>
      </c>
      <c r="R83" s="464">
        <v>33</v>
      </c>
      <c r="S83" s="75">
        <f t="shared" si="5"/>
        <v>68</v>
      </c>
      <c r="U83" s="67"/>
      <c r="V83" s="67"/>
      <c r="X83" s="67"/>
    </row>
    <row r="84" spans="1:24" ht="15" customHeight="1" x14ac:dyDescent="0.25">
      <c r="A84" s="68">
        <v>3</v>
      </c>
      <c r="B84" s="33" t="s">
        <v>57</v>
      </c>
      <c r="C84" s="463">
        <v>32</v>
      </c>
      <c r="D84" s="420">
        <v>4.1875</v>
      </c>
      <c r="E84" s="420">
        <v>3.84</v>
      </c>
      <c r="F84" s="464">
        <v>13</v>
      </c>
      <c r="G84" s="463">
        <v>48</v>
      </c>
      <c r="H84" s="420">
        <v>4.416666666666667</v>
      </c>
      <c r="I84" s="420">
        <v>3.97</v>
      </c>
      <c r="J84" s="464">
        <v>7</v>
      </c>
      <c r="K84" s="463">
        <v>26</v>
      </c>
      <c r="L84" s="420">
        <v>4.115384615384615</v>
      </c>
      <c r="M84" s="420">
        <v>3.91</v>
      </c>
      <c r="N84" s="464">
        <v>28</v>
      </c>
      <c r="O84" s="463">
        <v>11</v>
      </c>
      <c r="P84" s="420">
        <v>4.2727272727272725</v>
      </c>
      <c r="Q84" s="420">
        <v>3.96</v>
      </c>
      <c r="R84" s="464">
        <v>12</v>
      </c>
      <c r="S84" s="75">
        <f t="shared" si="5"/>
        <v>60</v>
      </c>
      <c r="U84" s="67"/>
      <c r="V84" s="67"/>
      <c r="X84" s="67"/>
    </row>
    <row r="85" spans="1:24" ht="15" customHeight="1" x14ac:dyDescent="0.25">
      <c r="A85" s="68">
        <v>4</v>
      </c>
      <c r="B85" s="33" t="s">
        <v>194</v>
      </c>
      <c r="C85" s="463">
        <v>121</v>
      </c>
      <c r="D85" s="420">
        <v>4.1735537190082646</v>
      </c>
      <c r="E85" s="420">
        <v>3.84</v>
      </c>
      <c r="F85" s="464">
        <v>16</v>
      </c>
      <c r="G85" s="463">
        <v>94</v>
      </c>
      <c r="H85" s="420">
        <v>4.3191489361702127</v>
      </c>
      <c r="I85" s="420">
        <v>3.97</v>
      </c>
      <c r="J85" s="464">
        <v>16</v>
      </c>
      <c r="K85" s="463">
        <v>61</v>
      </c>
      <c r="L85" s="420">
        <v>4.0327868852459012</v>
      </c>
      <c r="M85" s="420">
        <v>3.91</v>
      </c>
      <c r="N85" s="464">
        <v>34</v>
      </c>
      <c r="O85" s="463">
        <v>95</v>
      </c>
      <c r="P85" s="420">
        <v>4</v>
      </c>
      <c r="Q85" s="420">
        <v>3.96</v>
      </c>
      <c r="R85" s="464">
        <v>49</v>
      </c>
      <c r="S85" s="75">
        <f t="shared" si="5"/>
        <v>115</v>
      </c>
      <c r="U85" s="67"/>
      <c r="V85" s="67"/>
      <c r="X85" s="67"/>
    </row>
    <row r="86" spans="1:24" ht="15" customHeight="1" x14ac:dyDescent="0.25">
      <c r="A86" s="68">
        <v>5</v>
      </c>
      <c r="B86" s="33" t="s">
        <v>197</v>
      </c>
      <c r="C86" s="463">
        <v>88</v>
      </c>
      <c r="D86" s="420">
        <v>4.1590909090909092</v>
      </c>
      <c r="E86" s="420">
        <v>3.84</v>
      </c>
      <c r="F86" s="464">
        <v>17</v>
      </c>
      <c r="G86" s="463">
        <v>99</v>
      </c>
      <c r="H86" s="420">
        <v>4.2929292929292933</v>
      </c>
      <c r="I86" s="420">
        <v>3.97</v>
      </c>
      <c r="J86" s="464">
        <v>19</v>
      </c>
      <c r="K86" s="463">
        <v>51</v>
      </c>
      <c r="L86" s="420">
        <v>4.3137254901960782</v>
      </c>
      <c r="M86" s="420">
        <v>3.91</v>
      </c>
      <c r="N86" s="464">
        <v>7</v>
      </c>
      <c r="O86" s="463">
        <v>35</v>
      </c>
      <c r="P86" s="420">
        <v>4.3428571428571425</v>
      </c>
      <c r="Q86" s="420">
        <v>3.96</v>
      </c>
      <c r="R86" s="464">
        <v>3</v>
      </c>
      <c r="S86" s="75">
        <f t="shared" si="5"/>
        <v>46</v>
      </c>
      <c r="U86" s="67"/>
      <c r="V86" s="67"/>
      <c r="X86" s="67"/>
    </row>
    <row r="87" spans="1:24" ht="15" customHeight="1" x14ac:dyDescent="0.25">
      <c r="A87" s="68">
        <v>6</v>
      </c>
      <c r="B87" s="33" t="s">
        <v>195</v>
      </c>
      <c r="C87" s="463">
        <v>108</v>
      </c>
      <c r="D87" s="420">
        <v>4.1481481481481479</v>
      </c>
      <c r="E87" s="420">
        <v>3.84</v>
      </c>
      <c r="F87" s="464">
        <v>19</v>
      </c>
      <c r="G87" s="463">
        <v>119</v>
      </c>
      <c r="H87" s="420">
        <v>4.0336134453781511</v>
      </c>
      <c r="I87" s="420">
        <v>3.97</v>
      </c>
      <c r="J87" s="464">
        <v>45</v>
      </c>
      <c r="K87" s="463">
        <v>80</v>
      </c>
      <c r="L87" s="420">
        <v>4.0999999999999996</v>
      </c>
      <c r="M87" s="420">
        <v>3.91</v>
      </c>
      <c r="N87" s="464">
        <v>30</v>
      </c>
      <c r="O87" s="463">
        <v>100</v>
      </c>
      <c r="P87" s="420">
        <v>4.0599999999999996</v>
      </c>
      <c r="Q87" s="420">
        <v>3.96</v>
      </c>
      <c r="R87" s="464">
        <v>36</v>
      </c>
      <c r="S87" s="75">
        <f t="shared" si="5"/>
        <v>130</v>
      </c>
      <c r="U87" s="67"/>
      <c r="V87" s="67"/>
      <c r="X87" s="67"/>
    </row>
    <row r="88" spans="1:24" ht="15" customHeight="1" x14ac:dyDescent="0.25">
      <c r="A88" s="68">
        <v>7</v>
      </c>
      <c r="B88" s="33" t="s">
        <v>193</v>
      </c>
      <c r="C88" s="463">
        <v>63</v>
      </c>
      <c r="D88" s="420">
        <v>4.1428571428571432</v>
      </c>
      <c r="E88" s="420">
        <v>3.84</v>
      </c>
      <c r="F88" s="464">
        <v>21</v>
      </c>
      <c r="G88" s="463">
        <v>67</v>
      </c>
      <c r="H88" s="420">
        <v>4.0746268656716422</v>
      </c>
      <c r="I88" s="420">
        <v>3.97</v>
      </c>
      <c r="J88" s="464">
        <v>41</v>
      </c>
      <c r="K88" s="463">
        <v>52</v>
      </c>
      <c r="L88" s="420">
        <v>3.9423076923076925</v>
      </c>
      <c r="M88" s="420">
        <v>3.91</v>
      </c>
      <c r="N88" s="464">
        <v>52</v>
      </c>
      <c r="O88" s="463">
        <v>24</v>
      </c>
      <c r="P88" s="420">
        <v>4.333333333333333</v>
      </c>
      <c r="Q88" s="420">
        <v>3.96</v>
      </c>
      <c r="R88" s="464">
        <v>5</v>
      </c>
      <c r="S88" s="75">
        <f t="shared" si="5"/>
        <v>119</v>
      </c>
      <c r="U88" s="67"/>
      <c r="V88" s="67"/>
      <c r="X88" s="67"/>
    </row>
    <row r="89" spans="1:24" ht="15" customHeight="1" x14ac:dyDescent="0.25">
      <c r="A89" s="68">
        <v>8</v>
      </c>
      <c r="B89" s="120" t="s">
        <v>181</v>
      </c>
      <c r="C89" s="465">
        <v>101</v>
      </c>
      <c r="D89" s="429">
        <v>4.1188118811881189</v>
      </c>
      <c r="E89" s="429">
        <v>3.84</v>
      </c>
      <c r="F89" s="466">
        <v>24</v>
      </c>
      <c r="G89" s="465">
        <v>92</v>
      </c>
      <c r="H89" s="429">
        <v>4.1086956521739131</v>
      </c>
      <c r="I89" s="429">
        <v>3.97</v>
      </c>
      <c r="J89" s="466">
        <v>40</v>
      </c>
      <c r="K89" s="465">
        <v>78</v>
      </c>
      <c r="L89" s="429">
        <v>3.7692307692307692</v>
      </c>
      <c r="M89" s="429">
        <v>3.91</v>
      </c>
      <c r="N89" s="466">
        <v>80</v>
      </c>
      <c r="O89" s="465">
        <v>63</v>
      </c>
      <c r="P89" s="429">
        <v>3.7619047619047619</v>
      </c>
      <c r="Q89" s="429">
        <v>3.96</v>
      </c>
      <c r="R89" s="466">
        <v>84</v>
      </c>
      <c r="S89" s="75">
        <f t="shared" si="5"/>
        <v>228</v>
      </c>
      <c r="U89" s="67"/>
      <c r="V89" s="67"/>
      <c r="X89" s="67"/>
    </row>
    <row r="90" spans="1:24" ht="15" customHeight="1" x14ac:dyDescent="0.25">
      <c r="A90" s="68">
        <v>9</v>
      </c>
      <c r="B90" s="120" t="s">
        <v>203</v>
      </c>
      <c r="C90" s="465">
        <v>61</v>
      </c>
      <c r="D90" s="429">
        <v>4.1147540983606561</v>
      </c>
      <c r="E90" s="429">
        <v>3.84</v>
      </c>
      <c r="F90" s="466">
        <v>25</v>
      </c>
      <c r="G90" s="465">
        <v>34</v>
      </c>
      <c r="H90" s="429">
        <v>4.2941176470588234</v>
      </c>
      <c r="I90" s="429">
        <v>3.97</v>
      </c>
      <c r="J90" s="466">
        <v>18</v>
      </c>
      <c r="K90" s="465">
        <v>68</v>
      </c>
      <c r="L90" s="429">
        <v>4.2794117647058822</v>
      </c>
      <c r="M90" s="429">
        <v>3.91</v>
      </c>
      <c r="N90" s="466">
        <v>9</v>
      </c>
      <c r="O90" s="465">
        <v>50</v>
      </c>
      <c r="P90" s="429">
        <v>4.0199999999999996</v>
      </c>
      <c r="Q90" s="429">
        <v>3.96</v>
      </c>
      <c r="R90" s="466">
        <v>42</v>
      </c>
      <c r="S90" s="75">
        <f t="shared" si="5"/>
        <v>94</v>
      </c>
      <c r="U90" s="67"/>
      <c r="V90" s="67"/>
      <c r="X90" s="67"/>
    </row>
    <row r="91" spans="1:24" ht="15" customHeight="1" x14ac:dyDescent="0.25">
      <c r="A91" s="68">
        <v>10</v>
      </c>
      <c r="B91" s="47" t="s">
        <v>179</v>
      </c>
      <c r="C91" s="457">
        <v>81</v>
      </c>
      <c r="D91" s="424">
        <v>4.1111111111111107</v>
      </c>
      <c r="E91" s="424">
        <v>3.84</v>
      </c>
      <c r="F91" s="458">
        <v>26</v>
      </c>
      <c r="G91" s="457">
        <v>61</v>
      </c>
      <c r="H91" s="424">
        <v>3.6721311475409837</v>
      </c>
      <c r="I91" s="424">
        <v>3.97</v>
      </c>
      <c r="J91" s="458">
        <v>96</v>
      </c>
      <c r="K91" s="457">
        <v>44</v>
      </c>
      <c r="L91" s="424">
        <v>3.7954545454545454</v>
      </c>
      <c r="M91" s="424">
        <v>3.91</v>
      </c>
      <c r="N91" s="458">
        <v>73</v>
      </c>
      <c r="O91" s="457">
        <v>50</v>
      </c>
      <c r="P91" s="424">
        <v>3.76</v>
      </c>
      <c r="Q91" s="424">
        <v>3.96</v>
      </c>
      <c r="R91" s="458">
        <v>85</v>
      </c>
      <c r="S91" s="75">
        <f t="shared" si="5"/>
        <v>280</v>
      </c>
      <c r="U91" s="67"/>
      <c r="V91" s="67"/>
      <c r="X91" s="67"/>
    </row>
    <row r="92" spans="1:24" ht="15" customHeight="1" x14ac:dyDescent="0.25">
      <c r="A92" s="68">
        <v>11</v>
      </c>
      <c r="B92" s="33" t="s">
        <v>199</v>
      </c>
      <c r="C92" s="463">
        <v>38</v>
      </c>
      <c r="D92" s="420">
        <v>4.0789473684210522</v>
      </c>
      <c r="E92" s="420">
        <v>3.84</v>
      </c>
      <c r="F92" s="464">
        <v>28</v>
      </c>
      <c r="G92" s="463">
        <v>39</v>
      </c>
      <c r="H92" s="420">
        <v>3.7948717948717947</v>
      </c>
      <c r="I92" s="420">
        <v>3.97</v>
      </c>
      <c r="J92" s="464">
        <v>77</v>
      </c>
      <c r="K92" s="463">
        <v>18</v>
      </c>
      <c r="L92" s="420">
        <v>4.0555555555555554</v>
      </c>
      <c r="M92" s="420">
        <v>3.91</v>
      </c>
      <c r="N92" s="464">
        <v>32</v>
      </c>
      <c r="O92" s="463">
        <v>10</v>
      </c>
      <c r="P92" s="420">
        <v>3.9</v>
      </c>
      <c r="Q92" s="420">
        <v>3.96</v>
      </c>
      <c r="R92" s="464">
        <v>63</v>
      </c>
      <c r="S92" s="75">
        <f t="shared" si="5"/>
        <v>200</v>
      </c>
      <c r="U92" s="67"/>
      <c r="V92" s="67"/>
      <c r="X92" s="67"/>
    </row>
    <row r="93" spans="1:24" ht="15" customHeight="1" x14ac:dyDescent="0.25">
      <c r="A93" s="68">
        <v>12</v>
      </c>
      <c r="B93" s="34" t="s">
        <v>210</v>
      </c>
      <c r="C93" s="467">
        <v>112</v>
      </c>
      <c r="D93" s="438">
        <v>4.0625</v>
      </c>
      <c r="E93" s="438">
        <v>3.84</v>
      </c>
      <c r="F93" s="468">
        <v>30</v>
      </c>
      <c r="G93" s="467">
        <v>76</v>
      </c>
      <c r="H93" s="438">
        <v>4.2236842105263159</v>
      </c>
      <c r="I93" s="438">
        <v>3.97</v>
      </c>
      <c r="J93" s="468">
        <v>25</v>
      </c>
      <c r="K93" s="467">
        <v>62</v>
      </c>
      <c r="L93" s="438">
        <v>3.6774193548387095</v>
      </c>
      <c r="M93" s="438">
        <v>3.91</v>
      </c>
      <c r="N93" s="468">
        <v>91</v>
      </c>
      <c r="O93" s="467">
        <v>66</v>
      </c>
      <c r="P93" s="438">
        <v>3.7878787878787881</v>
      </c>
      <c r="Q93" s="438">
        <v>3.96</v>
      </c>
      <c r="R93" s="468">
        <v>78</v>
      </c>
      <c r="S93" s="75">
        <f t="shared" si="5"/>
        <v>224</v>
      </c>
      <c r="U93" s="67"/>
      <c r="V93" s="67"/>
      <c r="X93" s="67"/>
    </row>
    <row r="94" spans="1:24" ht="15" customHeight="1" x14ac:dyDescent="0.25">
      <c r="A94" s="68">
        <v>13</v>
      </c>
      <c r="B94" s="47" t="s">
        <v>192</v>
      </c>
      <c r="C94" s="457">
        <v>89</v>
      </c>
      <c r="D94" s="424">
        <v>4.0224719101123592</v>
      </c>
      <c r="E94" s="424">
        <v>3.84</v>
      </c>
      <c r="F94" s="458">
        <v>33</v>
      </c>
      <c r="G94" s="457">
        <v>122</v>
      </c>
      <c r="H94" s="424">
        <v>4</v>
      </c>
      <c r="I94" s="424">
        <v>3.97</v>
      </c>
      <c r="J94" s="458">
        <v>51</v>
      </c>
      <c r="K94" s="457">
        <v>74</v>
      </c>
      <c r="L94" s="424">
        <v>4.1891891891891895</v>
      </c>
      <c r="M94" s="424">
        <v>3.91</v>
      </c>
      <c r="N94" s="458">
        <v>20</v>
      </c>
      <c r="O94" s="457">
        <v>61</v>
      </c>
      <c r="P94" s="424">
        <v>3.819672131147541</v>
      </c>
      <c r="Q94" s="424">
        <v>3.96</v>
      </c>
      <c r="R94" s="458">
        <v>74</v>
      </c>
      <c r="S94" s="75">
        <f t="shared" si="5"/>
        <v>178</v>
      </c>
      <c r="U94" s="67"/>
      <c r="V94" s="67"/>
      <c r="X94" s="67"/>
    </row>
    <row r="95" spans="1:24" ht="15" customHeight="1" x14ac:dyDescent="0.25">
      <c r="A95" s="68">
        <v>14</v>
      </c>
      <c r="B95" s="120" t="s">
        <v>191</v>
      </c>
      <c r="C95" s="465">
        <v>54</v>
      </c>
      <c r="D95" s="429">
        <v>3.9629629629629628</v>
      </c>
      <c r="E95" s="429">
        <v>3.84</v>
      </c>
      <c r="F95" s="466">
        <v>38</v>
      </c>
      <c r="G95" s="465">
        <v>84</v>
      </c>
      <c r="H95" s="429">
        <v>4</v>
      </c>
      <c r="I95" s="429">
        <v>3.97</v>
      </c>
      <c r="J95" s="466">
        <v>50</v>
      </c>
      <c r="K95" s="465">
        <v>69</v>
      </c>
      <c r="L95" s="429">
        <v>3.8695652173913042</v>
      </c>
      <c r="M95" s="429">
        <v>3.91</v>
      </c>
      <c r="N95" s="466">
        <v>60</v>
      </c>
      <c r="O95" s="465">
        <v>51</v>
      </c>
      <c r="P95" s="429">
        <v>4.1568627450980395</v>
      </c>
      <c r="Q95" s="429">
        <v>3.96</v>
      </c>
      <c r="R95" s="466">
        <v>29</v>
      </c>
      <c r="S95" s="75">
        <f t="shared" si="5"/>
        <v>177</v>
      </c>
      <c r="U95" s="67"/>
      <c r="V95" s="67"/>
      <c r="X95" s="67"/>
    </row>
    <row r="96" spans="1:24" ht="15" customHeight="1" x14ac:dyDescent="0.25">
      <c r="A96" s="68">
        <v>15</v>
      </c>
      <c r="B96" s="33" t="s">
        <v>185</v>
      </c>
      <c r="C96" s="463">
        <v>110</v>
      </c>
      <c r="D96" s="420">
        <v>3.8727272727272726</v>
      </c>
      <c r="E96" s="420">
        <v>3.84</v>
      </c>
      <c r="F96" s="464">
        <v>51</v>
      </c>
      <c r="G96" s="463">
        <v>82</v>
      </c>
      <c r="H96" s="420">
        <v>4.0121951219512191</v>
      </c>
      <c r="I96" s="420">
        <v>3.97</v>
      </c>
      <c r="J96" s="464">
        <v>47</v>
      </c>
      <c r="K96" s="463">
        <v>84</v>
      </c>
      <c r="L96" s="420">
        <v>4.0119047619047619</v>
      </c>
      <c r="M96" s="420">
        <v>3.91</v>
      </c>
      <c r="N96" s="464">
        <v>43</v>
      </c>
      <c r="O96" s="463">
        <v>54</v>
      </c>
      <c r="P96" s="420">
        <v>4</v>
      </c>
      <c r="Q96" s="420">
        <v>3.96</v>
      </c>
      <c r="R96" s="464">
        <v>47</v>
      </c>
      <c r="S96" s="75">
        <f t="shared" si="5"/>
        <v>188</v>
      </c>
      <c r="U96" s="67"/>
      <c r="V96" s="67"/>
      <c r="X96" s="67"/>
    </row>
    <row r="97" spans="1:24" ht="15" customHeight="1" x14ac:dyDescent="0.25">
      <c r="A97" s="68">
        <v>16</v>
      </c>
      <c r="B97" s="33" t="s">
        <v>209</v>
      </c>
      <c r="C97" s="463">
        <v>48</v>
      </c>
      <c r="D97" s="420">
        <v>3.8541666666666665</v>
      </c>
      <c r="E97" s="420">
        <v>3.84</v>
      </c>
      <c r="F97" s="464">
        <v>54</v>
      </c>
      <c r="G97" s="463">
        <v>45</v>
      </c>
      <c r="H97" s="420">
        <v>3.9555555555555557</v>
      </c>
      <c r="I97" s="420">
        <v>3.97</v>
      </c>
      <c r="J97" s="464">
        <v>56</v>
      </c>
      <c r="K97" s="463">
        <v>48</v>
      </c>
      <c r="L97" s="420">
        <v>3.8125</v>
      </c>
      <c r="M97" s="420">
        <v>3.91</v>
      </c>
      <c r="N97" s="464">
        <v>69</v>
      </c>
      <c r="O97" s="463">
        <v>51</v>
      </c>
      <c r="P97" s="420">
        <v>3.784313725490196</v>
      </c>
      <c r="Q97" s="420">
        <v>3.96</v>
      </c>
      <c r="R97" s="464">
        <v>79</v>
      </c>
      <c r="S97" s="75">
        <f t="shared" si="5"/>
        <v>258</v>
      </c>
      <c r="U97" s="67"/>
      <c r="V97" s="67"/>
      <c r="X97" s="67"/>
    </row>
    <row r="98" spans="1:24" ht="15" customHeight="1" x14ac:dyDescent="0.25">
      <c r="A98" s="68">
        <v>17</v>
      </c>
      <c r="B98" s="33" t="s">
        <v>183</v>
      </c>
      <c r="C98" s="463">
        <v>54</v>
      </c>
      <c r="D98" s="420">
        <v>3.8333333333333335</v>
      </c>
      <c r="E98" s="420">
        <v>3.84</v>
      </c>
      <c r="F98" s="464">
        <v>58</v>
      </c>
      <c r="G98" s="463">
        <v>24</v>
      </c>
      <c r="H98" s="420">
        <v>4.125</v>
      </c>
      <c r="I98" s="420">
        <v>3.97</v>
      </c>
      <c r="J98" s="464">
        <v>38</v>
      </c>
      <c r="K98" s="463">
        <v>42</v>
      </c>
      <c r="L98" s="420">
        <v>3.8333333333333335</v>
      </c>
      <c r="M98" s="420">
        <v>3.91</v>
      </c>
      <c r="N98" s="464">
        <v>66</v>
      </c>
      <c r="O98" s="463">
        <v>8</v>
      </c>
      <c r="P98" s="420">
        <v>3.625</v>
      </c>
      <c r="Q98" s="420">
        <v>3.96</v>
      </c>
      <c r="R98" s="464">
        <v>95</v>
      </c>
      <c r="S98" s="75">
        <f t="shared" si="5"/>
        <v>257</v>
      </c>
      <c r="U98" s="67"/>
      <c r="V98" s="67"/>
      <c r="X98" s="67"/>
    </row>
    <row r="99" spans="1:24" ht="15" customHeight="1" x14ac:dyDescent="0.25">
      <c r="A99" s="68">
        <v>18</v>
      </c>
      <c r="B99" s="33" t="s">
        <v>177</v>
      </c>
      <c r="C99" s="463">
        <v>33</v>
      </c>
      <c r="D99" s="420">
        <v>3.7878787878787881</v>
      </c>
      <c r="E99" s="420">
        <v>3.84</v>
      </c>
      <c r="F99" s="464">
        <v>66</v>
      </c>
      <c r="G99" s="463">
        <v>42</v>
      </c>
      <c r="H99" s="420">
        <v>3.8571428571428572</v>
      </c>
      <c r="I99" s="420">
        <v>3.97</v>
      </c>
      <c r="J99" s="464">
        <v>70</v>
      </c>
      <c r="K99" s="463">
        <v>22</v>
      </c>
      <c r="L99" s="420">
        <v>3.7727272727272729</v>
      </c>
      <c r="M99" s="420">
        <v>3.91</v>
      </c>
      <c r="N99" s="464">
        <v>79</v>
      </c>
      <c r="O99" s="463">
        <v>41</v>
      </c>
      <c r="P99" s="420">
        <v>3.975609756097561</v>
      </c>
      <c r="Q99" s="420">
        <v>3.96</v>
      </c>
      <c r="R99" s="464">
        <v>52</v>
      </c>
      <c r="S99" s="75">
        <f t="shared" si="5"/>
        <v>267</v>
      </c>
      <c r="U99" s="67"/>
      <c r="V99" s="67"/>
      <c r="X99" s="67"/>
    </row>
    <row r="100" spans="1:24" ht="15" customHeight="1" x14ac:dyDescent="0.25">
      <c r="A100" s="68">
        <v>19</v>
      </c>
      <c r="B100" s="33" t="s">
        <v>207</v>
      </c>
      <c r="C100" s="463">
        <v>57</v>
      </c>
      <c r="D100" s="420">
        <v>3.7719298245614037</v>
      </c>
      <c r="E100" s="420">
        <v>3.84</v>
      </c>
      <c r="F100" s="464">
        <v>68</v>
      </c>
      <c r="G100" s="463">
        <v>76</v>
      </c>
      <c r="H100" s="420">
        <v>3.8552631578947367</v>
      </c>
      <c r="I100" s="420">
        <v>3.97</v>
      </c>
      <c r="J100" s="464">
        <v>71</v>
      </c>
      <c r="K100" s="463">
        <v>63</v>
      </c>
      <c r="L100" s="420">
        <v>3.8412698412698414</v>
      </c>
      <c r="M100" s="420">
        <v>3.91</v>
      </c>
      <c r="N100" s="464">
        <v>65</v>
      </c>
      <c r="O100" s="463">
        <v>59</v>
      </c>
      <c r="P100" s="420">
        <v>4.101694915254237</v>
      </c>
      <c r="Q100" s="420">
        <v>3.96</v>
      </c>
      <c r="R100" s="464">
        <v>34</v>
      </c>
      <c r="S100" s="75">
        <f t="shared" si="5"/>
        <v>238</v>
      </c>
      <c r="U100" s="67"/>
      <c r="V100" s="67"/>
      <c r="X100" s="67"/>
    </row>
    <row r="101" spans="1:24" ht="15" customHeight="1" x14ac:dyDescent="0.25">
      <c r="A101" s="68">
        <v>20</v>
      </c>
      <c r="B101" s="33" t="s">
        <v>38</v>
      </c>
      <c r="C101" s="463">
        <v>56</v>
      </c>
      <c r="D101" s="420">
        <v>3.7678571428571428</v>
      </c>
      <c r="E101" s="420">
        <v>3.84</v>
      </c>
      <c r="F101" s="464">
        <v>69</v>
      </c>
      <c r="G101" s="463">
        <v>51</v>
      </c>
      <c r="H101" s="420">
        <v>3.8627450980392157</v>
      </c>
      <c r="I101" s="420">
        <v>3.97</v>
      </c>
      <c r="J101" s="464">
        <v>69</v>
      </c>
      <c r="K101" s="463">
        <v>37</v>
      </c>
      <c r="L101" s="420">
        <v>3.8918918918918921</v>
      </c>
      <c r="M101" s="420">
        <v>3.91</v>
      </c>
      <c r="N101" s="464">
        <v>57</v>
      </c>
      <c r="O101" s="463">
        <v>39</v>
      </c>
      <c r="P101" s="420">
        <v>4</v>
      </c>
      <c r="Q101" s="420">
        <v>3.96</v>
      </c>
      <c r="R101" s="464">
        <v>46</v>
      </c>
      <c r="S101" s="75">
        <f t="shared" si="5"/>
        <v>241</v>
      </c>
      <c r="U101" s="67"/>
      <c r="V101" s="67"/>
      <c r="X101" s="67"/>
    </row>
    <row r="102" spans="1:24" ht="15" customHeight="1" x14ac:dyDescent="0.25">
      <c r="A102" s="68">
        <v>21</v>
      </c>
      <c r="B102" s="120" t="s">
        <v>186</v>
      </c>
      <c r="C102" s="465">
        <v>47</v>
      </c>
      <c r="D102" s="429">
        <v>3.7659574468085109</v>
      </c>
      <c r="E102" s="429">
        <v>3.84</v>
      </c>
      <c r="F102" s="466">
        <v>70</v>
      </c>
      <c r="G102" s="465">
        <v>33</v>
      </c>
      <c r="H102" s="429">
        <v>3.9393939393939394</v>
      </c>
      <c r="I102" s="429">
        <v>3.97</v>
      </c>
      <c r="J102" s="466">
        <v>62</v>
      </c>
      <c r="K102" s="465">
        <v>11</v>
      </c>
      <c r="L102" s="429">
        <v>3.9090909090909092</v>
      </c>
      <c r="M102" s="429">
        <v>3.91</v>
      </c>
      <c r="N102" s="466">
        <v>55</v>
      </c>
      <c r="O102" s="465">
        <v>26</v>
      </c>
      <c r="P102" s="429">
        <v>4.1538461538461542</v>
      </c>
      <c r="Q102" s="429">
        <v>3.96</v>
      </c>
      <c r="R102" s="466">
        <v>30</v>
      </c>
      <c r="S102" s="75">
        <f t="shared" si="5"/>
        <v>217</v>
      </c>
      <c r="U102" s="67"/>
      <c r="V102" s="67"/>
      <c r="X102" s="67"/>
    </row>
    <row r="103" spans="1:24" ht="15" customHeight="1" x14ac:dyDescent="0.25">
      <c r="A103" s="68">
        <v>22</v>
      </c>
      <c r="B103" s="33" t="s">
        <v>208</v>
      </c>
      <c r="C103" s="463">
        <v>53</v>
      </c>
      <c r="D103" s="420">
        <v>3.7547169811320753</v>
      </c>
      <c r="E103" s="420">
        <v>3.84</v>
      </c>
      <c r="F103" s="464">
        <v>71</v>
      </c>
      <c r="G103" s="463">
        <v>42</v>
      </c>
      <c r="H103" s="420">
        <v>4.0238095238095237</v>
      </c>
      <c r="I103" s="420">
        <v>3.97</v>
      </c>
      <c r="J103" s="464">
        <v>46</v>
      </c>
      <c r="K103" s="463">
        <v>17</v>
      </c>
      <c r="L103" s="420">
        <v>3.5294117647058822</v>
      </c>
      <c r="M103" s="420">
        <v>3.91</v>
      </c>
      <c r="N103" s="464">
        <v>101</v>
      </c>
      <c r="O103" s="463">
        <v>16</v>
      </c>
      <c r="P103" s="420">
        <v>3.6875</v>
      </c>
      <c r="Q103" s="420">
        <v>3.96</v>
      </c>
      <c r="R103" s="464">
        <v>92</v>
      </c>
      <c r="S103" s="75">
        <f t="shared" si="5"/>
        <v>310</v>
      </c>
      <c r="U103" s="67"/>
      <c r="V103" s="67"/>
      <c r="X103" s="67"/>
    </row>
    <row r="104" spans="1:24" ht="15" customHeight="1" x14ac:dyDescent="0.25">
      <c r="A104" s="68">
        <v>23</v>
      </c>
      <c r="B104" s="33" t="s">
        <v>190</v>
      </c>
      <c r="C104" s="463">
        <v>39</v>
      </c>
      <c r="D104" s="420">
        <v>3.7435897435897436</v>
      </c>
      <c r="E104" s="420">
        <v>3.84</v>
      </c>
      <c r="F104" s="464">
        <v>73</v>
      </c>
      <c r="G104" s="463">
        <v>54</v>
      </c>
      <c r="H104" s="420">
        <v>4.3518518518518521</v>
      </c>
      <c r="I104" s="420">
        <v>3.97</v>
      </c>
      <c r="J104" s="464">
        <v>12</v>
      </c>
      <c r="K104" s="463">
        <v>32</v>
      </c>
      <c r="L104" s="420">
        <v>3.78125</v>
      </c>
      <c r="M104" s="420">
        <v>3.91</v>
      </c>
      <c r="N104" s="464">
        <v>77</v>
      </c>
      <c r="O104" s="463">
        <v>28</v>
      </c>
      <c r="P104" s="420">
        <v>4</v>
      </c>
      <c r="Q104" s="420">
        <v>3.96</v>
      </c>
      <c r="R104" s="464">
        <v>48</v>
      </c>
      <c r="S104" s="75">
        <f t="shared" si="5"/>
        <v>210</v>
      </c>
      <c r="U104" s="67"/>
      <c r="V104" s="67"/>
      <c r="X104" s="67"/>
    </row>
    <row r="105" spans="1:24" ht="15" customHeight="1" x14ac:dyDescent="0.25">
      <c r="A105" s="68">
        <v>24</v>
      </c>
      <c r="B105" s="33" t="s">
        <v>182</v>
      </c>
      <c r="C105" s="463">
        <v>31</v>
      </c>
      <c r="D105" s="420">
        <v>3.7419354838709675</v>
      </c>
      <c r="E105" s="420">
        <v>3.84</v>
      </c>
      <c r="F105" s="464">
        <v>74</v>
      </c>
      <c r="G105" s="463">
        <v>23</v>
      </c>
      <c r="H105" s="420">
        <v>3.9565217391304346</v>
      </c>
      <c r="I105" s="420">
        <v>3.97</v>
      </c>
      <c r="J105" s="464">
        <v>55</v>
      </c>
      <c r="K105" s="463">
        <v>27</v>
      </c>
      <c r="L105" s="420">
        <v>3.8888888888888888</v>
      </c>
      <c r="M105" s="420">
        <v>3.91</v>
      </c>
      <c r="N105" s="464">
        <v>58</v>
      </c>
      <c r="O105" s="463">
        <v>34</v>
      </c>
      <c r="P105" s="420">
        <v>3.5588235294117645</v>
      </c>
      <c r="Q105" s="420">
        <v>3.96</v>
      </c>
      <c r="R105" s="464">
        <v>99</v>
      </c>
      <c r="S105" s="75">
        <f t="shared" si="5"/>
        <v>286</v>
      </c>
      <c r="U105" s="67"/>
      <c r="V105" s="67"/>
      <c r="X105" s="67"/>
    </row>
    <row r="106" spans="1:24" ht="15" customHeight="1" x14ac:dyDescent="0.25">
      <c r="A106" s="68">
        <v>25</v>
      </c>
      <c r="B106" s="33" t="s">
        <v>198</v>
      </c>
      <c r="C106" s="463">
        <v>146</v>
      </c>
      <c r="D106" s="420">
        <v>3.6643835616438358</v>
      </c>
      <c r="E106" s="420">
        <v>3.84</v>
      </c>
      <c r="F106" s="464">
        <v>83</v>
      </c>
      <c r="G106" s="463">
        <v>110</v>
      </c>
      <c r="H106" s="420">
        <v>3.6545454545454548</v>
      </c>
      <c r="I106" s="420">
        <v>3.97</v>
      </c>
      <c r="J106" s="464">
        <v>98</v>
      </c>
      <c r="K106" s="463">
        <v>112</v>
      </c>
      <c r="L106" s="420">
        <v>3.9375</v>
      </c>
      <c r="M106" s="420">
        <v>3.91</v>
      </c>
      <c r="N106" s="464">
        <v>54</v>
      </c>
      <c r="O106" s="463">
        <v>76</v>
      </c>
      <c r="P106" s="420">
        <v>3.7894736842105261</v>
      </c>
      <c r="Q106" s="420">
        <v>3.96</v>
      </c>
      <c r="R106" s="464">
        <v>77</v>
      </c>
      <c r="S106" s="75">
        <f t="shared" si="5"/>
        <v>312</v>
      </c>
      <c r="U106" s="67"/>
      <c r="V106" s="67"/>
      <c r="X106" s="67"/>
    </row>
    <row r="107" spans="1:24" ht="15" customHeight="1" x14ac:dyDescent="0.25">
      <c r="A107" s="68">
        <v>26</v>
      </c>
      <c r="B107" s="33" t="s">
        <v>214</v>
      </c>
      <c r="C107" s="463">
        <v>17</v>
      </c>
      <c r="D107" s="420">
        <v>3.6470588235294117</v>
      </c>
      <c r="E107" s="420">
        <v>3.84</v>
      </c>
      <c r="F107" s="464">
        <v>86</v>
      </c>
      <c r="G107" s="463"/>
      <c r="H107" s="420"/>
      <c r="I107" s="420">
        <v>3.97</v>
      </c>
      <c r="J107" s="464">
        <v>111</v>
      </c>
      <c r="K107" s="463"/>
      <c r="L107" s="420"/>
      <c r="M107" s="420">
        <v>3.91</v>
      </c>
      <c r="N107" s="464">
        <v>109</v>
      </c>
      <c r="O107" s="463"/>
      <c r="P107" s="420"/>
      <c r="Q107" s="420">
        <v>3.96</v>
      </c>
      <c r="R107" s="464">
        <v>109</v>
      </c>
      <c r="S107" s="75">
        <f t="shared" si="5"/>
        <v>415</v>
      </c>
      <c r="U107" s="67"/>
      <c r="V107" s="67"/>
      <c r="X107" s="67"/>
    </row>
    <row r="108" spans="1:24" ht="15" customHeight="1" x14ac:dyDescent="0.25">
      <c r="A108" s="68">
        <v>27</v>
      </c>
      <c r="B108" s="33" t="s">
        <v>178</v>
      </c>
      <c r="C108" s="463">
        <v>51</v>
      </c>
      <c r="D108" s="420">
        <v>3.5882352941176472</v>
      </c>
      <c r="E108" s="420">
        <v>3.84</v>
      </c>
      <c r="F108" s="464">
        <v>92</v>
      </c>
      <c r="G108" s="463">
        <v>48</v>
      </c>
      <c r="H108" s="420">
        <v>3.7916666666666665</v>
      </c>
      <c r="I108" s="420">
        <v>3.97</v>
      </c>
      <c r="J108" s="464">
        <v>78</v>
      </c>
      <c r="K108" s="463">
        <v>53</v>
      </c>
      <c r="L108" s="420">
        <v>3.7547169811320753</v>
      </c>
      <c r="M108" s="420">
        <v>3.91</v>
      </c>
      <c r="N108" s="464">
        <v>84</v>
      </c>
      <c r="O108" s="463">
        <v>58</v>
      </c>
      <c r="P108" s="420">
        <v>3.9482758620689653</v>
      </c>
      <c r="Q108" s="420">
        <v>3.96</v>
      </c>
      <c r="R108" s="464">
        <v>57</v>
      </c>
      <c r="S108" s="75">
        <f t="shared" si="5"/>
        <v>311</v>
      </c>
      <c r="U108" s="67"/>
      <c r="V108" s="67"/>
      <c r="X108" s="67"/>
    </row>
    <row r="109" spans="1:24" ht="15" customHeight="1" x14ac:dyDescent="0.25">
      <c r="A109" s="68">
        <v>28</v>
      </c>
      <c r="B109" s="33" t="s">
        <v>184</v>
      </c>
      <c r="C109" s="463">
        <v>29</v>
      </c>
      <c r="D109" s="420">
        <v>3.5862068965517242</v>
      </c>
      <c r="E109" s="420">
        <v>3.84</v>
      </c>
      <c r="F109" s="464">
        <v>93</v>
      </c>
      <c r="G109" s="463">
        <v>26</v>
      </c>
      <c r="H109" s="420">
        <v>3.5</v>
      </c>
      <c r="I109" s="420">
        <v>3.97</v>
      </c>
      <c r="J109" s="464">
        <v>104</v>
      </c>
      <c r="K109" s="463">
        <v>24</v>
      </c>
      <c r="L109" s="420">
        <v>3.25</v>
      </c>
      <c r="M109" s="420">
        <v>3.91</v>
      </c>
      <c r="N109" s="464">
        <v>108</v>
      </c>
      <c r="O109" s="463">
        <v>13</v>
      </c>
      <c r="P109" s="420">
        <v>3.6923076923076925</v>
      </c>
      <c r="Q109" s="420">
        <v>3.96</v>
      </c>
      <c r="R109" s="464">
        <v>90</v>
      </c>
      <c r="S109" s="159">
        <f t="shared" si="5"/>
        <v>395</v>
      </c>
      <c r="U109" s="67"/>
      <c r="V109" s="67"/>
      <c r="X109" s="67"/>
    </row>
    <row r="110" spans="1:24" ht="15" customHeight="1" x14ac:dyDescent="0.25">
      <c r="A110" s="68">
        <v>29</v>
      </c>
      <c r="B110" s="33" t="s">
        <v>189</v>
      </c>
      <c r="C110" s="463">
        <v>40</v>
      </c>
      <c r="D110" s="420">
        <v>3.55</v>
      </c>
      <c r="E110" s="420">
        <v>3.84</v>
      </c>
      <c r="F110" s="464">
        <v>95</v>
      </c>
      <c r="G110" s="463">
        <v>20</v>
      </c>
      <c r="H110" s="420">
        <v>3.5</v>
      </c>
      <c r="I110" s="420">
        <v>3.97</v>
      </c>
      <c r="J110" s="464">
        <v>105</v>
      </c>
      <c r="K110" s="463">
        <v>42</v>
      </c>
      <c r="L110" s="420">
        <v>3.5952380952380953</v>
      </c>
      <c r="M110" s="420">
        <v>3.91</v>
      </c>
      <c r="N110" s="464">
        <v>96</v>
      </c>
      <c r="O110" s="463">
        <v>14</v>
      </c>
      <c r="P110" s="420">
        <v>4.1428571428571432</v>
      </c>
      <c r="Q110" s="420">
        <v>3.96</v>
      </c>
      <c r="R110" s="464">
        <v>32</v>
      </c>
      <c r="S110" s="75">
        <f t="shared" si="5"/>
        <v>328</v>
      </c>
      <c r="U110" s="67"/>
      <c r="V110" s="67"/>
      <c r="X110" s="67"/>
    </row>
    <row r="111" spans="1:24" ht="15" customHeight="1" x14ac:dyDescent="0.25">
      <c r="A111" s="73">
        <v>30</v>
      </c>
      <c r="B111" s="33" t="s">
        <v>188</v>
      </c>
      <c r="C111" s="463">
        <v>89</v>
      </c>
      <c r="D111" s="420">
        <v>3.4494382022471912</v>
      </c>
      <c r="E111" s="420">
        <v>3.84</v>
      </c>
      <c r="F111" s="464">
        <v>99</v>
      </c>
      <c r="G111" s="463">
        <v>93</v>
      </c>
      <c r="H111" s="420">
        <v>3.6881720430107525</v>
      </c>
      <c r="I111" s="420">
        <v>3.97</v>
      </c>
      <c r="J111" s="464">
        <v>94</v>
      </c>
      <c r="K111" s="463">
        <v>76</v>
      </c>
      <c r="L111" s="420">
        <v>3.8289473684210527</v>
      </c>
      <c r="M111" s="420">
        <v>3.91</v>
      </c>
      <c r="N111" s="464">
        <v>67</v>
      </c>
      <c r="O111" s="463">
        <v>54</v>
      </c>
      <c r="P111" s="420">
        <v>3.925925925925926</v>
      </c>
      <c r="Q111" s="420">
        <v>3.96</v>
      </c>
      <c r="R111" s="464">
        <v>59</v>
      </c>
      <c r="S111" s="159">
        <f t="shared" si="5"/>
        <v>319</v>
      </c>
      <c r="U111" s="67"/>
      <c r="V111" s="67"/>
      <c r="X111" s="67"/>
    </row>
    <row r="112" spans="1:24" ht="15" customHeight="1" thickBot="1" x14ac:dyDescent="0.3">
      <c r="A112" s="73">
        <v>31</v>
      </c>
      <c r="B112" s="33" t="s">
        <v>187</v>
      </c>
      <c r="C112" s="463">
        <v>25</v>
      </c>
      <c r="D112" s="420">
        <v>3.16</v>
      </c>
      <c r="E112" s="420">
        <v>3.84</v>
      </c>
      <c r="F112" s="464">
        <v>109</v>
      </c>
      <c r="G112" s="463">
        <v>33</v>
      </c>
      <c r="H112" s="420">
        <v>4.0606060606060606</v>
      </c>
      <c r="I112" s="420">
        <v>3.97</v>
      </c>
      <c r="J112" s="464">
        <v>43</v>
      </c>
      <c r="K112" s="463">
        <v>32</v>
      </c>
      <c r="L112" s="420">
        <v>3.6875</v>
      </c>
      <c r="M112" s="420">
        <v>3.91</v>
      </c>
      <c r="N112" s="464">
        <v>90</v>
      </c>
      <c r="O112" s="463">
        <v>20</v>
      </c>
      <c r="P112" s="420">
        <v>3.65</v>
      </c>
      <c r="Q112" s="420">
        <v>3.96</v>
      </c>
      <c r="R112" s="464">
        <v>94</v>
      </c>
      <c r="S112" s="159">
        <f t="shared" si="5"/>
        <v>336</v>
      </c>
      <c r="U112" s="67"/>
      <c r="V112" s="67"/>
      <c r="X112" s="67"/>
    </row>
    <row r="113" spans="1:24" ht="15" customHeight="1" thickBot="1" x14ac:dyDescent="0.3">
      <c r="A113" s="135"/>
      <c r="B113" s="150" t="s">
        <v>112</v>
      </c>
      <c r="C113" s="151">
        <f>SUM(C114:C122)</f>
        <v>386</v>
      </c>
      <c r="D113" s="171">
        <f>AVERAGE(D114:D122)</f>
        <v>3.7892495590152624</v>
      </c>
      <c r="E113" s="171">
        <v>3.84</v>
      </c>
      <c r="F113" s="152"/>
      <c r="G113" s="151">
        <f>SUM(G114:G122)</f>
        <v>310</v>
      </c>
      <c r="H113" s="171">
        <f>AVERAGE(H114:H122)</f>
        <v>4.0603643683337172</v>
      </c>
      <c r="I113" s="171">
        <v>3.97</v>
      </c>
      <c r="J113" s="152"/>
      <c r="K113" s="151">
        <f>SUM(K114:K122)</f>
        <v>307</v>
      </c>
      <c r="L113" s="171">
        <f>AVERAGE(L114:L122)</f>
        <v>4.001347871366626</v>
      </c>
      <c r="M113" s="171">
        <v>3.91</v>
      </c>
      <c r="N113" s="152"/>
      <c r="O113" s="151">
        <f>SUM(O114:O122)</f>
        <v>296</v>
      </c>
      <c r="P113" s="171">
        <f>AVERAGE(P114:P122)</f>
        <v>3.9845072402025528</v>
      </c>
      <c r="Q113" s="171">
        <v>3.96</v>
      </c>
      <c r="R113" s="152"/>
      <c r="S113" s="157"/>
      <c r="U113" s="67"/>
      <c r="V113" s="67"/>
      <c r="X113" s="67"/>
    </row>
    <row r="114" spans="1:24" ht="15" customHeight="1" x14ac:dyDescent="0.25">
      <c r="A114" s="65">
        <v>1</v>
      </c>
      <c r="B114" s="180" t="s">
        <v>117</v>
      </c>
      <c r="C114" s="469">
        <v>5</v>
      </c>
      <c r="D114" s="470">
        <v>4.4000000000000004</v>
      </c>
      <c r="E114" s="470">
        <v>3.84</v>
      </c>
      <c r="F114" s="471">
        <v>2</v>
      </c>
      <c r="G114" s="469">
        <v>27</v>
      </c>
      <c r="H114" s="470">
        <v>4.5925925925925926</v>
      </c>
      <c r="I114" s="470">
        <v>3.97</v>
      </c>
      <c r="J114" s="471">
        <v>3</v>
      </c>
      <c r="K114" s="469">
        <v>10</v>
      </c>
      <c r="L114" s="470">
        <v>4.5999999999999996</v>
      </c>
      <c r="M114" s="470">
        <v>3.91</v>
      </c>
      <c r="N114" s="471">
        <v>1</v>
      </c>
      <c r="O114" s="469">
        <v>6</v>
      </c>
      <c r="P114" s="470">
        <v>4.333333333333333</v>
      </c>
      <c r="Q114" s="470">
        <v>3.96</v>
      </c>
      <c r="R114" s="471">
        <v>6</v>
      </c>
      <c r="S114" s="158">
        <f t="shared" ref="S114:S121" si="6">R114+N114+J114+F114</f>
        <v>12</v>
      </c>
      <c r="U114" s="67"/>
      <c r="V114" s="67"/>
      <c r="X114" s="67"/>
    </row>
    <row r="115" spans="1:24" ht="15" customHeight="1" x14ac:dyDescent="0.25">
      <c r="A115" s="73">
        <v>2</v>
      </c>
      <c r="B115" s="47" t="s">
        <v>62</v>
      </c>
      <c r="C115" s="457">
        <v>39</v>
      </c>
      <c r="D115" s="424">
        <v>4.2820512820512819</v>
      </c>
      <c r="E115" s="424">
        <v>3.84</v>
      </c>
      <c r="F115" s="458">
        <v>9</v>
      </c>
      <c r="G115" s="457">
        <v>24</v>
      </c>
      <c r="H115" s="424">
        <v>4.75</v>
      </c>
      <c r="I115" s="424">
        <v>3.97</v>
      </c>
      <c r="J115" s="458">
        <v>1</v>
      </c>
      <c r="K115" s="457">
        <v>31</v>
      </c>
      <c r="L115" s="424">
        <v>4.354838709677419</v>
      </c>
      <c r="M115" s="424">
        <v>3.91</v>
      </c>
      <c r="N115" s="458">
        <v>5</v>
      </c>
      <c r="O115" s="457">
        <v>62</v>
      </c>
      <c r="P115" s="424">
        <v>4.161290322580645</v>
      </c>
      <c r="Q115" s="424">
        <v>3.96</v>
      </c>
      <c r="R115" s="458">
        <v>27</v>
      </c>
      <c r="S115" s="155">
        <f t="shared" si="6"/>
        <v>42</v>
      </c>
      <c r="U115" s="67"/>
      <c r="V115" s="67"/>
      <c r="X115" s="67"/>
    </row>
    <row r="116" spans="1:24" ht="15" customHeight="1" x14ac:dyDescent="0.25">
      <c r="A116" s="73">
        <v>3</v>
      </c>
      <c r="B116" s="126" t="s">
        <v>213</v>
      </c>
      <c r="C116" s="472">
        <v>8</v>
      </c>
      <c r="D116" s="382">
        <v>4.125</v>
      </c>
      <c r="E116" s="382">
        <v>3.84</v>
      </c>
      <c r="F116" s="473">
        <v>22</v>
      </c>
      <c r="G116" s="472">
        <v>28</v>
      </c>
      <c r="H116" s="382">
        <v>4.25</v>
      </c>
      <c r="I116" s="382">
        <v>3.97</v>
      </c>
      <c r="J116" s="473">
        <v>24</v>
      </c>
      <c r="K116" s="472">
        <v>20</v>
      </c>
      <c r="L116" s="382">
        <v>3.8</v>
      </c>
      <c r="M116" s="382">
        <v>3.91</v>
      </c>
      <c r="N116" s="473">
        <v>72</v>
      </c>
      <c r="O116" s="472">
        <v>23</v>
      </c>
      <c r="P116" s="382">
        <v>4.3043478260869561</v>
      </c>
      <c r="Q116" s="382">
        <v>3.96</v>
      </c>
      <c r="R116" s="473">
        <v>8</v>
      </c>
      <c r="S116" s="155">
        <f t="shared" si="6"/>
        <v>126</v>
      </c>
      <c r="U116" s="67"/>
      <c r="V116" s="67"/>
      <c r="X116" s="67"/>
    </row>
    <row r="117" spans="1:24" ht="15" customHeight="1" x14ac:dyDescent="0.25">
      <c r="A117" s="73">
        <v>4</v>
      </c>
      <c r="B117" s="47" t="s">
        <v>200</v>
      </c>
      <c r="C117" s="457">
        <v>68</v>
      </c>
      <c r="D117" s="424">
        <v>3.8970588235294117</v>
      </c>
      <c r="E117" s="424">
        <v>3.84</v>
      </c>
      <c r="F117" s="458">
        <v>46</v>
      </c>
      <c r="G117" s="457">
        <v>37</v>
      </c>
      <c r="H117" s="424">
        <v>3.9459459459459461</v>
      </c>
      <c r="I117" s="424">
        <v>3.97</v>
      </c>
      <c r="J117" s="458">
        <v>60</v>
      </c>
      <c r="K117" s="457">
        <v>61</v>
      </c>
      <c r="L117" s="424">
        <v>4.0327868852459012</v>
      </c>
      <c r="M117" s="424">
        <v>3.91</v>
      </c>
      <c r="N117" s="458">
        <v>35</v>
      </c>
      <c r="O117" s="457">
        <v>25</v>
      </c>
      <c r="P117" s="424">
        <v>3.88</v>
      </c>
      <c r="Q117" s="424">
        <v>3.96</v>
      </c>
      <c r="R117" s="458">
        <v>67</v>
      </c>
      <c r="S117" s="155">
        <f t="shared" si="6"/>
        <v>208</v>
      </c>
      <c r="U117" s="67"/>
      <c r="V117" s="67"/>
      <c r="X117" s="67"/>
    </row>
    <row r="118" spans="1:24" ht="15" customHeight="1" x14ac:dyDescent="0.25">
      <c r="A118" s="73">
        <v>5</v>
      </c>
      <c r="B118" s="34" t="s">
        <v>94</v>
      </c>
      <c r="C118" s="467">
        <v>34</v>
      </c>
      <c r="D118" s="438">
        <v>3.8823529411764706</v>
      </c>
      <c r="E118" s="438">
        <v>3.84</v>
      </c>
      <c r="F118" s="468">
        <v>49</v>
      </c>
      <c r="G118" s="467">
        <v>29</v>
      </c>
      <c r="H118" s="438">
        <v>4.5172413793103452</v>
      </c>
      <c r="I118" s="438">
        <v>3.97</v>
      </c>
      <c r="J118" s="468">
        <v>4</v>
      </c>
      <c r="K118" s="467">
        <v>25</v>
      </c>
      <c r="L118" s="438">
        <v>4.3600000000000003</v>
      </c>
      <c r="M118" s="438">
        <v>3.91</v>
      </c>
      <c r="N118" s="468">
        <v>4</v>
      </c>
      <c r="O118" s="467">
        <v>29</v>
      </c>
      <c r="P118" s="438">
        <v>4.2068965517241379</v>
      </c>
      <c r="Q118" s="438">
        <v>3.96</v>
      </c>
      <c r="R118" s="468">
        <v>20</v>
      </c>
      <c r="S118" s="155">
        <f t="shared" si="6"/>
        <v>77</v>
      </c>
      <c r="U118" s="67"/>
      <c r="V118" s="67"/>
      <c r="X118" s="67"/>
    </row>
    <row r="119" spans="1:24" ht="15" customHeight="1" x14ac:dyDescent="0.25">
      <c r="A119" s="73">
        <v>6</v>
      </c>
      <c r="B119" s="47" t="s">
        <v>130</v>
      </c>
      <c r="C119" s="457">
        <v>177</v>
      </c>
      <c r="D119" s="424">
        <v>3.8305084745762712</v>
      </c>
      <c r="E119" s="424">
        <v>3.84</v>
      </c>
      <c r="F119" s="458">
        <v>59</v>
      </c>
      <c r="G119" s="457">
        <v>116</v>
      </c>
      <c r="H119" s="424">
        <v>3.9137931034482758</v>
      </c>
      <c r="I119" s="424">
        <v>3.97</v>
      </c>
      <c r="J119" s="458">
        <v>64</v>
      </c>
      <c r="K119" s="457">
        <v>116</v>
      </c>
      <c r="L119" s="424">
        <v>3.7068965517241379</v>
      </c>
      <c r="M119" s="424">
        <v>3.91</v>
      </c>
      <c r="N119" s="458">
        <v>88</v>
      </c>
      <c r="O119" s="457">
        <v>101</v>
      </c>
      <c r="P119" s="424">
        <v>4.0396039603960396</v>
      </c>
      <c r="Q119" s="424">
        <v>3.96</v>
      </c>
      <c r="R119" s="458">
        <v>39</v>
      </c>
      <c r="S119" s="155">
        <f t="shared" si="6"/>
        <v>250</v>
      </c>
      <c r="U119" s="67"/>
      <c r="V119" s="67"/>
      <c r="X119" s="67"/>
    </row>
    <row r="120" spans="1:24" ht="15" customHeight="1" x14ac:dyDescent="0.25">
      <c r="A120" s="68">
        <v>7</v>
      </c>
      <c r="B120" s="33" t="s">
        <v>95</v>
      </c>
      <c r="C120" s="463">
        <v>21</v>
      </c>
      <c r="D120" s="420">
        <v>3.3333333333333335</v>
      </c>
      <c r="E120" s="420">
        <v>3.84</v>
      </c>
      <c r="F120" s="464">
        <v>104</v>
      </c>
      <c r="G120" s="463">
        <v>25</v>
      </c>
      <c r="H120" s="420">
        <v>3.28</v>
      </c>
      <c r="I120" s="420">
        <v>3.97</v>
      </c>
      <c r="J120" s="464">
        <v>108</v>
      </c>
      <c r="K120" s="463">
        <v>23</v>
      </c>
      <c r="L120" s="420">
        <v>3.7826086956521738</v>
      </c>
      <c r="M120" s="420">
        <v>3.91</v>
      </c>
      <c r="N120" s="464">
        <v>76</v>
      </c>
      <c r="O120" s="463">
        <v>20</v>
      </c>
      <c r="P120" s="420">
        <v>3.55</v>
      </c>
      <c r="Q120" s="420">
        <v>3.96</v>
      </c>
      <c r="R120" s="464">
        <v>101</v>
      </c>
      <c r="S120" s="156">
        <f t="shared" si="6"/>
        <v>389</v>
      </c>
      <c r="U120" s="67"/>
      <c r="V120" s="67"/>
      <c r="X120" s="67"/>
    </row>
    <row r="121" spans="1:24" ht="15" customHeight="1" x14ac:dyDescent="0.25">
      <c r="A121" s="68">
        <v>8</v>
      </c>
      <c r="B121" s="126" t="s">
        <v>118</v>
      </c>
      <c r="C121" s="472">
        <v>17</v>
      </c>
      <c r="D121" s="382">
        <v>3.1764705882352939</v>
      </c>
      <c r="E121" s="382">
        <v>3.84</v>
      </c>
      <c r="F121" s="473">
        <v>107</v>
      </c>
      <c r="G121" s="472">
        <v>11</v>
      </c>
      <c r="H121" s="382">
        <v>3.9090909090909092</v>
      </c>
      <c r="I121" s="382">
        <v>3.97</v>
      </c>
      <c r="J121" s="473">
        <v>65</v>
      </c>
      <c r="K121" s="472">
        <v>13</v>
      </c>
      <c r="L121" s="382">
        <v>4</v>
      </c>
      <c r="M121" s="382">
        <v>3.91</v>
      </c>
      <c r="N121" s="473">
        <v>46</v>
      </c>
      <c r="O121" s="472">
        <v>23</v>
      </c>
      <c r="P121" s="382">
        <v>3.9565217391304346</v>
      </c>
      <c r="Q121" s="382">
        <v>3.96</v>
      </c>
      <c r="R121" s="473">
        <v>55</v>
      </c>
      <c r="S121" s="155">
        <f t="shared" si="6"/>
        <v>273</v>
      </c>
      <c r="U121" s="67"/>
      <c r="V121" s="67"/>
      <c r="X121" s="67"/>
    </row>
    <row r="122" spans="1:24" ht="15" customHeight="1" thickBot="1" x14ac:dyDescent="0.3">
      <c r="A122" s="71">
        <v>9</v>
      </c>
      <c r="B122" s="123" t="s">
        <v>63</v>
      </c>
      <c r="C122" s="474">
        <v>17</v>
      </c>
      <c r="D122" s="413">
        <v>3.1764705882352939</v>
      </c>
      <c r="E122" s="413">
        <v>3.84</v>
      </c>
      <c r="F122" s="475">
        <v>108</v>
      </c>
      <c r="G122" s="474">
        <v>13</v>
      </c>
      <c r="H122" s="413">
        <v>3.3846153846153846</v>
      </c>
      <c r="I122" s="413">
        <v>3.97</v>
      </c>
      <c r="J122" s="475">
        <v>106</v>
      </c>
      <c r="K122" s="474">
        <v>8</v>
      </c>
      <c r="L122" s="413">
        <v>3.375</v>
      </c>
      <c r="M122" s="413">
        <v>3.91</v>
      </c>
      <c r="N122" s="475">
        <v>107</v>
      </c>
      <c r="O122" s="474">
        <v>7</v>
      </c>
      <c r="P122" s="413">
        <v>3.4285714285714284</v>
      </c>
      <c r="Q122" s="413">
        <v>3.96</v>
      </c>
      <c r="R122" s="475">
        <v>108</v>
      </c>
      <c r="S122" s="181">
        <f>R122+N122+J122+F122</f>
        <v>429</v>
      </c>
      <c r="U122" s="67"/>
      <c r="V122" s="67"/>
      <c r="X122" s="67"/>
    </row>
    <row r="123" spans="1:24" x14ac:dyDescent="0.25">
      <c r="A123" s="164" t="s">
        <v>124</v>
      </c>
      <c r="D123" s="174">
        <f>AVERAGE(D6:D13,D15:D26,D28:D44,D46:D65,D67:D80,D82:D112,D114:D122)</f>
        <v>3.844752117736407</v>
      </c>
      <c r="H123" s="174">
        <f>AVERAGE(H6:H13,H15:H26,H28:H44,H46:H65,H67:H80,H82:H112,H114:H122)</f>
        <v>3.9764023848347803</v>
      </c>
      <c r="L123" s="174">
        <f>AVERAGE(L6:L13,L15:L26,L28:L44,L46:L65,L67:L80,L82:L112,L114:L122)</f>
        <v>3.9250140296580214</v>
      </c>
      <c r="P123" s="174">
        <f>AVERAGE(P6:P13,P15:P26,P28:P44,P46:P65,P67:P80,P82:P112,P114:P122)</f>
        <v>3.950435035119753</v>
      </c>
    </row>
    <row r="124" spans="1:24" x14ac:dyDescent="0.25">
      <c r="A124" s="165" t="s">
        <v>125</v>
      </c>
      <c r="D124" s="166">
        <v>3.84</v>
      </c>
      <c r="H124" s="166">
        <v>3.97</v>
      </c>
      <c r="L124" s="166">
        <v>3.91</v>
      </c>
      <c r="P124" s="166">
        <v>3.96</v>
      </c>
    </row>
  </sheetData>
  <mergeCells count="7">
    <mergeCell ref="G2:J2"/>
    <mergeCell ref="S2:S3"/>
    <mergeCell ref="A2:A3"/>
    <mergeCell ref="B2:B3"/>
    <mergeCell ref="O2:R2"/>
    <mergeCell ref="K2:N2"/>
    <mergeCell ref="C2:F2"/>
  </mergeCells>
  <conditionalFormatting sqref="P6:P13">
    <cfRule type="cellIs" dxfId="115" priority="18" stopIfTrue="1" operator="between">
      <formula>$Q$128</formula>
      <formula>3.948</formula>
    </cfRule>
    <cfRule type="cellIs" dxfId="114" priority="19" operator="lessThan">
      <formula>3.5</formula>
    </cfRule>
    <cfRule type="cellIs" dxfId="113" priority="20" operator="between">
      <formula>$Q$128</formula>
      <formula>3.5</formula>
    </cfRule>
    <cfRule type="cellIs" dxfId="112" priority="21" operator="between">
      <formula>4.5</formula>
      <formula>$Q$128</formula>
    </cfRule>
    <cfRule type="cellIs" dxfId="111" priority="22" operator="greaterThanOrEqual">
      <formula>4.5</formula>
    </cfRule>
  </conditionalFormatting>
  <conditionalFormatting sqref="P4:P124">
    <cfRule type="cellIs" dxfId="110" priority="28" operator="between">
      <formula>$P$123</formula>
      <formula>3.948</formula>
    </cfRule>
    <cfRule type="cellIs" dxfId="109" priority="29" operator="lessThan">
      <formula>3.5</formula>
    </cfRule>
    <cfRule type="cellIs" dxfId="108" priority="30" operator="between">
      <formula>$P$123</formula>
      <formula>3.5</formula>
    </cfRule>
    <cfRule type="cellIs" dxfId="107" priority="31" operator="between">
      <formula>4.5</formula>
      <formula>$P$123</formula>
    </cfRule>
    <cfRule type="cellIs" dxfId="106" priority="32" operator="greaterThanOrEqual">
      <formula>4.5</formula>
    </cfRule>
  </conditionalFormatting>
  <conditionalFormatting sqref="L4:L124">
    <cfRule type="cellIs" dxfId="105" priority="13" operator="between">
      <formula>$L$123</formula>
      <formula>3.928</formula>
    </cfRule>
    <cfRule type="cellIs" dxfId="104" priority="14" operator="lessThan">
      <formula>3.5</formula>
    </cfRule>
    <cfRule type="cellIs" dxfId="103" priority="15" operator="between">
      <formula>3.5</formula>
      <formula>$L$123</formula>
    </cfRule>
    <cfRule type="cellIs" dxfId="102" priority="16" operator="between">
      <formula>$L$123</formula>
      <formula>4.499</formula>
    </cfRule>
    <cfRule type="cellIs" dxfId="101" priority="17" operator="greaterThanOrEqual">
      <formula>4.5</formula>
    </cfRule>
  </conditionalFormatting>
  <conditionalFormatting sqref="H4:H124">
    <cfRule type="cellIs" dxfId="100" priority="8" operator="between">
      <formula>$H$123</formula>
      <formula>3.975</formula>
    </cfRule>
    <cfRule type="cellIs" dxfId="99" priority="9" operator="lessThan">
      <formula>3.5</formula>
    </cfRule>
    <cfRule type="cellIs" dxfId="98" priority="10" operator="between">
      <formula>3.5</formula>
      <formula>$H$123</formula>
    </cfRule>
    <cfRule type="cellIs" dxfId="97" priority="11" operator="between">
      <formula>$H$123</formula>
      <formula>4.499</formula>
    </cfRule>
    <cfRule type="cellIs" dxfId="96" priority="12" operator="greaterThanOrEqual">
      <formula>4.5</formula>
    </cfRule>
  </conditionalFormatting>
  <conditionalFormatting sqref="H103:P124">
    <cfRule type="containsBlanks" dxfId="95" priority="7">
      <formula>LEN(TRIM(H103))=0</formula>
    </cfRule>
  </conditionalFormatting>
  <conditionalFormatting sqref="D4:D124">
    <cfRule type="containsBlanks" dxfId="94" priority="1">
      <formula>LEN(TRIM(D4))=0</formula>
    </cfRule>
    <cfRule type="cellIs" dxfId="93" priority="2" operator="between">
      <formula>$D$123</formula>
      <formula>3.837</formula>
    </cfRule>
    <cfRule type="cellIs" dxfId="92" priority="3" operator="lessThan">
      <formula>3.5</formula>
    </cfRule>
    <cfRule type="cellIs" dxfId="91" priority="4" operator="between">
      <formula>3.5</formula>
      <formula>$D$123</formula>
    </cfRule>
    <cfRule type="cellIs" dxfId="90" priority="5" operator="between">
      <formula>$D$123</formula>
      <formula>4.499</formula>
    </cfRule>
    <cfRule type="cellIs" dxfId="89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2.5703125" customWidth="1"/>
    <col min="8" max="9" width="7.7109375" customWidth="1"/>
    <col min="10" max="10" width="18.7109375" customWidth="1"/>
    <col min="11" max="11" width="32.5703125" customWidth="1"/>
    <col min="12" max="13" width="7.7109375" customWidth="1"/>
    <col min="14" max="14" width="18.7109375" customWidth="1"/>
    <col min="15" max="15" width="32.5703125" customWidth="1"/>
    <col min="16" max="18" width="7.7109375" customWidth="1"/>
  </cols>
  <sheetData>
    <row r="1" spans="1:20" x14ac:dyDescent="0.25">
      <c r="S1" s="95"/>
      <c r="T1" s="13" t="s">
        <v>76</v>
      </c>
    </row>
    <row r="2" spans="1:20" ht="15.75" x14ac:dyDescent="0.25">
      <c r="C2" s="608" t="s">
        <v>107</v>
      </c>
      <c r="D2" s="608"/>
      <c r="E2" s="608"/>
      <c r="K2" s="608"/>
      <c r="L2" s="608"/>
      <c r="M2" s="608"/>
      <c r="S2" s="96"/>
      <c r="T2" s="13" t="s">
        <v>77</v>
      </c>
    </row>
    <row r="3" spans="1:20" ht="15.75" thickBot="1" x14ac:dyDescent="0.3">
      <c r="S3" s="202"/>
      <c r="T3" s="13" t="s">
        <v>78</v>
      </c>
    </row>
    <row r="4" spans="1:20" s="9" customFormat="1" ht="15" customHeight="1" x14ac:dyDescent="0.25">
      <c r="A4" s="604" t="s">
        <v>0</v>
      </c>
      <c r="B4" s="606">
        <v>2025</v>
      </c>
      <c r="C4" s="606"/>
      <c r="D4" s="606"/>
      <c r="E4" s="607"/>
      <c r="F4" s="606">
        <v>2024</v>
      </c>
      <c r="G4" s="606"/>
      <c r="H4" s="606"/>
      <c r="I4" s="607"/>
      <c r="J4" s="606">
        <v>2023</v>
      </c>
      <c r="K4" s="606"/>
      <c r="L4" s="606"/>
      <c r="M4" s="607"/>
      <c r="N4" s="606">
        <v>2022</v>
      </c>
      <c r="O4" s="606"/>
      <c r="P4" s="606"/>
      <c r="Q4" s="607"/>
      <c r="S4" s="14"/>
      <c r="T4" s="13" t="s">
        <v>79</v>
      </c>
    </row>
    <row r="5" spans="1:20" s="9" customFormat="1" ht="49.5" customHeight="1" thickBot="1" x14ac:dyDescent="0.3">
      <c r="A5" s="605"/>
      <c r="B5" s="115" t="s">
        <v>71</v>
      </c>
      <c r="C5" s="128" t="s">
        <v>100</v>
      </c>
      <c r="D5" s="116" t="s">
        <v>101</v>
      </c>
      <c r="E5" s="635" t="s">
        <v>102</v>
      </c>
      <c r="F5" s="115" t="s">
        <v>71</v>
      </c>
      <c r="G5" s="128" t="s">
        <v>100</v>
      </c>
      <c r="H5" s="116" t="s">
        <v>101</v>
      </c>
      <c r="I5" s="635" t="s">
        <v>102</v>
      </c>
      <c r="J5" s="115" t="s">
        <v>71</v>
      </c>
      <c r="K5" s="128" t="s">
        <v>100</v>
      </c>
      <c r="L5" s="116" t="s">
        <v>101</v>
      </c>
      <c r="M5" s="117" t="s">
        <v>102</v>
      </c>
      <c r="N5" s="115" t="s">
        <v>71</v>
      </c>
      <c r="O5" s="128" t="s">
        <v>100</v>
      </c>
      <c r="P5" s="116" t="s">
        <v>101</v>
      </c>
      <c r="Q5" s="117" t="s">
        <v>102</v>
      </c>
    </row>
    <row r="6" spans="1:20" s="9" customFormat="1" ht="15" customHeight="1" x14ac:dyDescent="0.25">
      <c r="A6" s="18">
        <v>1</v>
      </c>
      <c r="B6" s="185" t="s">
        <v>67</v>
      </c>
      <c r="C6" s="185" t="s">
        <v>206</v>
      </c>
      <c r="D6" s="639">
        <v>4.5714285714285712</v>
      </c>
      <c r="E6" s="225">
        <v>3.84</v>
      </c>
      <c r="F6" s="185" t="s">
        <v>70</v>
      </c>
      <c r="G6" s="185" t="s">
        <v>62</v>
      </c>
      <c r="H6" s="639">
        <v>4.75</v>
      </c>
      <c r="I6" s="225">
        <v>3.97</v>
      </c>
      <c r="J6" s="185" t="s">
        <v>70</v>
      </c>
      <c r="K6" s="185" t="s">
        <v>117</v>
      </c>
      <c r="L6" s="230">
        <v>4.5999999999999996</v>
      </c>
      <c r="M6" s="225">
        <v>3.91</v>
      </c>
      <c r="N6" s="185" t="s">
        <v>67</v>
      </c>
      <c r="O6" s="185" t="s">
        <v>135</v>
      </c>
      <c r="P6" s="230">
        <v>4.4285714285714288</v>
      </c>
      <c r="Q6" s="225">
        <v>3.96</v>
      </c>
    </row>
    <row r="7" spans="1:20" s="9" customFormat="1" ht="15" customHeight="1" x14ac:dyDescent="0.25">
      <c r="A7" s="21">
        <v>2</v>
      </c>
      <c r="B7" s="186" t="s">
        <v>70</v>
      </c>
      <c r="C7" s="186" t="s">
        <v>117</v>
      </c>
      <c r="D7" s="640">
        <v>4.4000000000000004</v>
      </c>
      <c r="E7" s="226">
        <v>3.84</v>
      </c>
      <c r="F7" s="186" t="s">
        <v>69</v>
      </c>
      <c r="G7" s="186" t="s">
        <v>43</v>
      </c>
      <c r="H7" s="640">
        <v>4.6428571428571432</v>
      </c>
      <c r="I7" s="226">
        <v>3.97</v>
      </c>
      <c r="J7" s="186" t="s">
        <v>65</v>
      </c>
      <c r="K7" s="186" t="s">
        <v>156</v>
      </c>
      <c r="L7" s="231">
        <v>4.4705882352941178</v>
      </c>
      <c r="M7" s="226">
        <v>3.91</v>
      </c>
      <c r="N7" s="186" t="s">
        <v>65</v>
      </c>
      <c r="O7" s="186" t="s">
        <v>6</v>
      </c>
      <c r="P7" s="231">
        <v>4.3636363636363633</v>
      </c>
      <c r="Q7" s="226">
        <v>3.96</v>
      </c>
    </row>
    <row r="8" spans="1:20" s="9" customFormat="1" ht="15" customHeight="1" x14ac:dyDescent="0.25">
      <c r="A8" s="21">
        <v>3</v>
      </c>
      <c r="B8" s="186" t="s">
        <v>69</v>
      </c>
      <c r="C8" s="186" t="s">
        <v>180</v>
      </c>
      <c r="D8" s="640">
        <v>4.3636363636363633</v>
      </c>
      <c r="E8" s="226">
        <v>3.84</v>
      </c>
      <c r="F8" s="186" t="s">
        <v>70</v>
      </c>
      <c r="G8" s="186" t="s">
        <v>117</v>
      </c>
      <c r="H8" s="640">
        <v>4.5925925925925926</v>
      </c>
      <c r="I8" s="226">
        <v>3.97</v>
      </c>
      <c r="J8" s="186" t="s">
        <v>68</v>
      </c>
      <c r="K8" s="186" t="s">
        <v>93</v>
      </c>
      <c r="L8" s="231">
        <v>4.4615384615384617</v>
      </c>
      <c r="M8" s="226">
        <v>3.91</v>
      </c>
      <c r="N8" s="186" t="s">
        <v>69</v>
      </c>
      <c r="O8" s="186" t="s">
        <v>146</v>
      </c>
      <c r="P8" s="231">
        <v>4.3428571428571425</v>
      </c>
      <c r="Q8" s="226">
        <v>3.96</v>
      </c>
    </row>
    <row r="9" spans="1:20" s="9" customFormat="1" ht="15" customHeight="1" x14ac:dyDescent="0.25">
      <c r="A9" s="21">
        <v>4</v>
      </c>
      <c r="B9" s="186" t="s">
        <v>68</v>
      </c>
      <c r="C9" s="186" t="s">
        <v>175</v>
      </c>
      <c r="D9" s="641">
        <v>4.3499999999999996</v>
      </c>
      <c r="E9" s="226">
        <v>3.84</v>
      </c>
      <c r="F9" s="186" t="s">
        <v>70</v>
      </c>
      <c r="G9" s="186" t="s">
        <v>94</v>
      </c>
      <c r="H9" s="641">
        <v>4.5172413793103452</v>
      </c>
      <c r="I9" s="226">
        <v>3.97</v>
      </c>
      <c r="J9" s="186" t="s">
        <v>70</v>
      </c>
      <c r="K9" s="186" t="s">
        <v>94</v>
      </c>
      <c r="L9" s="231">
        <v>4.3600000000000003</v>
      </c>
      <c r="M9" s="226">
        <v>3.91</v>
      </c>
      <c r="N9" s="186" t="s">
        <v>67</v>
      </c>
      <c r="O9" s="186" t="s">
        <v>33</v>
      </c>
      <c r="P9" s="231">
        <v>4.3421052631578947</v>
      </c>
      <c r="Q9" s="226">
        <v>3.96</v>
      </c>
    </row>
    <row r="10" spans="1:20" s="9" customFormat="1" ht="15" customHeight="1" x14ac:dyDescent="0.25">
      <c r="A10" s="21">
        <v>5</v>
      </c>
      <c r="B10" s="186" t="s">
        <v>68</v>
      </c>
      <c r="C10" s="186" t="s">
        <v>93</v>
      </c>
      <c r="D10" s="640">
        <v>4.3461538461538458</v>
      </c>
      <c r="E10" s="226">
        <v>3.84</v>
      </c>
      <c r="F10" s="186" t="s">
        <v>68</v>
      </c>
      <c r="G10" s="186" t="s">
        <v>139</v>
      </c>
      <c r="H10" s="640">
        <v>4.4666666666666668</v>
      </c>
      <c r="I10" s="226">
        <v>3.97</v>
      </c>
      <c r="J10" s="186" t="s">
        <v>70</v>
      </c>
      <c r="K10" s="186" t="s">
        <v>62</v>
      </c>
      <c r="L10" s="231">
        <v>4.354838709677419</v>
      </c>
      <c r="M10" s="226">
        <v>3.91</v>
      </c>
      <c r="N10" s="186" t="s">
        <v>69</v>
      </c>
      <c r="O10" s="186" t="s">
        <v>142</v>
      </c>
      <c r="P10" s="231">
        <v>4.333333333333333</v>
      </c>
      <c r="Q10" s="226">
        <v>3.96</v>
      </c>
    </row>
    <row r="11" spans="1:20" s="9" customFormat="1" ht="15" customHeight="1" x14ac:dyDescent="0.25">
      <c r="A11" s="21">
        <v>6</v>
      </c>
      <c r="B11" s="186" t="s">
        <v>65</v>
      </c>
      <c r="C11" s="186" t="s">
        <v>13</v>
      </c>
      <c r="D11" s="640">
        <v>4.3421052631578947</v>
      </c>
      <c r="E11" s="226">
        <v>3.84</v>
      </c>
      <c r="F11" s="186" t="s">
        <v>67</v>
      </c>
      <c r="G11" s="186" t="s">
        <v>33</v>
      </c>
      <c r="H11" s="640">
        <v>4.4473684210526319</v>
      </c>
      <c r="I11" s="226">
        <v>3.97</v>
      </c>
      <c r="J11" s="186" t="s">
        <v>65</v>
      </c>
      <c r="K11" s="186" t="s">
        <v>158</v>
      </c>
      <c r="L11" s="231">
        <v>4.333333333333333</v>
      </c>
      <c r="M11" s="226">
        <v>3.91</v>
      </c>
      <c r="N11" s="186" t="s">
        <v>70</v>
      </c>
      <c r="O11" s="186" t="s">
        <v>117</v>
      </c>
      <c r="P11" s="231">
        <v>4.333333333333333</v>
      </c>
      <c r="Q11" s="226">
        <v>3.96</v>
      </c>
    </row>
    <row r="12" spans="1:20" s="9" customFormat="1" ht="15" customHeight="1" x14ac:dyDescent="0.25">
      <c r="A12" s="21">
        <v>7</v>
      </c>
      <c r="B12" s="186" t="s">
        <v>69</v>
      </c>
      <c r="C12" s="186" t="s">
        <v>43</v>
      </c>
      <c r="D12" s="640">
        <v>4.3181818181818183</v>
      </c>
      <c r="E12" s="226">
        <v>3.84</v>
      </c>
      <c r="F12" s="186" t="s">
        <v>69</v>
      </c>
      <c r="G12" s="186" t="s">
        <v>57</v>
      </c>
      <c r="H12" s="640">
        <v>4.416666666666667</v>
      </c>
      <c r="I12" s="226">
        <v>3.97</v>
      </c>
      <c r="J12" s="186" t="s">
        <v>69</v>
      </c>
      <c r="K12" s="186" t="s">
        <v>197</v>
      </c>
      <c r="L12" s="231">
        <v>4.3137254901960782</v>
      </c>
      <c r="M12" s="226">
        <v>3.91</v>
      </c>
      <c r="N12" s="186" t="s">
        <v>64</v>
      </c>
      <c r="O12" s="186" t="s">
        <v>84</v>
      </c>
      <c r="P12" s="231">
        <v>4.3076923076923075</v>
      </c>
      <c r="Q12" s="226">
        <v>3.96</v>
      </c>
    </row>
    <row r="13" spans="1:20" s="9" customFormat="1" ht="15" customHeight="1" x14ac:dyDescent="0.25">
      <c r="A13" s="21">
        <v>8</v>
      </c>
      <c r="B13" s="186" t="s">
        <v>65</v>
      </c>
      <c r="C13" s="186" t="s">
        <v>4</v>
      </c>
      <c r="D13" s="640">
        <v>4.2857142857142856</v>
      </c>
      <c r="E13" s="226">
        <v>3.84</v>
      </c>
      <c r="F13" s="186" t="s">
        <v>67</v>
      </c>
      <c r="G13" s="186" t="s">
        <v>91</v>
      </c>
      <c r="H13" s="640">
        <v>4.4000000000000004</v>
      </c>
      <c r="I13" s="226">
        <v>3.97</v>
      </c>
      <c r="J13" s="186" t="s">
        <v>67</v>
      </c>
      <c r="K13" s="186" t="s">
        <v>90</v>
      </c>
      <c r="L13" s="231">
        <v>4.3076923076923075</v>
      </c>
      <c r="M13" s="226">
        <v>3.91</v>
      </c>
      <c r="N13" s="186" t="s">
        <v>70</v>
      </c>
      <c r="O13" s="186" t="s">
        <v>128</v>
      </c>
      <c r="P13" s="231">
        <v>4.3043478260869561</v>
      </c>
      <c r="Q13" s="226">
        <v>3.96</v>
      </c>
    </row>
    <row r="14" spans="1:20" s="9" customFormat="1" ht="15" customHeight="1" x14ac:dyDescent="0.25">
      <c r="A14" s="21">
        <v>9</v>
      </c>
      <c r="B14" s="186" t="s">
        <v>70</v>
      </c>
      <c r="C14" s="186" t="s">
        <v>62</v>
      </c>
      <c r="D14" s="641">
        <v>4.2820512820512819</v>
      </c>
      <c r="E14" s="226">
        <v>3.84</v>
      </c>
      <c r="F14" s="186" t="s">
        <v>66</v>
      </c>
      <c r="G14" s="186" t="s">
        <v>160</v>
      </c>
      <c r="H14" s="641">
        <v>4.382716049382716</v>
      </c>
      <c r="I14" s="226">
        <v>3.97</v>
      </c>
      <c r="J14" s="186" t="s">
        <v>69</v>
      </c>
      <c r="K14" s="186" t="s">
        <v>196</v>
      </c>
      <c r="L14" s="231">
        <v>4.2794117647058822</v>
      </c>
      <c r="M14" s="226">
        <v>3.91</v>
      </c>
      <c r="N14" s="186" t="s">
        <v>68</v>
      </c>
      <c r="O14" s="186" t="s">
        <v>140</v>
      </c>
      <c r="P14" s="231">
        <v>4.3018867924528301</v>
      </c>
      <c r="Q14" s="226">
        <v>3.96</v>
      </c>
    </row>
    <row r="15" spans="1:20" s="9" customFormat="1" ht="15" customHeight="1" thickBot="1" x14ac:dyDescent="0.3">
      <c r="A15" s="54">
        <v>10</v>
      </c>
      <c r="B15" s="187" t="s">
        <v>67</v>
      </c>
      <c r="C15" s="187" t="s">
        <v>91</v>
      </c>
      <c r="D15" s="642">
        <v>4.2307692307692308</v>
      </c>
      <c r="E15" s="227">
        <v>3.84</v>
      </c>
      <c r="F15" s="187" t="s">
        <v>65</v>
      </c>
      <c r="G15" s="187" t="s">
        <v>6</v>
      </c>
      <c r="H15" s="642">
        <v>4.375</v>
      </c>
      <c r="I15" s="227">
        <v>3.97</v>
      </c>
      <c r="J15" s="187" t="s">
        <v>65</v>
      </c>
      <c r="K15" s="187" t="s">
        <v>13</v>
      </c>
      <c r="L15" s="232">
        <v>4.2564102564102564</v>
      </c>
      <c r="M15" s="227">
        <v>3.91</v>
      </c>
      <c r="N15" s="187" t="s">
        <v>68</v>
      </c>
      <c r="O15" s="187" t="s">
        <v>103</v>
      </c>
      <c r="P15" s="232">
        <v>4.2888888888888888</v>
      </c>
      <c r="Q15" s="227">
        <v>3.96</v>
      </c>
    </row>
    <row r="16" spans="1:20" s="9" customFormat="1" ht="15" customHeight="1" x14ac:dyDescent="0.25">
      <c r="A16" s="21">
        <v>11</v>
      </c>
      <c r="B16" s="186" t="s">
        <v>67</v>
      </c>
      <c r="C16" s="186" t="s">
        <v>90</v>
      </c>
      <c r="D16" s="639">
        <v>4.21875</v>
      </c>
      <c r="E16" s="226">
        <v>3.84</v>
      </c>
      <c r="F16" s="186" t="s">
        <v>67</v>
      </c>
      <c r="G16" s="186" t="s">
        <v>206</v>
      </c>
      <c r="H16" s="639">
        <v>4.375</v>
      </c>
      <c r="I16" s="226">
        <v>3.97</v>
      </c>
      <c r="J16" s="186" t="s">
        <v>66</v>
      </c>
      <c r="K16" s="186" t="s">
        <v>21</v>
      </c>
      <c r="L16" s="231">
        <v>4.2537313432835822</v>
      </c>
      <c r="M16" s="226">
        <v>3.91</v>
      </c>
      <c r="N16" s="186" t="s">
        <v>65</v>
      </c>
      <c r="O16" s="186" t="s">
        <v>9</v>
      </c>
      <c r="P16" s="231">
        <v>4.2727272727272725</v>
      </c>
      <c r="Q16" s="226">
        <v>3.96</v>
      </c>
    </row>
    <row r="17" spans="1:17" s="9" customFormat="1" ht="15" customHeight="1" x14ac:dyDescent="0.25">
      <c r="A17" s="21">
        <v>12</v>
      </c>
      <c r="B17" s="186" t="s">
        <v>64</v>
      </c>
      <c r="C17" s="186" t="s">
        <v>152</v>
      </c>
      <c r="D17" s="640">
        <v>4.2173913043478262</v>
      </c>
      <c r="E17" s="226">
        <v>3.84</v>
      </c>
      <c r="F17" s="186" t="s">
        <v>69</v>
      </c>
      <c r="G17" s="186" t="s">
        <v>190</v>
      </c>
      <c r="H17" s="640">
        <v>4.3518518518518521</v>
      </c>
      <c r="I17" s="226">
        <v>3.97</v>
      </c>
      <c r="J17" s="186" t="s">
        <v>64</v>
      </c>
      <c r="K17" s="186" t="s">
        <v>153</v>
      </c>
      <c r="L17" s="231">
        <v>4.25</v>
      </c>
      <c r="M17" s="226">
        <v>3.91</v>
      </c>
      <c r="N17" s="186" t="s">
        <v>69</v>
      </c>
      <c r="O17" s="186" t="s">
        <v>57</v>
      </c>
      <c r="P17" s="231">
        <v>4.2727272727272725</v>
      </c>
      <c r="Q17" s="226">
        <v>3.96</v>
      </c>
    </row>
    <row r="18" spans="1:17" s="9" customFormat="1" ht="15" customHeight="1" x14ac:dyDescent="0.25">
      <c r="A18" s="21">
        <v>13</v>
      </c>
      <c r="B18" s="186" t="s">
        <v>69</v>
      </c>
      <c r="C18" s="186" t="s">
        <v>57</v>
      </c>
      <c r="D18" s="640">
        <v>4.1875</v>
      </c>
      <c r="E18" s="226">
        <v>3.84</v>
      </c>
      <c r="F18" s="186" t="s">
        <v>64</v>
      </c>
      <c r="G18" s="186" t="s">
        <v>153</v>
      </c>
      <c r="H18" s="640">
        <v>4.333333333333333</v>
      </c>
      <c r="I18" s="226">
        <v>3.97</v>
      </c>
      <c r="J18" s="186" t="s">
        <v>65</v>
      </c>
      <c r="K18" s="186" t="s">
        <v>6</v>
      </c>
      <c r="L18" s="231">
        <v>4.25</v>
      </c>
      <c r="M18" s="226">
        <v>3.91</v>
      </c>
      <c r="N18" s="186" t="s">
        <v>65</v>
      </c>
      <c r="O18" s="186" t="s">
        <v>5</v>
      </c>
      <c r="P18" s="231">
        <v>4.2692307692307692</v>
      </c>
      <c r="Q18" s="226">
        <v>3.96</v>
      </c>
    </row>
    <row r="19" spans="1:17" s="9" customFormat="1" ht="15" customHeight="1" x14ac:dyDescent="0.25">
      <c r="A19" s="21">
        <v>14</v>
      </c>
      <c r="B19" s="186" t="s">
        <v>67</v>
      </c>
      <c r="C19" s="186" t="s">
        <v>126</v>
      </c>
      <c r="D19" s="640">
        <v>4.1818181818181817</v>
      </c>
      <c r="E19" s="226">
        <v>3.84</v>
      </c>
      <c r="F19" s="186" t="s">
        <v>65</v>
      </c>
      <c r="G19" s="186" t="s">
        <v>13</v>
      </c>
      <c r="H19" s="640">
        <v>4.333333333333333</v>
      </c>
      <c r="I19" s="226">
        <v>3.97</v>
      </c>
      <c r="J19" s="186" t="s">
        <v>66</v>
      </c>
      <c r="K19" s="186" t="s">
        <v>60</v>
      </c>
      <c r="L19" s="231">
        <v>4.25</v>
      </c>
      <c r="M19" s="226">
        <v>3.91</v>
      </c>
      <c r="N19" s="186" t="s">
        <v>68</v>
      </c>
      <c r="O19" s="186" t="s">
        <v>61</v>
      </c>
      <c r="P19" s="231">
        <v>4.2631578947368425</v>
      </c>
      <c r="Q19" s="226">
        <v>3.96</v>
      </c>
    </row>
    <row r="20" spans="1:17" s="9" customFormat="1" ht="15" customHeight="1" x14ac:dyDescent="0.25">
      <c r="A20" s="21">
        <v>15</v>
      </c>
      <c r="B20" s="186" t="s">
        <v>68</v>
      </c>
      <c r="C20" s="186" t="s">
        <v>139</v>
      </c>
      <c r="D20" s="640">
        <v>4.1739130434782608</v>
      </c>
      <c r="E20" s="226">
        <v>3.84</v>
      </c>
      <c r="F20" s="186" t="s">
        <v>68</v>
      </c>
      <c r="G20" s="186" t="s">
        <v>170</v>
      </c>
      <c r="H20" s="640">
        <v>4.333333333333333</v>
      </c>
      <c r="I20" s="226">
        <v>3.97</v>
      </c>
      <c r="J20" s="186" t="s">
        <v>69</v>
      </c>
      <c r="K20" s="186" t="s">
        <v>180</v>
      </c>
      <c r="L20" s="231">
        <v>4.2307692307692308</v>
      </c>
      <c r="M20" s="226">
        <v>3.91</v>
      </c>
      <c r="N20" s="186" t="s">
        <v>68</v>
      </c>
      <c r="O20" s="186" t="s">
        <v>93</v>
      </c>
      <c r="P20" s="231">
        <v>4.2608695652173916</v>
      </c>
      <c r="Q20" s="226">
        <v>3.96</v>
      </c>
    </row>
    <row r="21" spans="1:17" s="9" customFormat="1" ht="15" customHeight="1" x14ac:dyDescent="0.25">
      <c r="A21" s="21">
        <v>16</v>
      </c>
      <c r="B21" s="186" t="s">
        <v>69</v>
      </c>
      <c r="C21" s="186" t="s">
        <v>194</v>
      </c>
      <c r="D21" s="640">
        <v>4.1735537190082646</v>
      </c>
      <c r="E21" s="226">
        <v>3.84</v>
      </c>
      <c r="F21" s="186" t="s">
        <v>69</v>
      </c>
      <c r="G21" s="186" t="s">
        <v>194</v>
      </c>
      <c r="H21" s="640">
        <v>4.3191489361702127</v>
      </c>
      <c r="I21" s="226">
        <v>3.97</v>
      </c>
      <c r="J21" s="186" t="s">
        <v>67</v>
      </c>
      <c r="K21" s="186" t="s">
        <v>123</v>
      </c>
      <c r="L21" s="231">
        <v>4.2222222222222223</v>
      </c>
      <c r="M21" s="226">
        <v>3.91</v>
      </c>
      <c r="N21" s="186" t="s">
        <v>65</v>
      </c>
      <c r="O21" s="186" t="s">
        <v>8</v>
      </c>
      <c r="P21" s="231">
        <v>4.2592592592592595</v>
      </c>
      <c r="Q21" s="226">
        <v>3.96</v>
      </c>
    </row>
    <row r="22" spans="1:17" s="9" customFormat="1" ht="15" customHeight="1" x14ac:dyDescent="0.25">
      <c r="A22" s="21">
        <v>17</v>
      </c>
      <c r="B22" s="186" t="s">
        <v>69</v>
      </c>
      <c r="C22" s="186" t="s">
        <v>197</v>
      </c>
      <c r="D22" s="640">
        <v>4.1590909090909092</v>
      </c>
      <c r="E22" s="226">
        <v>3.84</v>
      </c>
      <c r="F22" s="186" t="s">
        <v>67</v>
      </c>
      <c r="G22" s="186" t="s">
        <v>133</v>
      </c>
      <c r="H22" s="640">
        <v>4.3137254901960782</v>
      </c>
      <c r="I22" s="226">
        <v>3.97</v>
      </c>
      <c r="J22" s="186" t="s">
        <v>68</v>
      </c>
      <c r="K22" s="186" t="s">
        <v>139</v>
      </c>
      <c r="L22" s="231">
        <v>4.2222222222222223</v>
      </c>
      <c r="M22" s="226">
        <v>3.91</v>
      </c>
      <c r="N22" s="186" t="s">
        <v>66</v>
      </c>
      <c r="O22" s="186" t="s">
        <v>59</v>
      </c>
      <c r="P22" s="231">
        <v>4.2352941176470589</v>
      </c>
      <c r="Q22" s="226">
        <v>3.96</v>
      </c>
    </row>
    <row r="23" spans="1:17" s="9" customFormat="1" ht="15" customHeight="1" x14ac:dyDescent="0.25">
      <c r="A23" s="21">
        <v>18</v>
      </c>
      <c r="B23" s="186" t="s">
        <v>64</v>
      </c>
      <c r="C23" s="186" t="s">
        <v>153</v>
      </c>
      <c r="D23" s="640">
        <v>4.1578947368421053</v>
      </c>
      <c r="E23" s="226">
        <v>3.84</v>
      </c>
      <c r="F23" s="186" t="s">
        <v>69</v>
      </c>
      <c r="G23" s="186" t="s">
        <v>196</v>
      </c>
      <c r="H23" s="640">
        <v>4.2941176470588234</v>
      </c>
      <c r="I23" s="226">
        <v>3.97</v>
      </c>
      <c r="J23" s="186" t="s">
        <v>64</v>
      </c>
      <c r="K23" s="186" t="s">
        <v>152</v>
      </c>
      <c r="L23" s="231">
        <v>4.2068965517241379</v>
      </c>
      <c r="M23" s="226">
        <v>3.91</v>
      </c>
      <c r="N23" s="186" t="s">
        <v>67</v>
      </c>
      <c r="O23" s="186" t="s">
        <v>27</v>
      </c>
      <c r="P23" s="231">
        <v>4.2352941176470589</v>
      </c>
      <c r="Q23" s="226">
        <v>3.96</v>
      </c>
    </row>
    <row r="24" spans="1:17" s="9" customFormat="1" ht="15" customHeight="1" x14ac:dyDescent="0.25">
      <c r="A24" s="21">
        <v>19</v>
      </c>
      <c r="B24" s="186" t="s">
        <v>69</v>
      </c>
      <c r="C24" s="186" t="s">
        <v>195</v>
      </c>
      <c r="D24" s="640">
        <v>4.1481481481481479</v>
      </c>
      <c r="E24" s="226">
        <v>3.84</v>
      </c>
      <c r="F24" s="186" t="s">
        <v>69</v>
      </c>
      <c r="G24" s="186" t="s">
        <v>197</v>
      </c>
      <c r="H24" s="640">
        <v>4.2929292929292933</v>
      </c>
      <c r="I24" s="226">
        <v>3.97</v>
      </c>
      <c r="J24" s="186" t="s">
        <v>66</v>
      </c>
      <c r="K24" s="186" t="s">
        <v>163</v>
      </c>
      <c r="L24" s="231">
        <v>4.2</v>
      </c>
      <c r="M24" s="226">
        <v>3.91</v>
      </c>
      <c r="N24" s="186" t="s">
        <v>66</v>
      </c>
      <c r="O24" s="186" t="s">
        <v>132</v>
      </c>
      <c r="P24" s="231">
        <v>4.2162162162162158</v>
      </c>
      <c r="Q24" s="226">
        <v>3.96</v>
      </c>
    </row>
    <row r="25" spans="1:17" s="9" customFormat="1" ht="15" customHeight="1" thickBot="1" x14ac:dyDescent="0.3">
      <c r="A25" s="36">
        <v>20</v>
      </c>
      <c r="B25" s="188" t="s">
        <v>66</v>
      </c>
      <c r="C25" s="188" t="s">
        <v>160</v>
      </c>
      <c r="D25" s="642">
        <v>4.1475409836065573</v>
      </c>
      <c r="E25" s="228">
        <v>3.84</v>
      </c>
      <c r="F25" s="188" t="s">
        <v>65</v>
      </c>
      <c r="G25" s="188" t="s">
        <v>5</v>
      </c>
      <c r="H25" s="642">
        <v>4.2876712328767121</v>
      </c>
      <c r="I25" s="228">
        <v>3.97</v>
      </c>
      <c r="J25" s="188" t="s">
        <v>69</v>
      </c>
      <c r="K25" s="188" t="s">
        <v>192</v>
      </c>
      <c r="L25" s="233">
        <v>4.1891891891891895</v>
      </c>
      <c r="M25" s="228">
        <v>3.91</v>
      </c>
      <c r="N25" s="188" t="s">
        <v>70</v>
      </c>
      <c r="O25" s="188" t="s">
        <v>94</v>
      </c>
      <c r="P25" s="233">
        <v>4.2068965517241379</v>
      </c>
      <c r="Q25" s="228">
        <v>3.96</v>
      </c>
    </row>
    <row r="26" spans="1:17" s="9" customFormat="1" ht="15" customHeight="1" x14ac:dyDescent="0.25">
      <c r="A26" s="18">
        <v>21</v>
      </c>
      <c r="B26" s="185" t="s">
        <v>69</v>
      </c>
      <c r="C26" s="185" t="s">
        <v>193</v>
      </c>
      <c r="D26" s="643">
        <v>4.1428571428571432</v>
      </c>
      <c r="E26" s="225">
        <v>3.84</v>
      </c>
      <c r="F26" s="185" t="s">
        <v>68</v>
      </c>
      <c r="G26" s="185" t="s">
        <v>172</v>
      </c>
      <c r="H26" s="643">
        <v>4.2857142857142856</v>
      </c>
      <c r="I26" s="225">
        <v>3.97</v>
      </c>
      <c r="J26" s="185" t="s">
        <v>67</v>
      </c>
      <c r="K26" s="185" t="s">
        <v>135</v>
      </c>
      <c r="L26" s="230">
        <v>4.161290322580645</v>
      </c>
      <c r="M26" s="225">
        <v>3.91</v>
      </c>
      <c r="N26" s="185" t="s">
        <v>65</v>
      </c>
      <c r="O26" s="185" t="s">
        <v>13</v>
      </c>
      <c r="P26" s="230">
        <v>4.2</v>
      </c>
      <c r="Q26" s="225">
        <v>3.96</v>
      </c>
    </row>
    <row r="27" spans="1:17" s="9" customFormat="1" ht="15" customHeight="1" x14ac:dyDescent="0.25">
      <c r="A27" s="21">
        <v>22</v>
      </c>
      <c r="B27" s="186" t="s">
        <v>70</v>
      </c>
      <c r="C27" s="186" t="s">
        <v>213</v>
      </c>
      <c r="D27" s="640">
        <v>4.125</v>
      </c>
      <c r="E27" s="226">
        <v>3.84</v>
      </c>
      <c r="F27" s="186" t="s">
        <v>66</v>
      </c>
      <c r="G27" s="186" t="s">
        <v>60</v>
      </c>
      <c r="H27" s="640">
        <v>4.28169014084507</v>
      </c>
      <c r="I27" s="226">
        <v>3.97</v>
      </c>
      <c r="J27" s="186" t="s">
        <v>66</v>
      </c>
      <c r="K27" s="186" t="s">
        <v>85</v>
      </c>
      <c r="L27" s="231">
        <v>4.1568627450980395</v>
      </c>
      <c r="M27" s="226">
        <v>3.91</v>
      </c>
      <c r="N27" s="186" t="s">
        <v>66</v>
      </c>
      <c r="O27" s="186" t="s">
        <v>85</v>
      </c>
      <c r="P27" s="231">
        <v>4.2</v>
      </c>
      <c r="Q27" s="226">
        <v>3.96</v>
      </c>
    </row>
    <row r="28" spans="1:17" s="9" customFormat="1" ht="15" customHeight="1" x14ac:dyDescent="0.25">
      <c r="A28" s="21">
        <v>23</v>
      </c>
      <c r="B28" s="186" t="s">
        <v>67</v>
      </c>
      <c r="C28" s="186" t="s">
        <v>30</v>
      </c>
      <c r="D28" s="640">
        <v>4.12</v>
      </c>
      <c r="E28" s="226">
        <v>3.84</v>
      </c>
      <c r="F28" s="186" t="s">
        <v>68</v>
      </c>
      <c r="G28" s="186" t="s">
        <v>176</v>
      </c>
      <c r="H28" s="640">
        <v>4.2547169811320753</v>
      </c>
      <c r="I28" s="226">
        <v>3.97</v>
      </c>
      <c r="J28" s="186" t="s">
        <v>66</v>
      </c>
      <c r="K28" s="186" t="s">
        <v>88</v>
      </c>
      <c r="L28" s="231">
        <v>4.1481481481481479</v>
      </c>
      <c r="M28" s="226">
        <v>3.91</v>
      </c>
      <c r="N28" s="186" t="s">
        <v>68</v>
      </c>
      <c r="O28" s="186" t="s">
        <v>136</v>
      </c>
      <c r="P28" s="231">
        <v>4.1875</v>
      </c>
      <c r="Q28" s="226">
        <v>3.96</v>
      </c>
    </row>
    <row r="29" spans="1:17" s="9" customFormat="1" ht="15" customHeight="1" x14ac:dyDescent="0.25">
      <c r="A29" s="21">
        <v>24</v>
      </c>
      <c r="B29" s="186" t="s">
        <v>69</v>
      </c>
      <c r="C29" s="186" t="s">
        <v>181</v>
      </c>
      <c r="D29" s="644">
        <v>4.1188118811881189</v>
      </c>
      <c r="E29" s="226">
        <v>3.84</v>
      </c>
      <c r="F29" s="186" t="s">
        <v>70</v>
      </c>
      <c r="G29" s="186" t="s">
        <v>128</v>
      </c>
      <c r="H29" s="644">
        <v>4.25</v>
      </c>
      <c r="I29" s="226">
        <v>3.97</v>
      </c>
      <c r="J29" s="186" t="s">
        <v>68</v>
      </c>
      <c r="K29" s="186" t="s">
        <v>172</v>
      </c>
      <c r="L29" s="231">
        <v>4.1463414634146343</v>
      </c>
      <c r="M29" s="226">
        <v>3.91</v>
      </c>
      <c r="N29" s="186" t="s">
        <v>69</v>
      </c>
      <c r="O29" s="186" t="s">
        <v>41</v>
      </c>
      <c r="P29" s="231">
        <v>4.1764705882352944</v>
      </c>
      <c r="Q29" s="226">
        <v>3.96</v>
      </c>
    </row>
    <row r="30" spans="1:17" s="9" customFormat="1" ht="15" customHeight="1" x14ac:dyDescent="0.25">
      <c r="A30" s="21">
        <v>25</v>
      </c>
      <c r="B30" s="186" t="s">
        <v>69</v>
      </c>
      <c r="C30" s="186" t="s">
        <v>196</v>
      </c>
      <c r="D30" s="640">
        <v>4.1147540983606561</v>
      </c>
      <c r="E30" s="226">
        <v>3.84</v>
      </c>
      <c r="F30" s="186" t="s">
        <v>69</v>
      </c>
      <c r="G30" s="186" t="s">
        <v>210</v>
      </c>
      <c r="H30" s="640">
        <v>4.2236842105263159</v>
      </c>
      <c r="I30" s="226">
        <v>3.97</v>
      </c>
      <c r="J30" s="186" t="s">
        <v>66</v>
      </c>
      <c r="K30" s="186" t="s">
        <v>161</v>
      </c>
      <c r="L30" s="231">
        <v>4.1428571428571432</v>
      </c>
      <c r="M30" s="226">
        <v>3.91</v>
      </c>
      <c r="N30" s="186" t="s">
        <v>65</v>
      </c>
      <c r="O30" s="186" t="s">
        <v>7</v>
      </c>
      <c r="P30" s="231">
        <v>4.1694915254237293</v>
      </c>
      <c r="Q30" s="226">
        <v>3.96</v>
      </c>
    </row>
    <row r="31" spans="1:17" s="9" customFormat="1" ht="15" customHeight="1" x14ac:dyDescent="0.25">
      <c r="A31" s="21">
        <v>26</v>
      </c>
      <c r="B31" s="186" t="s">
        <v>69</v>
      </c>
      <c r="C31" s="186" t="s">
        <v>179</v>
      </c>
      <c r="D31" s="640">
        <v>4.1111111111111107</v>
      </c>
      <c r="E31" s="226">
        <v>3.84</v>
      </c>
      <c r="F31" s="186" t="s">
        <v>67</v>
      </c>
      <c r="G31" s="186" t="s">
        <v>123</v>
      </c>
      <c r="H31" s="640">
        <v>4.2173913043478262</v>
      </c>
      <c r="I31" s="226">
        <v>3.97</v>
      </c>
      <c r="J31" s="186" t="s">
        <v>69</v>
      </c>
      <c r="K31" s="186" t="s">
        <v>43</v>
      </c>
      <c r="L31" s="231">
        <v>4.1333333333333337</v>
      </c>
      <c r="M31" s="226">
        <v>3.91</v>
      </c>
      <c r="N31" s="186" t="s">
        <v>65</v>
      </c>
      <c r="O31" s="186" t="s">
        <v>12</v>
      </c>
      <c r="P31" s="231">
        <v>4.166666666666667</v>
      </c>
      <c r="Q31" s="226">
        <v>3.96</v>
      </c>
    </row>
    <row r="32" spans="1:17" s="9" customFormat="1" ht="15" customHeight="1" x14ac:dyDescent="0.25">
      <c r="A32" s="21">
        <v>27</v>
      </c>
      <c r="B32" s="186" t="s">
        <v>68</v>
      </c>
      <c r="C32" s="186" t="s">
        <v>170</v>
      </c>
      <c r="D32" s="640">
        <v>4.0999999999999996</v>
      </c>
      <c r="E32" s="226">
        <v>3.84</v>
      </c>
      <c r="F32" s="186" t="s">
        <v>69</v>
      </c>
      <c r="G32" s="186" t="s">
        <v>180</v>
      </c>
      <c r="H32" s="640">
        <v>4.2121212121212119</v>
      </c>
      <c r="I32" s="226">
        <v>3.97</v>
      </c>
      <c r="J32" s="186" t="s">
        <v>67</v>
      </c>
      <c r="K32" s="186" t="s">
        <v>33</v>
      </c>
      <c r="L32" s="231">
        <v>4.125</v>
      </c>
      <c r="M32" s="226">
        <v>3.91</v>
      </c>
      <c r="N32" s="186" t="s">
        <v>70</v>
      </c>
      <c r="O32" s="186" t="s">
        <v>62</v>
      </c>
      <c r="P32" s="231">
        <v>4.161290322580645</v>
      </c>
      <c r="Q32" s="226">
        <v>3.96</v>
      </c>
    </row>
    <row r="33" spans="1:17" s="9" customFormat="1" ht="15" customHeight="1" x14ac:dyDescent="0.25">
      <c r="A33" s="21">
        <v>28</v>
      </c>
      <c r="B33" s="186" t="s">
        <v>69</v>
      </c>
      <c r="C33" s="186" t="s">
        <v>199</v>
      </c>
      <c r="D33" s="640">
        <v>4.0789473684210522</v>
      </c>
      <c r="E33" s="226">
        <v>3.84</v>
      </c>
      <c r="F33" s="186" t="s">
        <v>67</v>
      </c>
      <c r="G33" s="186" t="s">
        <v>27</v>
      </c>
      <c r="H33" s="640">
        <v>4.2093023255813957</v>
      </c>
      <c r="I33" s="226">
        <v>3.97</v>
      </c>
      <c r="J33" s="186" t="s">
        <v>69</v>
      </c>
      <c r="K33" s="186" t="s">
        <v>57</v>
      </c>
      <c r="L33" s="231">
        <v>4.115384615384615</v>
      </c>
      <c r="M33" s="226">
        <v>3.91</v>
      </c>
      <c r="N33" s="186" t="s">
        <v>68</v>
      </c>
      <c r="O33" s="186" t="s">
        <v>35</v>
      </c>
      <c r="P33" s="231">
        <v>4.16</v>
      </c>
      <c r="Q33" s="226">
        <v>3.96</v>
      </c>
    </row>
    <row r="34" spans="1:17" s="9" customFormat="1" ht="15" customHeight="1" x14ac:dyDescent="0.25">
      <c r="A34" s="21">
        <v>29</v>
      </c>
      <c r="B34" s="186" t="s">
        <v>68</v>
      </c>
      <c r="C34" s="186" t="s">
        <v>172</v>
      </c>
      <c r="D34" s="640">
        <v>4.0697674418604652</v>
      </c>
      <c r="E34" s="226">
        <v>3.84</v>
      </c>
      <c r="F34" s="186" t="s">
        <v>66</v>
      </c>
      <c r="G34" s="186" t="s">
        <v>21</v>
      </c>
      <c r="H34" s="640">
        <v>4.2063492063492065</v>
      </c>
      <c r="I34" s="226">
        <v>3.97</v>
      </c>
      <c r="J34" s="186" t="s">
        <v>65</v>
      </c>
      <c r="K34" s="186" t="s">
        <v>5</v>
      </c>
      <c r="L34" s="231">
        <v>4.1090909090909093</v>
      </c>
      <c r="M34" s="226">
        <v>3.91</v>
      </c>
      <c r="N34" s="186" t="s">
        <v>69</v>
      </c>
      <c r="O34" s="186" t="s">
        <v>141</v>
      </c>
      <c r="P34" s="231">
        <v>4.1568627450980395</v>
      </c>
      <c r="Q34" s="226">
        <v>3.96</v>
      </c>
    </row>
    <row r="35" spans="1:17" s="9" customFormat="1" ht="15" customHeight="1" thickBot="1" x14ac:dyDescent="0.3">
      <c r="A35" s="54">
        <v>30</v>
      </c>
      <c r="B35" s="187" t="s">
        <v>69</v>
      </c>
      <c r="C35" s="187" t="s">
        <v>210</v>
      </c>
      <c r="D35" s="642">
        <v>4.0625</v>
      </c>
      <c r="E35" s="227">
        <v>3.84</v>
      </c>
      <c r="F35" s="187" t="s">
        <v>68</v>
      </c>
      <c r="G35" s="187" t="s">
        <v>93</v>
      </c>
      <c r="H35" s="642">
        <v>4.2</v>
      </c>
      <c r="I35" s="227">
        <v>3.97</v>
      </c>
      <c r="J35" s="187" t="s">
        <v>69</v>
      </c>
      <c r="K35" s="187" t="s">
        <v>195</v>
      </c>
      <c r="L35" s="232">
        <v>4.0999999999999996</v>
      </c>
      <c r="M35" s="227">
        <v>3.91</v>
      </c>
      <c r="N35" s="187" t="s">
        <v>69</v>
      </c>
      <c r="O35" s="187" t="s">
        <v>49</v>
      </c>
      <c r="P35" s="232">
        <v>4.1538461538461542</v>
      </c>
      <c r="Q35" s="227">
        <v>3.96</v>
      </c>
    </row>
    <row r="36" spans="1:17" s="9" customFormat="1" ht="15" customHeight="1" x14ac:dyDescent="0.25">
      <c r="A36" s="18">
        <v>31</v>
      </c>
      <c r="B36" s="185" t="s">
        <v>67</v>
      </c>
      <c r="C36" s="185" t="s">
        <v>33</v>
      </c>
      <c r="D36" s="639">
        <v>4.0444444444444443</v>
      </c>
      <c r="E36" s="225">
        <v>3.84</v>
      </c>
      <c r="F36" s="185" t="s">
        <v>68</v>
      </c>
      <c r="G36" s="185" t="s">
        <v>175</v>
      </c>
      <c r="H36" s="639">
        <v>4.2</v>
      </c>
      <c r="I36" s="225">
        <v>3.97</v>
      </c>
      <c r="J36" s="185" t="s">
        <v>67</v>
      </c>
      <c r="K36" s="185" t="s">
        <v>126</v>
      </c>
      <c r="L36" s="230">
        <v>4.0625</v>
      </c>
      <c r="M36" s="225">
        <v>3.91</v>
      </c>
      <c r="N36" s="185" t="s">
        <v>67</v>
      </c>
      <c r="O36" s="185" t="s">
        <v>30</v>
      </c>
      <c r="P36" s="230">
        <v>4.1428571428571432</v>
      </c>
      <c r="Q36" s="225">
        <v>3.96</v>
      </c>
    </row>
    <row r="37" spans="1:17" s="9" customFormat="1" ht="15" customHeight="1" x14ac:dyDescent="0.25">
      <c r="A37" s="21">
        <v>32</v>
      </c>
      <c r="B37" s="186" t="s">
        <v>66</v>
      </c>
      <c r="C37" s="186" t="s">
        <v>85</v>
      </c>
      <c r="D37" s="640">
        <v>4.04</v>
      </c>
      <c r="E37" s="226">
        <v>3.84</v>
      </c>
      <c r="F37" s="186" t="s">
        <v>64</v>
      </c>
      <c r="G37" s="186" t="s">
        <v>84</v>
      </c>
      <c r="H37" s="640">
        <v>4.1944444444444446</v>
      </c>
      <c r="I37" s="226">
        <v>3.97</v>
      </c>
      <c r="J37" s="186" t="s">
        <v>69</v>
      </c>
      <c r="K37" s="186" t="s">
        <v>199</v>
      </c>
      <c r="L37" s="231">
        <v>4.0555555555555554</v>
      </c>
      <c r="M37" s="226">
        <v>3.91</v>
      </c>
      <c r="N37" s="186" t="s">
        <v>69</v>
      </c>
      <c r="O37" s="186" t="s">
        <v>53</v>
      </c>
      <c r="P37" s="231">
        <v>4.1428571428571432</v>
      </c>
      <c r="Q37" s="226">
        <v>3.96</v>
      </c>
    </row>
    <row r="38" spans="1:17" s="9" customFormat="1" ht="15" customHeight="1" x14ac:dyDescent="0.25">
      <c r="A38" s="21">
        <v>33</v>
      </c>
      <c r="B38" s="186" t="s">
        <v>69</v>
      </c>
      <c r="C38" s="186" t="s">
        <v>192</v>
      </c>
      <c r="D38" s="640">
        <v>4.0224719101123592</v>
      </c>
      <c r="E38" s="226">
        <v>3.84</v>
      </c>
      <c r="F38" s="186" t="s">
        <v>66</v>
      </c>
      <c r="G38" s="186" t="s">
        <v>161</v>
      </c>
      <c r="H38" s="640">
        <v>4.1746031746031749</v>
      </c>
      <c r="I38" s="226">
        <v>3.97</v>
      </c>
      <c r="J38" s="186" t="s">
        <v>65</v>
      </c>
      <c r="K38" s="186" t="s">
        <v>159</v>
      </c>
      <c r="L38" s="231">
        <v>4.0526315789473681</v>
      </c>
      <c r="M38" s="226">
        <v>3.91</v>
      </c>
      <c r="N38" s="186" t="s">
        <v>69</v>
      </c>
      <c r="O38" s="186" t="s">
        <v>43</v>
      </c>
      <c r="P38" s="231">
        <v>4.125</v>
      </c>
      <c r="Q38" s="226">
        <v>3.96</v>
      </c>
    </row>
    <row r="39" spans="1:17" s="9" customFormat="1" ht="15" customHeight="1" x14ac:dyDescent="0.25">
      <c r="A39" s="21">
        <v>34</v>
      </c>
      <c r="B39" s="186" t="s">
        <v>65</v>
      </c>
      <c r="C39" s="186" t="s">
        <v>5</v>
      </c>
      <c r="D39" s="640">
        <v>4.0178571428571432</v>
      </c>
      <c r="E39" s="226">
        <v>3.84</v>
      </c>
      <c r="F39" s="186" t="s">
        <v>65</v>
      </c>
      <c r="G39" s="186" t="s">
        <v>157</v>
      </c>
      <c r="H39" s="640">
        <v>4.166666666666667</v>
      </c>
      <c r="I39" s="226">
        <v>3.97</v>
      </c>
      <c r="J39" s="186" t="s">
        <v>69</v>
      </c>
      <c r="K39" s="186" t="s">
        <v>194</v>
      </c>
      <c r="L39" s="231">
        <v>4.0327868852459012</v>
      </c>
      <c r="M39" s="226">
        <v>3.91</v>
      </c>
      <c r="N39" s="186" t="s">
        <v>69</v>
      </c>
      <c r="O39" s="186" t="s">
        <v>46</v>
      </c>
      <c r="P39" s="231">
        <v>4.101694915254237</v>
      </c>
      <c r="Q39" s="226">
        <v>3.96</v>
      </c>
    </row>
    <row r="40" spans="1:17" s="9" customFormat="1" ht="15" customHeight="1" x14ac:dyDescent="0.25">
      <c r="A40" s="21">
        <v>35</v>
      </c>
      <c r="B40" s="186" t="s">
        <v>65</v>
      </c>
      <c r="C40" s="186" t="s">
        <v>7</v>
      </c>
      <c r="D40" s="640">
        <v>4</v>
      </c>
      <c r="E40" s="226">
        <v>3.84</v>
      </c>
      <c r="F40" s="186" t="s">
        <v>68</v>
      </c>
      <c r="G40" s="186" t="s">
        <v>169</v>
      </c>
      <c r="H40" s="640">
        <v>4.1621621621621623</v>
      </c>
      <c r="I40" s="226">
        <v>3.97</v>
      </c>
      <c r="J40" s="186" t="s">
        <v>70</v>
      </c>
      <c r="K40" s="186" t="s">
        <v>200</v>
      </c>
      <c r="L40" s="231">
        <v>4.0327868852459012</v>
      </c>
      <c r="M40" s="226">
        <v>3.91</v>
      </c>
      <c r="N40" s="186" t="s">
        <v>67</v>
      </c>
      <c r="O40" s="186" t="s">
        <v>123</v>
      </c>
      <c r="P40" s="231">
        <v>4.0999999999999996</v>
      </c>
      <c r="Q40" s="226">
        <v>3.96</v>
      </c>
    </row>
    <row r="41" spans="1:17" s="9" customFormat="1" ht="15" customHeight="1" x14ac:dyDescent="0.25">
      <c r="A41" s="21">
        <v>36</v>
      </c>
      <c r="B41" s="253" t="s">
        <v>66</v>
      </c>
      <c r="C41" s="253" t="s">
        <v>161</v>
      </c>
      <c r="D41" s="640">
        <v>4</v>
      </c>
      <c r="E41" s="226">
        <v>3.84</v>
      </c>
      <c r="F41" s="253" t="s">
        <v>68</v>
      </c>
      <c r="G41" s="253" t="s">
        <v>137</v>
      </c>
      <c r="H41" s="640">
        <v>4.1538461538461542</v>
      </c>
      <c r="I41" s="226">
        <v>3.97</v>
      </c>
      <c r="J41" s="253" t="s">
        <v>67</v>
      </c>
      <c r="K41" s="253" t="s">
        <v>28</v>
      </c>
      <c r="L41" s="231">
        <v>4.0303030303030303</v>
      </c>
      <c r="M41" s="226">
        <v>3.91</v>
      </c>
      <c r="N41" s="253" t="s">
        <v>69</v>
      </c>
      <c r="O41" s="253" t="s">
        <v>144</v>
      </c>
      <c r="P41" s="231">
        <v>4.0599999999999996</v>
      </c>
      <c r="Q41" s="226">
        <v>3.96</v>
      </c>
    </row>
    <row r="42" spans="1:17" s="9" customFormat="1" ht="15" customHeight="1" x14ac:dyDescent="0.25">
      <c r="A42" s="21">
        <v>37</v>
      </c>
      <c r="B42" s="253" t="s">
        <v>67</v>
      </c>
      <c r="C42" s="253" t="s">
        <v>167</v>
      </c>
      <c r="D42" s="640">
        <v>4</v>
      </c>
      <c r="E42" s="226">
        <v>3.84</v>
      </c>
      <c r="F42" s="253" t="s">
        <v>66</v>
      </c>
      <c r="G42" s="253" t="s">
        <v>85</v>
      </c>
      <c r="H42" s="640">
        <v>4.1489361702127656</v>
      </c>
      <c r="I42" s="226">
        <v>3.97</v>
      </c>
      <c r="J42" s="253" t="s">
        <v>68</v>
      </c>
      <c r="K42" s="253" t="s">
        <v>168</v>
      </c>
      <c r="L42" s="231">
        <v>4.0294117647058822</v>
      </c>
      <c r="M42" s="226">
        <v>3.91</v>
      </c>
      <c r="N42" s="253" t="s">
        <v>67</v>
      </c>
      <c r="O42" s="253" t="s">
        <v>26</v>
      </c>
      <c r="P42" s="231">
        <v>4.0454545454545459</v>
      </c>
      <c r="Q42" s="226">
        <v>3.96</v>
      </c>
    </row>
    <row r="43" spans="1:17" s="9" customFormat="1" ht="15" customHeight="1" x14ac:dyDescent="0.25">
      <c r="A43" s="21">
        <v>38</v>
      </c>
      <c r="B43" s="253" t="s">
        <v>69</v>
      </c>
      <c r="C43" s="253" t="s">
        <v>191</v>
      </c>
      <c r="D43" s="640">
        <v>3.9629629629629628</v>
      </c>
      <c r="E43" s="226">
        <v>3.84</v>
      </c>
      <c r="F43" s="253" t="s">
        <v>69</v>
      </c>
      <c r="G43" s="253" t="s">
        <v>183</v>
      </c>
      <c r="H43" s="640">
        <v>4.125</v>
      </c>
      <c r="I43" s="226">
        <v>3.97</v>
      </c>
      <c r="J43" s="253" t="s">
        <v>67</v>
      </c>
      <c r="K43" s="253" t="s">
        <v>25</v>
      </c>
      <c r="L43" s="231">
        <v>4.0285714285714285</v>
      </c>
      <c r="M43" s="226">
        <v>3.91</v>
      </c>
      <c r="N43" s="253" t="s">
        <v>68</v>
      </c>
      <c r="O43" s="253" t="s">
        <v>120</v>
      </c>
      <c r="P43" s="231">
        <v>4.041666666666667</v>
      </c>
      <c r="Q43" s="226">
        <v>3.96</v>
      </c>
    </row>
    <row r="44" spans="1:17" s="9" customFormat="1" ht="15" customHeight="1" x14ac:dyDescent="0.25">
      <c r="A44" s="21">
        <v>39</v>
      </c>
      <c r="B44" s="253" t="s">
        <v>65</v>
      </c>
      <c r="C44" s="253" t="s">
        <v>6</v>
      </c>
      <c r="D44" s="640">
        <v>3.9615384615384617</v>
      </c>
      <c r="E44" s="226">
        <v>3.84</v>
      </c>
      <c r="F44" s="253" t="s">
        <v>64</v>
      </c>
      <c r="G44" s="253" t="s">
        <v>152</v>
      </c>
      <c r="H44" s="640">
        <v>4.1111111111111107</v>
      </c>
      <c r="I44" s="226">
        <v>3.97</v>
      </c>
      <c r="J44" s="253" t="s">
        <v>65</v>
      </c>
      <c r="K44" s="253" t="s">
        <v>7</v>
      </c>
      <c r="L44" s="231">
        <v>4.0263157894736841</v>
      </c>
      <c r="M44" s="226">
        <v>3.91</v>
      </c>
      <c r="N44" s="253" t="s">
        <v>70</v>
      </c>
      <c r="O44" s="253" t="s">
        <v>130</v>
      </c>
      <c r="P44" s="231">
        <v>4.0396039603960396</v>
      </c>
      <c r="Q44" s="226">
        <v>3.96</v>
      </c>
    </row>
    <row r="45" spans="1:17" s="9" customFormat="1" ht="15" customHeight="1" thickBot="1" x14ac:dyDescent="0.3">
      <c r="A45" s="54">
        <v>40</v>
      </c>
      <c r="B45" s="255" t="s">
        <v>67</v>
      </c>
      <c r="C45" s="255" t="s">
        <v>205</v>
      </c>
      <c r="D45" s="642">
        <v>3.953846153846154</v>
      </c>
      <c r="E45" s="227">
        <v>3.84</v>
      </c>
      <c r="F45" s="255" t="s">
        <v>69</v>
      </c>
      <c r="G45" s="255" t="s">
        <v>181</v>
      </c>
      <c r="H45" s="642">
        <v>4.1086956521739131</v>
      </c>
      <c r="I45" s="227">
        <v>3.97</v>
      </c>
      <c r="J45" s="255" t="s">
        <v>65</v>
      </c>
      <c r="K45" s="255" t="s">
        <v>10</v>
      </c>
      <c r="L45" s="232">
        <v>4.0232558139534884</v>
      </c>
      <c r="M45" s="227">
        <v>3.91</v>
      </c>
      <c r="N45" s="255" t="s">
        <v>65</v>
      </c>
      <c r="O45" s="255" t="s">
        <v>4</v>
      </c>
      <c r="P45" s="232">
        <v>4.0344827586206895</v>
      </c>
      <c r="Q45" s="227">
        <v>3.96</v>
      </c>
    </row>
    <row r="46" spans="1:17" s="9" customFormat="1" ht="15" customHeight="1" x14ac:dyDescent="0.25">
      <c r="A46" s="18">
        <v>41</v>
      </c>
      <c r="B46" s="256" t="s">
        <v>68</v>
      </c>
      <c r="C46" s="256" t="s">
        <v>168</v>
      </c>
      <c r="D46" s="639">
        <v>3.9534883720930232</v>
      </c>
      <c r="E46" s="225">
        <v>3.84</v>
      </c>
      <c r="F46" s="256" t="s">
        <v>69</v>
      </c>
      <c r="G46" s="256" t="s">
        <v>193</v>
      </c>
      <c r="H46" s="639">
        <v>4.0746268656716422</v>
      </c>
      <c r="I46" s="225">
        <v>3.97</v>
      </c>
      <c r="J46" s="256" t="s">
        <v>66</v>
      </c>
      <c r="K46" s="256" t="s">
        <v>164</v>
      </c>
      <c r="L46" s="230">
        <v>4.0229885057471266</v>
      </c>
      <c r="M46" s="225">
        <v>3.91</v>
      </c>
      <c r="N46" s="256" t="s">
        <v>68</v>
      </c>
      <c r="O46" s="256" t="s">
        <v>137</v>
      </c>
      <c r="P46" s="230">
        <v>4.0294117647058822</v>
      </c>
      <c r="Q46" s="225">
        <v>3.96</v>
      </c>
    </row>
    <row r="47" spans="1:17" s="9" customFormat="1" ht="15" customHeight="1" x14ac:dyDescent="0.25">
      <c r="A47" s="21">
        <v>42</v>
      </c>
      <c r="B47" s="253" t="s">
        <v>67</v>
      </c>
      <c r="C47" s="253" t="s">
        <v>123</v>
      </c>
      <c r="D47" s="640">
        <v>3.95</v>
      </c>
      <c r="E47" s="226">
        <v>3.84</v>
      </c>
      <c r="F47" s="253" t="s">
        <v>67</v>
      </c>
      <c r="G47" s="253" t="s">
        <v>90</v>
      </c>
      <c r="H47" s="640">
        <v>4.0652173913043477</v>
      </c>
      <c r="I47" s="226">
        <v>3.97</v>
      </c>
      <c r="J47" s="253" t="s">
        <v>67</v>
      </c>
      <c r="K47" s="253" t="s">
        <v>89</v>
      </c>
      <c r="L47" s="231">
        <v>4.0227272727272725</v>
      </c>
      <c r="M47" s="226">
        <v>3.91</v>
      </c>
      <c r="N47" s="253" t="s">
        <v>69</v>
      </c>
      <c r="O47" s="253" t="s">
        <v>145</v>
      </c>
      <c r="P47" s="231">
        <v>4.0199999999999996</v>
      </c>
      <c r="Q47" s="226">
        <v>3.96</v>
      </c>
    </row>
    <row r="48" spans="1:17" s="9" customFormat="1" ht="15" customHeight="1" x14ac:dyDescent="0.25">
      <c r="A48" s="21">
        <v>43</v>
      </c>
      <c r="B48" s="253" t="s">
        <v>68</v>
      </c>
      <c r="C48" s="253" t="s">
        <v>173</v>
      </c>
      <c r="D48" s="640">
        <v>3.9454545454545453</v>
      </c>
      <c r="E48" s="226">
        <v>3.84</v>
      </c>
      <c r="F48" s="253" t="s">
        <v>69</v>
      </c>
      <c r="G48" s="253" t="s">
        <v>187</v>
      </c>
      <c r="H48" s="640">
        <v>4.0606060606060606</v>
      </c>
      <c r="I48" s="226">
        <v>3.97</v>
      </c>
      <c r="J48" s="253" t="s">
        <v>69</v>
      </c>
      <c r="K48" s="253" t="s">
        <v>185</v>
      </c>
      <c r="L48" s="231">
        <v>4.0119047619047619</v>
      </c>
      <c r="M48" s="226">
        <v>3.91</v>
      </c>
      <c r="N48" s="253" t="s">
        <v>67</v>
      </c>
      <c r="O48" s="253" t="s">
        <v>133</v>
      </c>
      <c r="P48" s="231">
        <v>4.0192307692307692</v>
      </c>
      <c r="Q48" s="226">
        <v>3.96</v>
      </c>
    </row>
    <row r="49" spans="1:17" s="9" customFormat="1" ht="15" customHeight="1" x14ac:dyDescent="0.25">
      <c r="A49" s="21">
        <v>44</v>
      </c>
      <c r="B49" s="253" t="s">
        <v>67</v>
      </c>
      <c r="C49" s="253" t="s">
        <v>133</v>
      </c>
      <c r="D49" s="640">
        <v>3.9230769230769229</v>
      </c>
      <c r="E49" s="226">
        <v>3.84</v>
      </c>
      <c r="F49" s="253" t="s">
        <v>65</v>
      </c>
      <c r="G49" s="253" t="s">
        <v>159</v>
      </c>
      <c r="H49" s="640">
        <v>4.0476190476190474</v>
      </c>
      <c r="I49" s="226">
        <v>3.97</v>
      </c>
      <c r="J49" s="253" t="s">
        <v>64</v>
      </c>
      <c r="K49" s="253" t="s">
        <v>127</v>
      </c>
      <c r="L49" s="231">
        <v>4</v>
      </c>
      <c r="M49" s="226">
        <v>3.91</v>
      </c>
      <c r="N49" s="253" t="s">
        <v>66</v>
      </c>
      <c r="O49" s="253" t="s">
        <v>21</v>
      </c>
      <c r="P49" s="231">
        <v>4</v>
      </c>
      <c r="Q49" s="226">
        <v>3.96</v>
      </c>
    </row>
    <row r="50" spans="1:17" s="9" customFormat="1" ht="15" customHeight="1" x14ac:dyDescent="0.25">
      <c r="A50" s="21">
        <v>45</v>
      </c>
      <c r="B50" s="253" t="s">
        <v>65</v>
      </c>
      <c r="C50" s="253" t="s">
        <v>156</v>
      </c>
      <c r="D50" s="640">
        <v>3.9148936170212765</v>
      </c>
      <c r="E50" s="226">
        <v>3.84</v>
      </c>
      <c r="F50" s="253" t="s">
        <v>69</v>
      </c>
      <c r="G50" s="253" t="s">
        <v>195</v>
      </c>
      <c r="H50" s="640">
        <v>4.0336134453781511</v>
      </c>
      <c r="I50" s="226">
        <v>3.97</v>
      </c>
      <c r="J50" s="253" t="s">
        <v>68</v>
      </c>
      <c r="K50" s="253" t="s">
        <v>175</v>
      </c>
      <c r="L50" s="231">
        <v>4</v>
      </c>
      <c r="M50" s="226">
        <v>3.91</v>
      </c>
      <c r="N50" s="253" t="s">
        <v>67</v>
      </c>
      <c r="O50" s="253" t="s">
        <v>90</v>
      </c>
      <c r="P50" s="231">
        <v>4</v>
      </c>
      <c r="Q50" s="226">
        <v>3.96</v>
      </c>
    </row>
    <row r="51" spans="1:17" s="9" customFormat="1" ht="15" customHeight="1" x14ac:dyDescent="0.25">
      <c r="A51" s="21">
        <v>46</v>
      </c>
      <c r="B51" s="253" t="s">
        <v>70</v>
      </c>
      <c r="C51" s="253" t="s">
        <v>200</v>
      </c>
      <c r="D51" s="640">
        <v>3.8970588235294117</v>
      </c>
      <c r="E51" s="226">
        <v>3.84</v>
      </c>
      <c r="F51" s="253" t="s">
        <v>69</v>
      </c>
      <c r="G51" s="253" t="s">
        <v>208</v>
      </c>
      <c r="H51" s="640">
        <v>4.0238095238095237</v>
      </c>
      <c r="I51" s="226">
        <v>3.97</v>
      </c>
      <c r="J51" s="253" t="s">
        <v>70</v>
      </c>
      <c r="K51" s="253" t="s">
        <v>118</v>
      </c>
      <c r="L51" s="231">
        <v>4</v>
      </c>
      <c r="M51" s="226">
        <v>3.91</v>
      </c>
      <c r="N51" s="253" t="s">
        <v>69</v>
      </c>
      <c r="O51" s="253" t="s">
        <v>38</v>
      </c>
      <c r="P51" s="231">
        <v>4</v>
      </c>
      <c r="Q51" s="226">
        <v>3.96</v>
      </c>
    </row>
    <row r="52" spans="1:17" s="9" customFormat="1" ht="15" customHeight="1" x14ac:dyDescent="0.25">
      <c r="A52" s="21">
        <v>47</v>
      </c>
      <c r="B52" s="253" t="s">
        <v>66</v>
      </c>
      <c r="C52" s="253" t="s">
        <v>60</v>
      </c>
      <c r="D52" s="640">
        <v>3.8913043478260869</v>
      </c>
      <c r="E52" s="226">
        <v>3.84</v>
      </c>
      <c r="F52" s="253" t="s">
        <v>69</v>
      </c>
      <c r="G52" s="253" t="s">
        <v>185</v>
      </c>
      <c r="H52" s="640">
        <v>4.0121951219512191</v>
      </c>
      <c r="I52" s="226">
        <v>3.97</v>
      </c>
      <c r="J52" s="253" t="s">
        <v>65</v>
      </c>
      <c r="K52" s="253" t="s">
        <v>9</v>
      </c>
      <c r="L52" s="231">
        <v>3.96</v>
      </c>
      <c r="M52" s="226">
        <v>3.91</v>
      </c>
      <c r="N52" s="253" t="s">
        <v>69</v>
      </c>
      <c r="O52" s="253" t="s">
        <v>48</v>
      </c>
      <c r="P52" s="231">
        <v>4</v>
      </c>
      <c r="Q52" s="226">
        <v>3.96</v>
      </c>
    </row>
    <row r="53" spans="1:17" s="9" customFormat="1" ht="15" customHeight="1" x14ac:dyDescent="0.25">
      <c r="A53" s="21">
        <v>48</v>
      </c>
      <c r="B53" s="253" t="s">
        <v>68</v>
      </c>
      <c r="C53" s="253" t="s">
        <v>169</v>
      </c>
      <c r="D53" s="640">
        <v>3.8823529411764706</v>
      </c>
      <c r="E53" s="226">
        <v>3.84</v>
      </c>
      <c r="F53" s="253" t="s">
        <v>67</v>
      </c>
      <c r="G53" s="253" t="s">
        <v>26</v>
      </c>
      <c r="H53" s="640">
        <v>4</v>
      </c>
      <c r="I53" s="226">
        <v>3.97</v>
      </c>
      <c r="J53" s="253" t="s">
        <v>67</v>
      </c>
      <c r="K53" s="253" t="s">
        <v>26</v>
      </c>
      <c r="L53" s="231">
        <v>3.9545454545454546</v>
      </c>
      <c r="M53" s="226">
        <v>3.91</v>
      </c>
      <c r="N53" s="253" t="s">
        <v>69</v>
      </c>
      <c r="O53" s="253" t="s">
        <v>54</v>
      </c>
      <c r="P53" s="231">
        <v>4</v>
      </c>
      <c r="Q53" s="226">
        <v>3.96</v>
      </c>
    </row>
    <row r="54" spans="1:17" s="9" customFormat="1" ht="15" customHeight="1" x14ac:dyDescent="0.25">
      <c r="A54" s="21">
        <v>49</v>
      </c>
      <c r="B54" s="253" t="s">
        <v>70</v>
      </c>
      <c r="C54" s="253" t="s">
        <v>94</v>
      </c>
      <c r="D54" s="640">
        <v>3.8823529411764706</v>
      </c>
      <c r="E54" s="226">
        <v>3.84</v>
      </c>
      <c r="F54" s="253" t="s">
        <v>67</v>
      </c>
      <c r="G54" s="253" t="s">
        <v>211</v>
      </c>
      <c r="H54" s="640">
        <v>4</v>
      </c>
      <c r="I54" s="226">
        <v>3.97</v>
      </c>
      <c r="J54" s="253" t="s">
        <v>68</v>
      </c>
      <c r="K54" s="253" t="s">
        <v>169</v>
      </c>
      <c r="L54" s="231">
        <v>3.9512195121951219</v>
      </c>
      <c r="M54" s="226">
        <v>3.91</v>
      </c>
      <c r="N54" s="253" t="s">
        <v>69</v>
      </c>
      <c r="O54" s="253" t="s">
        <v>143</v>
      </c>
      <c r="P54" s="231">
        <v>4</v>
      </c>
      <c r="Q54" s="226">
        <v>3.96</v>
      </c>
    </row>
    <row r="55" spans="1:17" s="9" customFormat="1" ht="15" customHeight="1" thickBot="1" x14ac:dyDescent="0.3">
      <c r="A55" s="36">
        <v>50</v>
      </c>
      <c r="B55" s="257" t="s">
        <v>66</v>
      </c>
      <c r="C55" s="257" t="s">
        <v>163</v>
      </c>
      <c r="D55" s="642">
        <v>3.875</v>
      </c>
      <c r="E55" s="228">
        <v>3.84</v>
      </c>
      <c r="F55" s="257" t="s">
        <v>69</v>
      </c>
      <c r="G55" s="257" t="s">
        <v>191</v>
      </c>
      <c r="H55" s="642">
        <v>4</v>
      </c>
      <c r="I55" s="228">
        <v>3.97</v>
      </c>
      <c r="J55" s="257" t="s">
        <v>64</v>
      </c>
      <c r="K55" s="257" t="s">
        <v>151</v>
      </c>
      <c r="L55" s="233">
        <v>3.9487179487179489</v>
      </c>
      <c r="M55" s="228">
        <v>3.91</v>
      </c>
      <c r="N55" s="257" t="s">
        <v>64</v>
      </c>
      <c r="O55" s="257" t="s">
        <v>3</v>
      </c>
      <c r="P55" s="233">
        <v>3.9830508474576272</v>
      </c>
      <c r="Q55" s="228">
        <v>3.96</v>
      </c>
    </row>
    <row r="56" spans="1:17" s="9" customFormat="1" ht="15" customHeight="1" x14ac:dyDescent="0.25">
      <c r="A56" s="18">
        <v>51</v>
      </c>
      <c r="B56" s="256" t="s">
        <v>69</v>
      </c>
      <c r="C56" s="256" t="s">
        <v>185</v>
      </c>
      <c r="D56" s="639">
        <v>3.8727272727272726</v>
      </c>
      <c r="E56" s="225">
        <v>3.84</v>
      </c>
      <c r="F56" s="256" t="s">
        <v>69</v>
      </c>
      <c r="G56" s="256" t="s">
        <v>192</v>
      </c>
      <c r="H56" s="639">
        <v>4</v>
      </c>
      <c r="I56" s="225">
        <v>3.97</v>
      </c>
      <c r="J56" s="256" t="s">
        <v>67</v>
      </c>
      <c r="K56" s="256" t="s">
        <v>167</v>
      </c>
      <c r="L56" s="230">
        <v>3.9473684210526314</v>
      </c>
      <c r="M56" s="225">
        <v>3.91</v>
      </c>
      <c r="N56" s="256" t="s">
        <v>68</v>
      </c>
      <c r="O56" s="256" t="s">
        <v>119</v>
      </c>
      <c r="P56" s="230">
        <v>3.9767441860465116</v>
      </c>
      <c r="Q56" s="225">
        <v>3.96</v>
      </c>
    </row>
    <row r="57" spans="1:17" s="9" customFormat="1" ht="15" customHeight="1" x14ac:dyDescent="0.25">
      <c r="A57" s="21">
        <v>52</v>
      </c>
      <c r="B57" s="253" t="s">
        <v>68</v>
      </c>
      <c r="C57" s="253" t="s">
        <v>176</v>
      </c>
      <c r="D57" s="641">
        <v>3.8613861386138613</v>
      </c>
      <c r="E57" s="226">
        <v>3.84</v>
      </c>
      <c r="F57" s="253" t="s">
        <v>68</v>
      </c>
      <c r="G57" s="253" t="s">
        <v>173</v>
      </c>
      <c r="H57" s="641">
        <v>3.9772727272727271</v>
      </c>
      <c r="I57" s="226">
        <v>3.97</v>
      </c>
      <c r="J57" s="253" t="s">
        <v>69</v>
      </c>
      <c r="K57" s="253" t="s">
        <v>193</v>
      </c>
      <c r="L57" s="231">
        <v>3.9423076923076925</v>
      </c>
      <c r="M57" s="226">
        <v>3.91</v>
      </c>
      <c r="N57" s="253" t="s">
        <v>69</v>
      </c>
      <c r="O57" s="253" t="s">
        <v>37</v>
      </c>
      <c r="P57" s="231">
        <v>3.975609756097561</v>
      </c>
      <c r="Q57" s="226">
        <v>3.96</v>
      </c>
    </row>
    <row r="58" spans="1:17" s="9" customFormat="1" ht="15" customHeight="1" x14ac:dyDescent="0.25">
      <c r="A58" s="21">
        <v>53</v>
      </c>
      <c r="B58" s="253" t="s">
        <v>64</v>
      </c>
      <c r="C58" s="253" t="s">
        <v>84</v>
      </c>
      <c r="D58" s="641">
        <v>3.8571428571428572</v>
      </c>
      <c r="E58" s="226">
        <v>3.84</v>
      </c>
      <c r="F58" s="253" t="s">
        <v>68</v>
      </c>
      <c r="G58" s="253" t="s">
        <v>168</v>
      </c>
      <c r="H58" s="641">
        <v>3.9750000000000001</v>
      </c>
      <c r="I58" s="226">
        <v>3.97</v>
      </c>
      <c r="J58" s="253" t="s">
        <v>68</v>
      </c>
      <c r="K58" s="253" t="s">
        <v>176</v>
      </c>
      <c r="L58" s="231">
        <v>3.9393939393939394</v>
      </c>
      <c r="M58" s="226">
        <v>3.91</v>
      </c>
      <c r="N58" s="253" t="s">
        <v>66</v>
      </c>
      <c r="O58" s="253" t="s">
        <v>60</v>
      </c>
      <c r="P58" s="231">
        <v>3.9705882352941178</v>
      </c>
      <c r="Q58" s="226">
        <v>3.96</v>
      </c>
    </row>
    <row r="59" spans="1:17" s="9" customFormat="1" ht="15" customHeight="1" x14ac:dyDescent="0.25">
      <c r="A59" s="21">
        <v>54</v>
      </c>
      <c r="B59" s="253" t="s">
        <v>69</v>
      </c>
      <c r="C59" s="253" t="s">
        <v>209</v>
      </c>
      <c r="D59" s="641">
        <v>3.8541666666666665</v>
      </c>
      <c r="E59" s="226">
        <v>3.84</v>
      </c>
      <c r="F59" s="253" t="s">
        <v>65</v>
      </c>
      <c r="G59" s="253" t="s">
        <v>4</v>
      </c>
      <c r="H59" s="641">
        <v>3.9583333333333335</v>
      </c>
      <c r="I59" s="226">
        <v>3.97</v>
      </c>
      <c r="J59" s="253" t="s">
        <v>69</v>
      </c>
      <c r="K59" s="253" t="s">
        <v>198</v>
      </c>
      <c r="L59" s="231">
        <v>3.9375</v>
      </c>
      <c r="M59" s="226">
        <v>3.91</v>
      </c>
      <c r="N59" s="253" t="s">
        <v>68</v>
      </c>
      <c r="O59" s="253" t="s">
        <v>138</v>
      </c>
      <c r="P59" s="231">
        <v>3.9565217391304346</v>
      </c>
      <c r="Q59" s="226">
        <v>3.96</v>
      </c>
    </row>
    <row r="60" spans="1:17" s="9" customFormat="1" ht="15" customHeight="1" x14ac:dyDescent="0.25">
      <c r="A60" s="21">
        <v>55</v>
      </c>
      <c r="B60" s="253" t="s">
        <v>66</v>
      </c>
      <c r="C60" s="253" t="s">
        <v>166</v>
      </c>
      <c r="D60" s="641">
        <v>3.8421052631578947</v>
      </c>
      <c r="E60" s="226">
        <v>3.84</v>
      </c>
      <c r="F60" s="253" t="s">
        <v>69</v>
      </c>
      <c r="G60" s="253" t="s">
        <v>182</v>
      </c>
      <c r="H60" s="641">
        <v>3.9565217391304346</v>
      </c>
      <c r="I60" s="226">
        <v>3.97</v>
      </c>
      <c r="J60" s="253" t="s">
        <v>69</v>
      </c>
      <c r="K60" s="253" t="s">
        <v>186</v>
      </c>
      <c r="L60" s="231">
        <v>3.9090909090909092</v>
      </c>
      <c r="M60" s="226">
        <v>3.91</v>
      </c>
      <c r="N60" s="253" t="s">
        <v>70</v>
      </c>
      <c r="O60" s="253" t="s">
        <v>118</v>
      </c>
      <c r="P60" s="231">
        <v>3.9565217391304346</v>
      </c>
      <c r="Q60" s="226">
        <v>3.96</v>
      </c>
    </row>
    <row r="61" spans="1:17" s="9" customFormat="1" ht="15" customHeight="1" x14ac:dyDescent="0.25">
      <c r="A61" s="21">
        <v>56</v>
      </c>
      <c r="B61" s="253" t="s">
        <v>67</v>
      </c>
      <c r="C61" s="253" t="s">
        <v>26</v>
      </c>
      <c r="D61" s="641">
        <v>3.838709677419355</v>
      </c>
      <c r="E61" s="226">
        <v>3.84</v>
      </c>
      <c r="F61" s="253" t="s">
        <v>69</v>
      </c>
      <c r="G61" s="253" t="s">
        <v>209</v>
      </c>
      <c r="H61" s="641">
        <v>3.9555555555555557</v>
      </c>
      <c r="I61" s="226">
        <v>3.97</v>
      </c>
      <c r="J61" s="253" t="s">
        <v>67</v>
      </c>
      <c r="K61" s="253" t="s">
        <v>133</v>
      </c>
      <c r="L61" s="231">
        <v>3.8974358974358974</v>
      </c>
      <c r="M61" s="226">
        <v>3.91</v>
      </c>
      <c r="N61" s="253" t="s">
        <v>68</v>
      </c>
      <c r="O61" s="253" t="s">
        <v>106</v>
      </c>
      <c r="P61" s="231">
        <v>3.9545454545454546</v>
      </c>
      <c r="Q61" s="226">
        <v>3.96</v>
      </c>
    </row>
    <row r="62" spans="1:17" s="9" customFormat="1" ht="15" customHeight="1" x14ac:dyDescent="0.25">
      <c r="A62" s="21">
        <v>57</v>
      </c>
      <c r="B62" s="253" t="s">
        <v>64</v>
      </c>
      <c r="C62" s="253" t="s">
        <v>127</v>
      </c>
      <c r="D62" s="641">
        <v>3.8333333333333335</v>
      </c>
      <c r="E62" s="226">
        <v>3.84</v>
      </c>
      <c r="F62" s="253" t="s">
        <v>66</v>
      </c>
      <c r="G62" s="253" t="s">
        <v>88</v>
      </c>
      <c r="H62" s="641">
        <v>3.9545454545454546</v>
      </c>
      <c r="I62" s="226">
        <v>3.97</v>
      </c>
      <c r="J62" s="253" t="s">
        <v>69</v>
      </c>
      <c r="K62" s="253" t="s">
        <v>38</v>
      </c>
      <c r="L62" s="231">
        <v>3.8918918918918921</v>
      </c>
      <c r="M62" s="226">
        <v>3.91</v>
      </c>
      <c r="N62" s="253" t="s">
        <v>69</v>
      </c>
      <c r="O62" s="253" t="s">
        <v>39</v>
      </c>
      <c r="P62" s="231">
        <v>3.9482758620689653</v>
      </c>
      <c r="Q62" s="226">
        <v>3.96</v>
      </c>
    </row>
    <row r="63" spans="1:17" s="9" customFormat="1" ht="15" customHeight="1" x14ac:dyDescent="0.25">
      <c r="A63" s="21">
        <v>58</v>
      </c>
      <c r="B63" s="253" t="s">
        <v>69</v>
      </c>
      <c r="C63" s="253" t="s">
        <v>183</v>
      </c>
      <c r="D63" s="641">
        <v>3.8333333333333335</v>
      </c>
      <c r="E63" s="226">
        <v>3.84</v>
      </c>
      <c r="F63" s="253" t="s">
        <v>67</v>
      </c>
      <c r="G63" s="253" t="s">
        <v>134</v>
      </c>
      <c r="H63" s="641">
        <v>3.953846153846154</v>
      </c>
      <c r="I63" s="226">
        <v>3.97</v>
      </c>
      <c r="J63" s="253" t="s">
        <v>69</v>
      </c>
      <c r="K63" s="253" t="s">
        <v>182</v>
      </c>
      <c r="L63" s="231">
        <v>3.8888888888888888</v>
      </c>
      <c r="M63" s="226">
        <v>3.91</v>
      </c>
      <c r="N63" s="253" t="s">
        <v>68</v>
      </c>
      <c r="O63" s="253" t="s">
        <v>34</v>
      </c>
      <c r="P63" s="231">
        <v>3.9333333333333331</v>
      </c>
      <c r="Q63" s="226">
        <v>3.96</v>
      </c>
    </row>
    <row r="64" spans="1:17" s="9" customFormat="1" ht="15" customHeight="1" x14ac:dyDescent="0.25">
      <c r="A64" s="21">
        <v>59</v>
      </c>
      <c r="B64" s="253" t="s">
        <v>70</v>
      </c>
      <c r="C64" s="253" t="s">
        <v>130</v>
      </c>
      <c r="D64" s="641">
        <v>3.8305084745762712</v>
      </c>
      <c r="E64" s="226">
        <v>3.84</v>
      </c>
      <c r="F64" s="253" t="s">
        <v>64</v>
      </c>
      <c r="G64" s="253" t="s">
        <v>151</v>
      </c>
      <c r="H64" s="641">
        <v>3.9523809523809526</v>
      </c>
      <c r="I64" s="226">
        <v>3.97</v>
      </c>
      <c r="J64" s="253" t="s">
        <v>66</v>
      </c>
      <c r="K64" s="253" t="s">
        <v>160</v>
      </c>
      <c r="L64" s="231">
        <v>3.875</v>
      </c>
      <c r="M64" s="226">
        <v>3.91</v>
      </c>
      <c r="N64" s="253" t="s">
        <v>69</v>
      </c>
      <c r="O64" s="253" t="s">
        <v>52</v>
      </c>
      <c r="P64" s="231">
        <v>3.925925925925926</v>
      </c>
      <c r="Q64" s="226">
        <v>3.96</v>
      </c>
    </row>
    <row r="65" spans="1:17" s="9" customFormat="1" ht="15" customHeight="1" thickBot="1" x14ac:dyDescent="0.3">
      <c r="A65" s="54">
        <v>60</v>
      </c>
      <c r="B65" s="255" t="s">
        <v>67</v>
      </c>
      <c r="C65" s="255" t="s">
        <v>212</v>
      </c>
      <c r="D65" s="645">
        <v>3.8297872340425534</v>
      </c>
      <c r="E65" s="227">
        <v>3.84</v>
      </c>
      <c r="F65" s="255" t="s">
        <v>70</v>
      </c>
      <c r="G65" s="255" t="s">
        <v>200</v>
      </c>
      <c r="H65" s="645">
        <v>3.9459459459459461</v>
      </c>
      <c r="I65" s="227">
        <v>3.97</v>
      </c>
      <c r="J65" s="255" t="s">
        <v>69</v>
      </c>
      <c r="K65" s="255" t="s">
        <v>191</v>
      </c>
      <c r="L65" s="232">
        <v>3.8695652173913042</v>
      </c>
      <c r="M65" s="227">
        <v>3.91</v>
      </c>
      <c r="N65" s="255" t="s">
        <v>64</v>
      </c>
      <c r="O65" s="255" t="s">
        <v>82</v>
      </c>
      <c r="P65" s="232">
        <v>3.9148936170212765</v>
      </c>
      <c r="Q65" s="227">
        <v>3.96</v>
      </c>
    </row>
    <row r="66" spans="1:17" s="9" customFormat="1" ht="15" customHeight="1" x14ac:dyDescent="0.25">
      <c r="A66" s="21">
        <v>61</v>
      </c>
      <c r="B66" s="254" t="s">
        <v>66</v>
      </c>
      <c r="C66" s="254" t="s">
        <v>165</v>
      </c>
      <c r="D66" s="639">
        <v>3.8285714285714287</v>
      </c>
      <c r="E66" s="226">
        <v>3.84</v>
      </c>
      <c r="F66" s="254" t="s">
        <v>65</v>
      </c>
      <c r="G66" s="254" t="s">
        <v>7</v>
      </c>
      <c r="H66" s="639">
        <v>3.9411764705882355</v>
      </c>
      <c r="I66" s="226">
        <v>3.97</v>
      </c>
      <c r="J66" s="254" t="s">
        <v>68</v>
      </c>
      <c r="K66" s="254" t="s">
        <v>170</v>
      </c>
      <c r="L66" s="231">
        <v>3.8620689655172415</v>
      </c>
      <c r="M66" s="226">
        <v>3.91</v>
      </c>
      <c r="N66" s="254" t="s">
        <v>67</v>
      </c>
      <c r="O66" s="254" t="s">
        <v>92</v>
      </c>
      <c r="P66" s="231">
        <v>3.9090909090909092</v>
      </c>
      <c r="Q66" s="226">
        <v>3.96</v>
      </c>
    </row>
    <row r="67" spans="1:17" s="9" customFormat="1" ht="15" customHeight="1" x14ac:dyDescent="0.25">
      <c r="A67" s="21">
        <v>62</v>
      </c>
      <c r="B67" s="253" t="s">
        <v>66</v>
      </c>
      <c r="C67" s="253" t="s">
        <v>87</v>
      </c>
      <c r="D67" s="641">
        <v>3.8039215686274508</v>
      </c>
      <c r="E67" s="226">
        <v>3.84</v>
      </c>
      <c r="F67" s="253" t="s">
        <v>69</v>
      </c>
      <c r="G67" s="253" t="s">
        <v>186</v>
      </c>
      <c r="H67" s="641">
        <v>3.9393939393939394</v>
      </c>
      <c r="I67" s="226">
        <v>3.97</v>
      </c>
      <c r="J67" s="253" t="s">
        <v>66</v>
      </c>
      <c r="K67" s="253" t="s">
        <v>24</v>
      </c>
      <c r="L67" s="231">
        <v>3.8615384615384616</v>
      </c>
      <c r="M67" s="226">
        <v>3.91</v>
      </c>
      <c r="N67" s="253" t="s">
        <v>64</v>
      </c>
      <c r="O67" s="253" t="s">
        <v>2</v>
      </c>
      <c r="P67" s="231">
        <v>3.9</v>
      </c>
      <c r="Q67" s="226">
        <v>3.96</v>
      </c>
    </row>
    <row r="68" spans="1:17" s="9" customFormat="1" ht="15" customHeight="1" x14ac:dyDescent="0.25">
      <c r="A68" s="21">
        <v>63</v>
      </c>
      <c r="B68" s="253" t="s">
        <v>65</v>
      </c>
      <c r="C68" s="253" t="s">
        <v>9</v>
      </c>
      <c r="D68" s="641">
        <v>3.8</v>
      </c>
      <c r="E68" s="226">
        <v>3.84</v>
      </c>
      <c r="F68" s="253" t="s">
        <v>66</v>
      </c>
      <c r="G68" s="253" t="s">
        <v>24</v>
      </c>
      <c r="H68" s="641">
        <v>3.9384615384615387</v>
      </c>
      <c r="I68" s="226">
        <v>3.97</v>
      </c>
      <c r="J68" s="253" t="s">
        <v>68</v>
      </c>
      <c r="K68" s="253" t="s">
        <v>173</v>
      </c>
      <c r="L68" s="231">
        <v>3.8571428571428572</v>
      </c>
      <c r="M68" s="226">
        <v>3.91</v>
      </c>
      <c r="N68" s="253" t="s">
        <v>69</v>
      </c>
      <c r="O68" s="253" t="s">
        <v>148</v>
      </c>
      <c r="P68" s="231">
        <v>3.9</v>
      </c>
      <c r="Q68" s="226">
        <v>3.96</v>
      </c>
    </row>
    <row r="69" spans="1:17" s="9" customFormat="1" ht="15" customHeight="1" x14ac:dyDescent="0.25">
      <c r="A69" s="21">
        <v>64</v>
      </c>
      <c r="B69" s="253" t="s">
        <v>67</v>
      </c>
      <c r="C69" s="253" t="s">
        <v>89</v>
      </c>
      <c r="D69" s="641">
        <v>3.8</v>
      </c>
      <c r="E69" s="226">
        <v>3.84</v>
      </c>
      <c r="F69" s="253" t="s">
        <v>70</v>
      </c>
      <c r="G69" s="253" t="s">
        <v>130</v>
      </c>
      <c r="H69" s="641">
        <v>3.9137931034482758</v>
      </c>
      <c r="I69" s="226">
        <v>3.97</v>
      </c>
      <c r="J69" s="253" t="s">
        <v>65</v>
      </c>
      <c r="K69" s="253" t="s">
        <v>157</v>
      </c>
      <c r="L69" s="231">
        <v>3.8421052631578947</v>
      </c>
      <c r="M69" s="226">
        <v>3.91</v>
      </c>
      <c r="N69" s="253" t="s">
        <v>65</v>
      </c>
      <c r="O69" s="253" t="s">
        <v>131</v>
      </c>
      <c r="P69" s="231">
        <v>3.8913043478260869</v>
      </c>
      <c r="Q69" s="226">
        <v>3.96</v>
      </c>
    </row>
    <row r="70" spans="1:17" s="9" customFormat="1" ht="15" customHeight="1" x14ac:dyDescent="0.25">
      <c r="A70" s="21">
        <v>65</v>
      </c>
      <c r="B70" s="253" t="s">
        <v>68</v>
      </c>
      <c r="C70" s="253" t="s">
        <v>137</v>
      </c>
      <c r="D70" s="641">
        <v>3.7894736842105261</v>
      </c>
      <c r="E70" s="226">
        <v>3.84</v>
      </c>
      <c r="F70" s="253" t="s">
        <v>70</v>
      </c>
      <c r="G70" s="253" t="s">
        <v>118</v>
      </c>
      <c r="H70" s="641">
        <v>3.9090909090909092</v>
      </c>
      <c r="I70" s="226">
        <v>3.97</v>
      </c>
      <c r="J70" s="253" t="s">
        <v>69</v>
      </c>
      <c r="K70" s="253" t="s">
        <v>46</v>
      </c>
      <c r="L70" s="231">
        <v>3.8412698412698414</v>
      </c>
      <c r="M70" s="226">
        <v>3.91</v>
      </c>
      <c r="N70" s="253" t="s">
        <v>64</v>
      </c>
      <c r="O70" s="253" t="s">
        <v>81</v>
      </c>
      <c r="P70" s="231">
        <v>3.8888888888888888</v>
      </c>
      <c r="Q70" s="226">
        <v>3.96</v>
      </c>
    </row>
    <row r="71" spans="1:17" s="9" customFormat="1" ht="15" customHeight="1" x14ac:dyDescent="0.25">
      <c r="A71" s="21">
        <v>66</v>
      </c>
      <c r="B71" s="253" t="s">
        <v>69</v>
      </c>
      <c r="C71" s="253" t="s">
        <v>177</v>
      </c>
      <c r="D71" s="641">
        <v>3.7878787878787881</v>
      </c>
      <c r="E71" s="226">
        <v>3.84</v>
      </c>
      <c r="F71" s="253" t="s">
        <v>64</v>
      </c>
      <c r="G71" s="253" t="s">
        <v>127</v>
      </c>
      <c r="H71" s="641">
        <v>3.9069767441860463</v>
      </c>
      <c r="I71" s="226">
        <v>3.97</v>
      </c>
      <c r="J71" s="253" t="s">
        <v>69</v>
      </c>
      <c r="K71" s="253" t="s">
        <v>183</v>
      </c>
      <c r="L71" s="231">
        <v>3.8333333333333335</v>
      </c>
      <c r="M71" s="226">
        <v>3.91</v>
      </c>
      <c r="N71" s="253" t="s">
        <v>66</v>
      </c>
      <c r="O71" s="253" t="s">
        <v>24</v>
      </c>
      <c r="P71" s="231">
        <v>3.8888888888888888</v>
      </c>
      <c r="Q71" s="226">
        <v>3.96</v>
      </c>
    </row>
    <row r="72" spans="1:17" s="9" customFormat="1" ht="15" customHeight="1" x14ac:dyDescent="0.25">
      <c r="A72" s="21">
        <v>67</v>
      </c>
      <c r="B72" s="253" t="s">
        <v>66</v>
      </c>
      <c r="C72" s="253" t="s">
        <v>88</v>
      </c>
      <c r="D72" s="641">
        <v>3.7758620689655173</v>
      </c>
      <c r="E72" s="226">
        <v>3.84</v>
      </c>
      <c r="F72" s="253" t="s">
        <v>66</v>
      </c>
      <c r="G72" s="253" t="s">
        <v>162</v>
      </c>
      <c r="H72" s="641">
        <v>3.8923076923076922</v>
      </c>
      <c r="I72" s="226">
        <v>3.97</v>
      </c>
      <c r="J72" s="253" t="s">
        <v>69</v>
      </c>
      <c r="K72" s="253" t="s">
        <v>188</v>
      </c>
      <c r="L72" s="231">
        <v>3.8289473684210527</v>
      </c>
      <c r="M72" s="226">
        <v>3.91</v>
      </c>
      <c r="N72" s="253" t="s">
        <v>70</v>
      </c>
      <c r="O72" s="253" t="s">
        <v>129</v>
      </c>
      <c r="P72" s="231">
        <v>3.88</v>
      </c>
      <c r="Q72" s="226">
        <v>3.96</v>
      </c>
    </row>
    <row r="73" spans="1:17" s="9" customFormat="1" ht="15" customHeight="1" x14ac:dyDescent="0.25">
      <c r="A73" s="21">
        <v>68</v>
      </c>
      <c r="B73" s="253" t="s">
        <v>69</v>
      </c>
      <c r="C73" s="253" t="s">
        <v>207</v>
      </c>
      <c r="D73" s="641">
        <v>3.7719298245614037</v>
      </c>
      <c r="E73" s="226">
        <v>3.84</v>
      </c>
      <c r="F73" s="253" t="s">
        <v>66</v>
      </c>
      <c r="G73" s="253" t="s">
        <v>15</v>
      </c>
      <c r="H73" s="641">
        <v>3.8857142857142857</v>
      </c>
      <c r="I73" s="226">
        <v>3.97</v>
      </c>
      <c r="J73" s="253" t="s">
        <v>67</v>
      </c>
      <c r="K73" s="253" t="s">
        <v>27</v>
      </c>
      <c r="L73" s="231">
        <v>3.8139534883720931</v>
      </c>
      <c r="M73" s="226">
        <v>3.91</v>
      </c>
      <c r="N73" s="253" t="s">
        <v>67</v>
      </c>
      <c r="O73" s="253" t="s">
        <v>31</v>
      </c>
      <c r="P73" s="231">
        <v>3.875</v>
      </c>
      <c r="Q73" s="226">
        <v>3.96</v>
      </c>
    </row>
    <row r="74" spans="1:17" s="9" customFormat="1" ht="15" customHeight="1" x14ac:dyDescent="0.25">
      <c r="A74" s="21">
        <v>69</v>
      </c>
      <c r="B74" s="253" t="s">
        <v>69</v>
      </c>
      <c r="C74" s="253" t="s">
        <v>38</v>
      </c>
      <c r="D74" s="641">
        <v>3.7678571428571428</v>
      </c>
      <c r="E74" s="226">
        <v>3.84</v>
      </c>
      <c r="F74" s="253" t="s">
        <v>69</v>
      </c>
      <c r="G74" s="253" t="s">
        <v>38</v>
      </c>
      <c r="H74" s="641">
        <v>3.8627450980392157</v>
      </c>
      <c r="I74" s="226">
        <v>3.97</v>
      </c>
      <c r="J74" s="253" t="s">
        <v>69</v>
      </c>
      <c r="K74" s="253" t="s">
        <v>51</v>
      </c>
      <c r="L74" s="231">
        <v>3.8125</v>
      </c>
      <c r="M74" s="226">
        <v>3.91</v>
      </c>
      <c r="N74" s="253" t="s">
        <v>65</v>
      </c>
      <c r="O74" s="253" t="s">
        <v>10</v>
      </c>
      <c r="P74" s="231">
        <v>3.870967741935484</v>
      </c>
      <c r="Q74" s="226">
        <v>3.96</v>
      </c>
    </row>
    <row r="75" spans="1:17" s="9" customFormat="1" ht="15" customHeight="1" thickBot="1" x14ac:dyDescent="0.3">
      <c r="A75" s="54">
        <v>70</v>
      </c>
      <c r="B75" s="255" t="s">
        <v>69</v>
      </c>
      <c r="C75" s="255" t="s">
        <v>186</v>
      </c>
      <c r="D75" s="645">
        <v>3.7659574468085109</v>
      </c>
      <c r="E75" s="227">
        <v>3.84</v>
      </c>
      <c r="F75" s="255" t="s">
        <v>69</v>
      </c>
      <c r="G75" s="255" t="s">
        <v>177</v>
      </c>
      <c r="H75" s="645">
        <v>3.8571428571428572</v>
      </c>
      <c r="I75" s="227">
        <v>3.97</v>
      </c>
      <c r="J75" s="255" t="s">
        <v>64</v>
      </c>
      <c r="K75" s="255" t="s">
        <v>149</v>
      </c>
      <c r="L75" s="232">
        <v>3.806451612903226</v>
      </c>
      <c r="M75" s="227">
        <v>3.91</v>
      </c>
      <c r="N75" s="255" t="s">
        <v>67</v>
      </c>
      <c r="O75" s="255" t="s">
        <v>134</v>
      </c>
      <c r="P75" s="232">
        <v>3.8636363636363638</v>
      </c>
      <c r="Q75" s="227">
        <v>3.96</v>
      </c>
    </row>
    <row r="76" spans="1:17" s="9" customFormat="1" ht="15" customHeight="1" x14ac:dyDescent="0.25">
      <c r="A76" s="18">
        <v>71</v>
      </c>
      <c r="B76" s="256" t="s">
        <v>69</v>
      </c>
      <c r="C76" s="256" t="s">
        <v>208</v>
      </c>
      <c r="D76" s="639">
        <v>3.7547169811320753</v>
      </c>
      <c r="E76" s="225">
        <v>3.84</v>
      </c>
      <c r="F76" s="256" t="s">
        <v>69</v>
      </c>
      <c r="G76" s="256" t="s">
        <v>207</v>
      </c>
      <c r="H76" s="639">
        <v>3.8552631578947367</v>
      </c>
      <c r="I76" s="225">
        <v>3.97</v>
      </c>
      <c r="J76" s="256" t="s">
        <v>64</v>
      </c>
      <c r="K76" s="256" t="s">
        <v>84</v>
      </c>
      <c r="L76" s="230">
        <v>3.806451612903226</v>
      </c>
      <c r="M76" s="225">
        <v>3.91</v>
      </c>
      <c r="N76" s="256" t="s">
        <v>66</v>
      </c>
      <c r="O76" s="256" t="s">
        <v>17</v>
      </c>
      <c r="P76" s="230">
        <v>3.8484848484848486</v>
      </c>
      <c r="Q76" s="225">
        <v>3.96</v>
      </c>
    </row>
    <row r="77" spans="1:17" s="9" customFormat="1" ht="15" customHeight="1" x14ac:dyDescent="0.25">
      <c r="A77" s="21">
        <v>72</v>
      </c>
      <c r="B77" s="253" t="s">
        <v>65</v>
      </c>
      <c r="C77" s="253" t="s">
        <v>159</v>
      </c>
      <c r="D77" s="641">
        <v>3.75</v>
      </c>
      <c r="E77" s="226">
        <v>3.84</v>
      </c>
      <c r="F77" s="253" t="s">
        <v>66</v>
      </c>
      <c r="G77" s="253" t="s">
        <v>23</v>
      </c>
      <c r="H77" s="641">
        <v>3.8382352941176472</v>
      </c>
      <c r="I77" s="226">
        <v>3.97</v>
      </c>
      <c r="J77" s="253" t="s">
        <v>70</v>
      </c>
      <c r="K77" s="253" t="s">
        <v>128</v>
      </c>
      <c r="L77" s="231">
        <v>3.8</v>
      </c>
      <c r="M77" s="226">
        <v>3.91</v>
      </c>
      <c r="N77" s="253" t="s">
        <v>67</v>
      </c>
      <c r="O77" s="253" t="s">
        <v>28</v>
      </c>
      <c r="P77" s="231">
        <v>3.8461538461538463</v>
      </c>
      <c r="Q77" s="226">
        <v>3.96</v>
      </c>
    </row>
    <row r="78" spans="1:17" s="9" customFormat="1" ht="15" customHeight="1" x14ac:dyDescent="0.25">
      <c r="A78" s="21">
        <v>73</v>
      </c>
      <c r="B78" s="253" t="s">
        <v>69</v>
      </c>
      <c r="C78" s="253" t="s">
        <v>190</v>
      </c>
      <c r="D78" s="641">
        <v>3.7435897435897436</v>
      </c>
      <c r="E78" s="226">
        <v>3.84</v>
      </c>
      <c r="F78" s="253" t="s">
        <v>68</v>
      </c>
      <c r="G78" s="253" t="s">
        <v>138</v>
      </c>
      <c r="H78" s="641">
        <v>3.8373983739837398</v>
      </c>
      <c r="I78" s="226">
        <v>3.97</v>
      </c>
      <c r="J78" s="253" t="s">
        <v>69</v>
      </c>
      <c r="K78" s="253" t="s">
        <v>179</v>
      </c>
      <c r="L78" s="231">
        <v>3.7954545454545454</v>
      </c>
      <c r="M78" s="226">
        <v>3.91</v>
      </c>
      <c r="N78" s="253" t="s">
        <v>67</v>
      </c>
      <c r="O78" s="253" t="s">
        <v>29</v>
      </c>
      <c r="P78" s="231">
        <v>3.8285714285714287</v>
      </c>
      <c r="Q78" s="226">
        <v>3.96</v>
      </c>
    </row>
    <row r="79" spans="1:17" s="9" customFormat="1" ht="15" customHeight="1" x14ac:dyDescent="0.25">
      <c r="A79" s="21">
        <v>74</v>
      </c>
      <c r="B79" s="253" t="s">
        <v>69</v>
      </c>
      <c r="C79" s="253" t="s">
        <v>182</v>
      </c>
      <c r="D79" s="641">
        <v>3.7419354838709675</v>
      </c>
      <c r="E79" s="226">
        <v>3.84</v>
      </c>
      <c r="F79" s="253" t="s">
        <v>64</v>
      </c>
      <c r="G79" s="253" t="s">
        <v>154</v>
      </c>
      <c r="H79" s="641">
        <v>3.8214285714285716</v>
      </c>
      <c r="I79" s="226">
        <v>3.97</v>
      </c>
      <c r="J79" s="253" t="s">
        <v>66</v>
      </c>
      <c r="K79" s="253" t="s">
        <v>166</v>
      </c>
      <c r="L79" s="231">
        <v>3.7931034482758621</v>
      </c>
      <c r="M79" s="226">
        <v>3.91</v>
      </c>
      <c r="N79" s="253" t="s">
        <v>69</v>
      </c>
      <c r="O79" s="253" t="s">
        <v>55</v>
      </c>
      <c r="P79" s="231">
        <v>3.819672131147541</v>
      </c>
      <c r="Q79" s="226">
        <v>3.96</v>
      </c>
    </row>
    <row r="80" spans="1:17" s="9" customFormat="1" ht="15" customHeight="1" x14ac:dyDescent="0.25">
      <c r="A80" s="21">
        <v>75</v>
      </c>
      <c r="B80" s="253" t="s">
        <v>68</v>
      </c>
      <c r="C80" s="253" t="s">
        <v>138</v>
      </c>
      <c r="D80" s="641">
        <v>3.7388059701492535</v>
      </c>
      <c r="E80" s="226">
        <v>3.84</v>
      </c>
      <c r="F80" s="253" t="s">
        <v>65</v>
      </c>
      <c r="G80" s="253" t="s">
        <v>155</v>
      </c>
      <c r="H80" s="641">
        <v>3.810810810810811</v>
      </c>
      <c r="I80" s="226">
        <v>3.97</v>
      </c>
      <c r="J80" s="253" t="s">
        <v>64</v>
      </c>
      <c r="K80" s="253" t="s">
        <v>150</v>
      </c>
      <c r="L80" s="231">
        <v>3.7837837837837838</v>
      </c>
      <c r="M80" s="226">
        <v>3.91</v>
      </c>
      <c r="N80" s="253" t="s">
        <v>66</v>
      </c>
      <c r="O80" s="253" t="s">
        <v>18</v>
      </c>
      <c r="P80" s="231">
        <v>3.8157894736842106</v>
      </c>
      <c r="Q80" s="226">
        <v>3.96</v>
      </c>
    </row>
    <row r="81" spans="1:17" s="9" customFormat="1" ht="15" customHeight="1" x14ac:dyDescent="0.25">
      <c r="A81" s="21">
        <v>76</v>
      </c>
      <c r="B81" s="253" t="s">
        <v>67</v>
      </c>
      <c r="C81" s="253" t="s">
        <v>32</v>
      </c>
      <c r="D81" s="641">
        <v>3.7307692307692308</v>
      </c>
      <c r="E81" s="226">
        <v>3.84</v>
      </c>
      <c r="F81" s="253" t="s">
        <v>67</v>
      </c>
      <c r="G81" s="253" t="s">
        <v>205</v>
      </c>
      <c r="H81" s="641">
        <v>3.8059701492537314</v>
      </c>
      <c r="I81" s="226">
        <v>3.97</v>
      </c>
      <c r="J81" s="253" t="s">
        <v>70</v>
      </c>
      <c r="K81" s="253" t="s">
        <v>95</v>
      </c>
      <c r="L81" s="231">
        <v>3.7826086956521738</v>
      </c>
      <c r="M81" s="226">
        <v>3.91</v>
      </c>
      <c r="N81" s="253" t="s">
        <v>67</v>
      </c>
      <c r="O81" s="253" t="s">
        <v>126</v>
      </c>
      <c r="P81" s="231">
        <v>3.8125</v>
      </c>
      <c r="Q81" s="226">
        <v>3.96</v>
      </c>
    </row>
    <row r="82" spans="1:17" s="9" customFormat="1" ht="15" customHeight="1" x14ac:dyDescent="0.25">
      <c r="A82" s="21">
        <v>77</v>
      </c>
      <c r="B82" s="253" t="s">
        <v>66</v>
      </c>
      <c r="C82" s="253" t="s">
        <v>164</v>
      </c>
      <c r="D82" s="641">
        <v>3.7238095238095239</v>
      </c>
      <c r="E82" s="226">
        <v>3.84</v>
      </c>
      <c r="F82" s="253" t="s">
        <v>69</v>
      </c>
      <c r="G82" s="253" t="s">
        <v>199</v>
      </c>
      <c r="H82" s="641">
        <v>3.7948717948717947</v>
      </c>
      <c r="I82" s="226">
        <v>3.97</v>
      </c>
      <c r="J82" s="253" t="s">
        <v>69</v>
      </c>
      <c r="K82" s="253" t="s">
        <v>190</v>
      </c>
      <c r="L82" s="231">
        <v>3.78125</v>
      </c>
      <c r="M82" s="226">
        <v>3.91</v>
      </c>
      <c r="N82" s="253" t="s">
        <v>69</v>
      </c>
      <c r="O82" s="253" t="s">
        <v>147</v>
      </c>
      <c r="P82" s="231">
        <v>3.7894736842105261</v>
      </c>
      <c r="Q82" s="226">
        <v>3.96</v>
      </c>
    </row>
    <row r="83" spans="1:17" s="9" customFormat="1" ht="15" customHeight="1" x14ac:dyDescent="0.25">
      <c r="A83" s="21">
        <v>78</v>
      </c>
      <c r="B83" s="253" t="s">
        <v>66</v>
      </c>
      <c r="C83" s="253" t="s">
        <v>24</v>
      </c>
      <c r="D83" s="641">
        <v>3.7096774193548385</v>
      </c>
      <c r="E83" s="226">
        <v>3.84</v>
      </c>
      <c r="F83" s="253" t="s">
        <v>69</v>
      </c>
      <c r="G83" s="253" t="s">
        <v>178</v>
      </c>
      <c r="H83" s="641">
        <v>3.7916666666666665</v>
      </c>
      <c r="I83" s="226">
        <v>3.97</v>
      </c>
      <c r="J83" s="253" t="s">
        <v>67</v>
      </c>
      <c r="K83" s="253" t="s">
        <v>30</v>
      </c>
      <c r="L83" s="231">
        <v>3.774193548387097</v>
      </c>
      <c r="M83" s="226">
        <v>3.91</v>
      </c>
      <c r="N83" s="253" t="s">
        <v>69</v>
      </c>
      <c r="O83" s="253" t="s">
        <v>56</v>
      </c>
      <c r="P83" s="231">
        <v>3.7878787878787881</v>
      </c>
      <c r="Q83" s="226">
        <v>3.96</v>
      </c>
    </row>
    <row r="84" spans="1:17" s="9" customFormat="1" ht="15" customHeight="1" x14ac:dyDescent="0.25">
      <c r="A84" s="21">
        <v>79</v>
      </c>
      <c r="B84" s="253" t="s">
        <v>67</v>
      </c>
      <c r="C84" s="253" t="s">
        <v>27</v>
      </c>
      <c r="D84" s="641">
        <v>3.7058823529411766</v>
      </c>
      <c r="E84" s="226">
        <v>3.84</v>
      </c>
      <c r="F84" s="253" t="s">
        <v>67</v>
      </c>
      <c r="G84" s="253" t="s">
        <v>126</v>
      </c>
      <c r="H84" s="641">
        <v>3.7857142857142856</v>
      </c>
      <c r="I84" s="226">
        <v>3.97</v>
      </c>
      <c r="J84" s="253" t="s">
        <v>69</v>
      </c>
      <c r="K84" s="253" t="s">
        <v>177</v>
      </c>
      <c r="L84" s="231">
        <v>3.7727272727272729</v>
      </c>
      <c r="M84" s="226">
        <v>3.91</v>
      </c>
      <c r="N84" s="253" t="s">
        <v>69</v>
      </c>
      <c r="O84" s="253" t="s">
        <v>51</v>
      </c>
      <c r="P84" s="231">
        <v>3.784313725490196</v>
      </c>
      <c r="Q84" s="226">
        <v>3.96</v>
      </c>
    </row>
    <row r="85" spans="1:17" s="9" customFormat="1" ht="15" customHeight="1" thickBot="1" x14ac:dyDescent="0.3">
      <c r="A85" s="54">
        <v>80</v>
      </c>
      <c r="B85" s="255" t="s">
        <v>65</v>
      </c>
      <c r="C85" s="255" t="s">
        <v>158</v>
      </c>
      <c r="D85" s="645">
        <v>3.696629213483146</v>
      </c>
      <c r="E85" s="227">
        <v>3.84</v>
      </c>
      <c r="F85" s="255" t="s">
        <v>68</v>
      </c>
      <c r="G85" s="255" t="s">
        <v>171</v>
      </c>
      <c r="H85" s="645">
        <v>3.7727272727272729</v>
      </c>
      <c r="I85" s="227">
        <v>3.97</v>
      </c>
      <c r="J85" s="255" t="s">
        <v>69</v>
      </c>
      <c r="K85" s="255" t="s">
        <v>181</v>
      </c>
      <c r="L85" s="232">
        <v>3.7692307692307692</v>
      </c>
      <c r="M85" s="227">
        <v>3.91</v>
      </c>
      <c r="N85" s="255" t="s">
        <v>64</v>
      </c>
      <c r="O85" s="255" t="s">
        <v>58</v>
      </c>
      <c r="P85" s="232">
        <v>3.7735849056603774</v>
      </c>
      <c r="Q85" s="227">
        <v>3.96</v>
      </c>
    </row>
    <row r="86" spans="1:17" s="9" customFormat="1" ht="15" customHeight="1" x14ac:dyDescent="0.25">
      <c r="A86" s="18">
        <v>81</v>
      </c>
      <c r="B86" s="256" t="s">
        <v>66</v>
      </c>
      <c r="C86" s="256" t="s">
        <v>17</v>
      </c>
      <c r="D86" s="639">
        <v>3.6885245901639343</v>
      </c>
      <c r="E86" s="225">
        <v>3.84</v>
      </c>
      <c r="F86" s="256" t="s">
        <v>64</v>
      </c>
      <c r="G86" s="256" t="s">
        <v>149</v>
      </c>
      <c r="H86" s="639">
        <v>3.7608695652173911</v>
      </c>
      <c r="I86" s="225">
        <v>3.97</v>
      </c>
      <c r="J86" s="256" t="s">
        <v>68</v>
      </c>
      <c r="K86" s="256" t="s">
        <v>138</v>
      </c>
      <c r="L86" s="230">
        <v>3.762295081967213</v>
      </c>
      <c r="M86" s="225">
        <v>3.91</v>
      </c>
      <c r="N86" s="256" t="s">
        <v>66</v>
      </c>
      <c r="O86" s="256" t="s">
        <v>16</v>
      </c>
      <c r="P86" s="230">
        <v>3.7735849056603774</v>
      </c>
      <c r="Q86" s="225">
        <v>3.96</v>
      </c>
    </row>
    <row r="87" spans="1:17" s="9" customFormat="1" ht="15" customHeight="1" x14ac:dyDescent="0.25">
      <c r="A87" s="21">
        <v>82</v>
      </c>
      <c r="B87" s="253" t="s">
        <v>66</v>
      </c>
      <c r="C87" s="253" t="s">
        <v>15</v>
      </c>
      <c r="D87" s="641">
        <v>3.6666666666666665</v>
      </c>
      <c r="E87" s="226">
        <v>3.84</v>
      </c>
      <c r="F87" s="253" t="s">
        <v>65</v>
      </c>
      <c r="G87" s="253" t="s">
        <v>204</v>
      </c>
      <c r="H87" s="641">
        <v>3.7586206896551726</v>
      </c>
      <c r="I87" s="226">
        <v>3.97</v>
      </c>
      <c r="J87" s="253" t="s">
        <v>65</v>
      </c>
      <c r="K87" s="253" t="s">
        <v>155</v>
      </c>
      <c r="L87" s="231">
        <v>3.7619047619047619</v>
      </c>
      <c r="M87" s="226">
        <v>3.91</v>
      </c>
      <c r="N87" s="253" t="s">
        <v>64</v>
      </c>
      <c r="O87" s="253" t="s">
        <v>127</v>
      </c>
      <c r="P87" s="231">
        <v>3.7692307692307692</v>
      </c>
      <c r="Q87" s="226">
        <v>3.96</v>
      </c>
    </row>
    <row r="88" spans="1:17" s="9" customFormat="1" ht="15" customHeight="1" x14ac:dyDescent="0.25">
      <c r="A88" s="21">
        <v>83</v>
      </c>
      <c r="B88" s="253" t="s">
        <v>69</v>
      </c>
      <c r="C88" s="253" t="s">
        <v>198</v>
      </c>
      <c r="D88" s="641">
        <v>3.6643835616438358</v>
      </c>
      <c r="E88" s="226">
        <v>3.84</v>
      </c>
      <c r="F88" s="253" t="s">
        <v>67</v>
      </c>
      <c r="G88" s="253" t="s">
        <v>167</v>
      </c>
      <c r="H88" s="641">
        <v>3.7586206896551726</v>
      </c>
      <c r="I88" s="226">
        <v>3.97</v>
      </c>
      <c r="J88" s="253" t="s">
        <v>66</v>
      </c>
      <c r="K88" s="253" t="s">
        <v>162</v>
      </c>
      <c r="L88" s="231">
        <v>3.7571428571428571</v>
      </c>
      <c r="M88" s="226">
        <v>3.91</v>
      </c>
      <c r="N88" s="253" t="s">
        <v>68</v>
      </c>
      <c r="O88" s="253" t="s">
        <v>139</v>
      </c>
      <c r="P88" s="231">
        <v>3.7692307692307692</v>
      </c>
      <c r="Q88" s="226">
        <v>3.96</v>
      </c>
    </row>
    <row r="89" spans="1:17" s="9" customFormat="1" ht="15" customHeight="1" x14ac:dyDescent="0.25">
      <c r="A89" s="21">
        <v>84</v>
      </c>
      <c r="B89" s="253" t="s">
        <v>65</v>
      </c>
      <c r="C89" s="253" t="s">
        <v>204</v>
      </c>
      <c r="D89" s="641">
        <v>3.65625</v>
      </c>
      <c r="E89" s="226">
        <v>3.84</v>
      </c>
      <c r="F89" s="253" t="s">
        <v>66</v>
      </c>
      <c r="G89" s="253" t="s">
        <v>87</v>
      </c>
      <c r="H89" s="641">
        <v>3.75</v>
      </c>
      <c r="I89" s="226">
        <v>3.97</v>
      </c>
      <c r="J89" s="253" t="s">
        <v>69</v>
      </c>
      <c r="K89" s="253" t="s">
        <v>178</v>
      </c>
      <c r="L89" s="231">
        <v>3.7547169811320753</v>
      </c>
      <c r="M89" s="226">
        <v>3.91</v>
      </c>
      <c r="N89" s="253" t="s">
        <v>69</v>
      </c>
      <c r="O89" s="253" t="s">
        <v>42</v>
      </c>
      <c r="P89" s="231">
        <v>3.7619047619047619</v>
      </c>
      <c r="Q89" s="226">
        <v>3.96</v>
      </c>
    </row>
    <row r="90" spans="1:17" s="9" customFormat="1" ht="15" customHeight="1" x14ac:dyDescent="0.25">
      <c r="A90" s="21">
        <v>85</v>
      </c>
      <c r="B90" s="253" t="s">
        <v>64</v>
      </c>
      <c r="C90" s="253" t="s">
        <v>154</v>
      </c>
      <c r="D90" s="641">
        <v>3.6543209876543208</v>
      </c>
      <c r="E90" s="226">
        <v>3.84</v>
      </c>
      <c r="F90" s="253" t="s">
        <v>67</v>
      </c>
      <c r="G90" s="253" t="s">
        <v>92</v>
      </c>
      <c r="H90" s="641">
        <v>3.75</v>
      </c>
      <c r="I90" s="226">
        <v>3.97</v>
      </c>
      <c r="J90" s="253" t="s">
        <v>67</v>
      </c>
      <c r="K90" s="253" t="s">
        <v>32</v>
      </c>
      <c r="L90" s="231">
        <v>3.7428571428571429</v>
      </c>
      <c r="M90" s="226">
        <v>3.91</v>
      </c>
      <c r="N90" s="253" t="s">
        <v>69</v>
      </c>
      <c r="O90" s="253" t="s">
        <v>40</v>
      </c>
      <c r="P90" s="231">
        <v>3.76</v>
      </c>
      <c r="Q90" s="226">
        <v>3.96</v>
      </c>
    </row>
    <row r="91" spans="1:17" s="9" customFormat="1" ht="15" customHeight="1" x14ac:dyDescent="0.25">
      <c r="A91" s="21">
        <v>86</v>
      </c>
      <c r="B91" s="253" t="s">
        <v>69</v>
      </c>
      <c r="C91" s="253" t="s">
        <v>214</v>
      </c>
      <c r="D91" s="641">
        <v>3.6470588235294117</v>
      </c>
      <c r="E91" s="226">
        <v>3.84</v>
      </c>
      <c r="F91" s="253" t="s">
        <v>67</v>
      </c>
      <c r="G91" s="253" t="s">
        <v>30</v>
      </c>
      <c r="H91" s="641">
        <v>3.7222222222222223</v>
      </c>
      <c r="I91" s="226">
        <v>3.97</v>
      </c>
      <c r="J91" s="253" t="s">
        <v>67</v>
      </c>
      <c r="K91" s="253" t="s">
        <v>92</v>
      </c>
      <c r="L91" s="231">
        <v>3.7419354838709675</v>
      </c>
      <c r="M91" s="226">
        <v>3.91</v>
      </c>
      <c r="N91" s="253" t="s">
        <v>67</v>
      </c>
      <c r="O91" s="253" t="s">
        <v>25</v>
      </c>
      <c r="P91" s="231">
        <v>3.7391304347826089</v>
      </c>
      <c r="Q91" s="226">
        <v>3.96</v>
      </c>
    </row>
    <row r="92" spans="1:17" s="9" customFormat="1" ht="15" customHeight="1" x14ac:dyDescent="0.25">
      <c r="A92" s="21">
        <v>87</v>
      </c>
      <c r="B92" s="253" t="s">
        <v>66</v>
      </c>
      <c r="C92" s="253" t="s">
        <v>23</v>
      </c>
      <c r="D92" s="641">
        <v>3.6315789473684212</v>
      </c>
      <c r="E92" s="226">
        <v>3.84</v>
      </c>
      <c r="F92" s="253" t="s">
        <v>68</v>
      </c>
      <c r="G92" s="253" t="s">
        <v>106</v>
      </c>
      <c r="H92" s="641">
        <v>3.71875</v>
      </c>
      <c r="I92" s="226">
        <v>3.97</v>
      </c>
      <c r="J92" s="253" t="s">
        <v>67</v>
      </c>
      <c r="K92" s="253" t="s">
        <v>91</v>
      </c>
      <c r="L92" s="231">
        <v>3.7333333333333334</v>
      </c>
      <c r="M92" s="226">
        <v>3.91</v>
      </c>
      <c r="N92" s="253" t="s">
        <v>65</v>
      </c>
      <c r="O92" s="253" t="s">
        <v>14</v>
      </c>
      <c r="P92" s="231">
        <v>3.7272727272727271</v>
      </c>
      <c r="Q92" s="226">
        <v>3.96</v>
      </c>
    </row>
    <row r="93" spans="1:17" s="9" customFormat="1" ht="15" customHeight="1" x14ac:dyDescent="0.25">
      <c r="A93" s="21">
        <v>88</v>
      </c>
      <c r="B93" s="253" t="s">
        <v>67</v>
      </c>
      <c r="C93" s="253" t="s">
        <v>134</v>
      </c>
      <c r="D93" s="641">
        <v>3.6263736263736264</v>
      </c>
      <c r="E93" s="226">
        <v>3.84</v>
      </c>
      <c r="F93" s="253" t="s">
        <v>66</v>
      </c>
      <c r="G93" s="253" t="s">
        <v>18</v>
      </c>
      <c r="H93" s="641">
        <v>3.7179487179487181</v>
      </c>
      <c r="I93" s="226">
        <v>3.97</v>
      </c>
      <c r="J93" s="253" t="s">
        <v>70</v>
      </c>
      <c r="K93" s="253" t="s">
        <v>130</v>
      </c>
      <c r="L93" s="231">
        <v>3.7068965517241379</v>
      </c>
      <c r="M93" s="226">
        <v>3.91</v>
      </c>
      <c r="N93" s="253" t="s">
        <v>66</v>
      </c>
      <c r="O93" s="253" t="s">
        <v>22</v>
      </c>
      <c r="P93" s="231">
        <v>3.7272727272727271</v>
      </c>
      <c r="Q93" s="226">
        <v>3.96</v>
      </c>
    </row>
    <row r="94" spans="1:17" s="9" customFormat="1" ht="15" customHeight="1" x14ac:dyDescent="0.25">
      <c r="A94" s="21">
        <v>89</v>
      </c>
      <c r="B94" s="253" t="s">
        <v>66</v>
      </c>
      <c r="C94" s="253" t="s">
        <v>21</v>
      </c>
      <c r="D94" s="641">
        <v>3.6086956521739131</v>
      </c>
      <c r="E94" s="226">
        <v>3.84</v>
      </c>
      <c r="F94" s="253" t="s">
        <v>64</v>
      </c>
      <c r="G94" s="253" t="s">
        <v>150</v>
      </c>
      <c r="H94" s="641">
        <v>3.7121212121212119</v>
      </c>
      <c r="I94" s="226">
        <v>3.97</v>
      </c>
      <c r="J94" s="253" t="s">
        <v>66</v>
      </c>
      <c r="K94" s="253" t="s">
        <v>23</v>
      </c>
      <c r="L94" s="231">
        <v>3.7021276595744679</v>
      </c>
      <c r="M94" s="226">
        <v>3.91</v>
      </c>
      <c r="N94" s="253" t="s">
        <v>66</v>
      </c>
      <c r="O94" s="253" t="s">
        <v>88</v>
      </c>
      <c r="P94" s="231">
        <v>3.7017543859649122</v>
      </c>
      <c r="Q94" s="226">
        <v>3.96</v>
      </c>
    </row>
    <row r="95" spans="1:17" s="9" customFormat="1" ht="15" customHeight="1" thickBot="1" x14ac:dyDescent="0.3">
      <c r="A95" s="54">
        <v>90</v>
      </c>
      <c r="B95" s="255" t="s">
        <v>64</v>
      </c>
      <c r="C95" s="255" t="s">
        <v>151</v>
      </c>
      <c r="D95" s="645">
        <v>3.6</v>
      </c>
      <c r="E95" s="227">
        <v>3.84</v>
      </c>
      <c r="F95" s="255" t="s">
        <v>65</v>
      </c>
      <c r="G95" s="255" t="s">
        <v>156</v>
      </c>
      <c r="H95" s="645">
        <v>3.7017543859649122</v>
      </c>
      <c r="I95" s="227">
        <v>3.97</v>
      </c>
      <c r="J95" s="255" t="s">
        <v>69</v>
      </c>
      <c r="K95" s="255" t="s">
        <v>187</v>
      </c>
      <c r="L95" s="232">
        <v>3.6875</v>
      </c>
      <c r="M95" s="227">
        <v>3.91</v>
      </c>
      <c r="N95" s="255" t="s">
        <v>69</v>
      </c>
      <c r="O95" s="255" t="s">
        <v>45</v>
      </c>
      <c r="P95" s="232">
        <v>3.6923076923076925</v>
      </c>
      <c r="Q95" s="227">
        <v>3.96</v>
      </c>
    </row>
    <row r="96" spans="1:17" s="9" customFormat="1" ht="15" customHeight="1" x14ac:dyDescent="0.25">
      <c r="A96" s="18">
        <v>91</v>
      </c>
      <c r="B96" s="256" t="s">
        <v>64</v>
      </c>
      <c r="C96" s="256" t="s">
        <v>149</v>
      </c>
      <c r="D96" s="639">
        <v>3.5961538461538463</v>
      </c>
      <c r="E96" s="225">
        <v>3.84</v>
      </c>
      <c r="F96" s="256" t="s">
        <v>67</v>
      </c>
      <c r="G96" s="256" t="s">
        <v>89</v>
      </c>
      <c r="H96" s="639">
        <v>3.6976744186046511</v>
      </c>
      <c r="I96" s="225">
        <v>3.97</v>
      </c>
      <c r="J96" s="256" t="s">
        <v>69</v>
      </c>
      <c r="K96" s="256" t="s">
        <v>56</v>
      </c>
      <c r="L96" s="230">
        <v>3.6774193548387095</v>
      </c>
      <c r="M96" s="225">
        <v>3.91</v>
      </c>
      <c r="N96" s="256" t="s">
        <v>66</v>
      </c>
      <c r="O96" s="256" t="s">
        <v>87</v>
      </c>
      <c r="P96" s="230">
        <v>3.6875</v>
      </c>
      <c r="Q96" s="225">
        <v>3.96</v>
      </c>
    </row>
    <row r="97" spans="1:17" s="9" customFormat="1" ht="15" customHeight="1" x14ac:dyDescent="0.25">
      <c r="A97" s="21">
        <v>92</v>
      </c>
      <c r="B97" s="253" t="s">
        <v>69</v>
      </c>
      <c r="C97" s="253" t="s">
        <v>178</v>
      </c>
      <c r="D97" s="641">
        <v>3.5882352941176472</v>
      </c>
      <c r="E97" s="226">
        <v>3.84</v>
      </c>
      <c r="F97" s="253" t="s">
        <v>65</v>
      </c>
      <c r="G97" s="253" t="s">
        <v>158</v>
      </c>
      <c r="H97" s="641">
        <v>3.6931818181818183</v>
      </c>
      <c r="I97" s="226">
        <v>3.97</v>
      </c>
      <c r="J97" s="253" t="s">
        <v>66</v>
      </c>
      <c r="K97" s="253" t="s">
        <v>17</v>
      </c>
      <c r="L97" s="231">
        <v>3.6296296296296298</v>
      </c>
      <c r="M97" s="226">
        <v>3.91</v>
      </c>
      <c r="N97" s="253" t="s">
        <v>69</v>
      </c>
      <c r="O97" s="253" t="s">
        <v>47</v>
      </c>
      <c r="P97" s="231">
        <v>3.6875</v>
      </c>
      <c r="Q97" s="226">
        <v>3.96</v>
      </c>
    </row>
    <row r="98" spans="1:17" s="9" customFormat="1" ht="15" customHeight="1" x14ac:dyDescent="0.25">
      <c r="A98" s="21">
        <v>93</v>
      </c>
      <c r="B98" s="186" t="s">
        <v>69</v>
      </c>
      <c r="C98" s="186" t="s">
        <v>184</v>
      </c>
      <c r="D98" s="641">
        <v>3.5862068965517242</v>
      </c>
      <c r="E98" s="226">
        <v>3.84</v>
      </c>
      <c r="F98" s="186" t="s">
        <v>67</v>
      </c>
      <c r="G98" s="186" t="s">
        <v>32</v>
      </c>
      <c r="H98" s="641">
        <v>3.6888888888888891</v>
      </c>
      <c r="I98" s="226">
        <v>3.97</v>
      </c>
      <c r="J98" s="186" t="s">
        <v>66</v>
      </c>
      <c r="K98" s="186" t="s">
        <v>87</v>
      </c>
      <c r="L98" s="231">
        <v>3.6153846153846154</v>
      </c>
      <c r="M98" s="226">
        <v>3.91</v>
      </c>
      <c r="N98" s="186" t="s">
        <v>65</v>
      </c>
      <c r="O98" s="186" t="s">
        <v>11</v>
      </c>
      <c r="P98" s="231">
        <v>3.6666666666666665</v>
      </c>
      <c r="Q98" s="226">
        <v>3.96</v>
      </c>
    </row>
    <row r="99" spans="1:17" s="9" customFormat="1" ht="15" customHeight="1" x14ac:dyDescent="0.25">
      <c r="A99" s="21">
        <v>94</v>
      </c>
      <c r="B99" s="186" t="s">
        <v>64</v>
      </c>
      <c r="C99" s="186" t="s">
        <v>150</v>
      </c>
      <c r="D99" s="641">
        <v>3.5593220338983049</v>
      </c>
      <c r="E99" s="226">
        <v>3.84</v>
      </c>
      <c r="F99" s="186" t="s">
        <v>69</v>
      </c>
      <c r="G99" s="186" t="s">
        <v>188</v>
      </c>
      <c r="H99" s="641">
        <v>3.6881720430107525</v>
      </c>
      <c r="I99" s="226">
        <v>3.97</v>
      </c>
      <c r="J99" s="186" t="s">
        <v>68</v>
      </c>
      <c r="K99" s="186" t="s">
        <v>171</v>
      </c>
      <c r="L99" s="231">
        <v>3.6153846153846154</v>
      </c>
      <c r="M99" s="226">
        <v>3.91</v>
      </c>
      <c r="N99" s="186" t="s">
        <v>69</v>
      </c>
      <c r="O99" s="186" t="s">
        <v>50</v>
      </c>
      <c r="P99" s="231">
        <v>3.65</v>
      </c>
      <c r="Q99" s="226">
        <v>3.96</v>
      </c>
    </row>
    <row r="100" spans="1:17" s="9" customFormat="1" ht="15" customHeight="1" x14ac:dyDescent="0.25">
      <c r="A100" s="21">
        <v>95</v>
      </c>
      <c r="B100" s="186" t="s">
        <v>69</v>
      </c>
      <c r="C100" s="186" t="s">
        <v>189</v>
      </c>
      <c r="D100" s="641">
        <v>3.55</v>
      </c>
      <c r="E100" s="226">
        <v>3.84</v>
      </c>
      <c r="F100" s="186" t="s">
        <v>66</v>
      </c>
      <c r="G100" s="186" t="s">
        <v>164</v>
      </c>
      <c r="H100" s="641">
        <v>3.6770833333333335</v>
      </c>
      <c r="I100" s="226">
        <v>3.97</v>
      </c>
      <c r="J100" s="186" t="s">
        <v>66</v>
      </c>
      <c r="K100" s="186" t="s">
        <v>15</v>
      </c>
      <c r="L100" s="231">
        <v>3.6</v>
      </c>
      <c r="M100" s="226">
        <v>3.91</v>
      </c>
      <c r="N100" s="186" t="s">
        <v>69</v>
      </c>
      <c r="O100" s="186" t="s">
        <v>36</v>
      </c>
      <c r="P100" s="231">
        <v>3.625</v>
      </c>
      <c r="Q100" s="226">
        <v>3.96</v>
      </c>
    </row>
    <row r="101" spans="1:17" s="9" customFormat="1" ht="15" customHeight="1" x14ac:dyDescent="0.25">
      <c r="A101" s="21">
        <v>96</v>
      </c>
      <c r="B101" s="186" t="s">
        <v>66</v>
      </c>
      <c r="C101" s="186" t="s">
        <v>18</v>
      </c>
      <c r="D101" s="641">
        <v>3.5438596491228069</v>
      </c>
      <c r="E101" s="226">
        <v>3.84</v>
      </c>
      <c r="F101" s="186" t="s">
        <v>69</v>
      </c>
      <c r="G101" s="186" t="s">
        <v>179</v>
      </c>
      <c r="H101" s="641">
        <v>3.6721311475409837</v>
      </c>
      <c r="I101" s="226">
        <v>3.97</v>
      </c>
      <c r="J101" s="186" t="s">
        <v>69</v>
      </c>
      <c r="K101" s="186" t="s">
        <v>189</v>
      </c>
      <c r="L101" s="231">
        <v>3.5952380952380953</v>
      </c>
      <c r="M101" s="226">
        <v>3.91</v>
      </c>
      <c r="N101" s="186" t="s">
        <v>68</v>
      </c>
      <c r="O101" s="186" t="s">
        <v>121</v>
      </c>
      <c r="P101" s="231">
        <v>3.6206896551724137</v>
      </c>
      <c r="Q101" s="226">
        <v>3.96</v>
      </c>
    </row>
    <row r="102" spans="1:17" s="9" customFormat="1" ht="15" customHeight="1" x14ac:dyDescent="0.25">
      <c r="A102" s="21">
        <v>97</v>
      </c>
      <c r="B102" s="188" t="s">
        <v>68</v>
      </c>
      <c r="C102" s="188" t="s">
        <v>171</v>
      </c>
      <c r="D102" s="641">
        <v>3.5</v>
      </c>
      <c r="E102" s="226">
        <v>3.84</v>
      </c>
      <c r="F102" s="188" t="s">
        <v>67</v>
      </c>
      <c r="G102" s="188" t="s">
        <v>28</v>
      </c>
      <c r="H102" s="641">
        <v>3.6666666666666665</v>
      </c>
      <c r="I102" s="226">
        <v>3.97</v>
      </c>
      <c r="J102" s="188" t="s">
        <v>65</v>
      </c>
      <c r="K102" s="188" t="s">
        <v>4</v>
      </c>
      <c r="L102" s="231">
        <v>3.5925925925925926</v>
      </c>
      <c r="M102" s="226">
        <v>3.91</v>
      </c>
      <c r="N102" s="188" t="s">
        <v>66</v>
      </c>
      <c r="O102" s="188" t="s">
        <v>86</v>
      </c>
      <c r="P102" s="231">
        <v>3.6</v>
      </c>
      <c r="Q102" s="226">
        <v>3.96</v>
      </c>
    </row>
    <row r="103" spans="1:17" s="9" customFormat="1" ht="15" customHeight="1" x14ac:dyDescent="0.25">
      <c r="A103" s="21">
        <v>98</v>
      </c>
      <c r="B103" s="41" t="s">
        <v>65</v>
      </c>
      <c r="C103" s="258" t="s">
        <v>155</v>
      </c>
      <c r="D103" s="641">
        <v>3.4705882352941178</v>
      </c>
      <c r="E103" s="226">
        <v>3.84</v>
      </c>
      <c r="F103" s="41" t="s">
        <v>69</v>
      </c>
      <c r="G103" s="258" t="s">
        <v>198</v>
      </c>
      <c r="H103" s="641">
        <v>3.6545454545454548</v>
      </c>
      <c r="I103" s="226">
        <v>3.97</v>
      </c>
      <c r="J103" s="41" t="s">
        <v>68</v>
      </c>
      <c r="K103" s="258" t="s">
        <v>137</v>
      </c>
      <c r="L103" s="231">
        <v>3.5925925925925926</v>
      </c>
      <c r="M103" s="226">
        <v>3.91</v>
      </c>
      <c r="N103" s="41" t="s">
        <v>64</v>
      </c>
      <c r="O103" s="258" t="s">
        <v>83</v>
      </c>
      <c r="P103" s="231">
        <v>3.5882352941176472</v>
      </c>
      <c r="Q103" s="226">
        <v>3.96</v>
      </c>
    </row>
    <row r="104" spans="1:17" s="9" customFormat="1" ht="15" customHeight="1" x14ac:dyDescent="0.25">
      <c r="A104" s="21">
        <v>99</v>
      </c>
      <c r="B104" s="26" t="s">
        <v>69</v>
      </c>
      <c r="C104" s="186" t="s">
        <v>188</v>
      </c>
      <c r="D104" s="640">
        <v>3.4494382022471912</v>
      </c>
      <c r="E104" s="226">
        <v>3.84</v>
      </c>
      <c r="F104" s="26" t="s">
        <v>67</v>
      </c>
      <c r="G104" s="186" t="s">
        <v>212</v>
      </c>
      <c r="H104" s="640">
        <v>3.6304347826086958</v>
      </c>
      <c r="I104" s="226">
        <v>3.97</v>
      </c>
      <c r="J104" s="26" t="s">
        <v>68</v>
      </c>
      <c r="K104" s="186" t="s">
        <v>106</v>
      </c>
      <c r="L104" s="231">
        <v>3.5882352941176472</v>
      </c>
      <c r="M104" s="226">
        <v>3.91</v>
      </c>
      <c r="N104" s="26" t="s">
        <v>69</v>
      </c>
      <c r="O104" s="186" t="s">
        <v>44</v>
      </c>
      <c r="P104" s="231">
        <v>3.5588235294117645</v>
      </c>
      <c r="Q104" s="226">
        <v>3.96</v>
      </c>
    </row>
    <row r="105" spans="1:17" s="9" customFormat="1" ht="15" customHeight="1" thickBot="1" x14ac:dyDescent="0.3">
      <c r="A105" s="54">
        <v>100</v>
      </c>
      <c r="B105" s="183" t="s">
        <v>68</v>
      </c>
      <c r="C105" s="187" t="s">
        <v>174</v>
      </c>
      <c r="D105" s="642">
        <v>3.4347826086956523</v>
      </c>
      <c r="E105" s="227">
        <v>3.84</v>
      </c>
      <c r="F105" s="183" t="s">
        <v>65</v>
      </c>
      <c r="G105" s="187" t="s">
        <v>9</v>
      </c>
      <c r="H105" s="642">
        <v>3.625</v>
      </c>
      <c r="I105" s="227">
        <v>3.97</v>
      </c>
      <c r="J105" s="183" t="s">
        <v>68</v>
      </c>
      <c r="K105" s="187" t="s">
        <v>174</v>
      </c>
      <c r="L105" s="232">
        <v>3.5714285714285716</v>
      </c>
      <c r="M105" s="227">
        <v>3.91</v>
      </c>
      <c r="N105" s="183" t="s">
        <v>66</v>
      </c>
      <c r="O105" s="187" t="s">
        <v>20</v>
      </c>
      <c r="P105" s="232">
        <v>3.5526315789473686</v>
      </c>
      <c r="Q105" s="227">
        <v>3.96</v>
      </c>
    </row>
    <row r="106" spans="1:17" s="9" customFormat="1" ht="15" customHeight="1" x14ac:dyDescent="0.25">
      <c r="A106" s="18">
        <v>101</v>
      </c>
      <c r="B106" s="109" t="s">
        <v>67</v>
      </c>
      <c r="C106" s="185" t="s">
        <v>29</v>
      </c>
      <c r="D106" s="641">
        <v>3.4090909090909092</v>
      </c>
      <c r="E106" s="532">
        <v>3.84</v>
      </c>
      <c r="F106" s="109" t="s">
        <v>66</v>
      </c>
      <c r="G106" s="185" t="s">
        <v>17</v>
      </c>
      <c r="H106" s="641">
        <v>3.609375</v>
      </c>
      <c r="I106" s="532">
        <v>3.97</v>
      </c>
      <c r="J106" s="535" t="s">
        <v>69</v>
      </c>
      <c r="K106" s="185" t="s">
        <v>47</v>
      </c>
      <c r="L106" s="230">
        <v>3.5294117647058822</v>
      </c>
      <c r="M106" s="225">
        <v>3.91</v>
      </c>
      <c r="N106" s="185" t="s">
        <v>70</v>
      </c>
      <c r="O106" s="185" t="s">
        <v>95</v>
      </c>
      <c r="P106" s="230">
        <v>3.55</v>
      </c>
      <c r="Q106" s="225">
        <v>3.96</v>
      </c>
    </row>
    <row r="107" spans="1:17" s="9" customFormat="1" ht="15" customHeight="1" x14ac:dyDescent="0.25">
      <c r="A107" s="21">
        <v>102</v>
      </c>
      <c r="B107" s="26" t="s">
        <v>68</v>
      </c>
      <c r="C107" s="186" t="s">
        <v>106</v>
      </c>
      <c r="D107" s="640">
        <v>3.375</v>
      </c>
      <c r="E107" s="533">
        <v>3.84</v>
      </c>
      <c r="F107" s="26" t="s">
        <v>66</v>
      </c>
      <c r="G107" s="186" t="s">
        <v>166</v>
      </c>
      <c r="H107" s="640">
        <v>3.607843137254902</v>
      </c>
      <c r="I107" s="533">
        <v>3.97</v>
      </c>
      <c r="J107" s="536" t="s">
        <v>66</v>
      </c>
      <c r="K107" s="186" t="s">
        <v>18</v>
      </c>
      <c r="L107" s="231">
        <v>3.52</v>
      </c>
      <c r="M107" s="226">
        <v>3.91</v>
      </c>
      <c r="N107" s="186" t="s">
        <v>66</v>
      </c>
      <c r="O107" s="186" t="s">
        <v>15</v>
      </c>
      <c r="P107" s="231">
        <v>3.5454545454545454</v>
      </c>
      <c r="Q107" s="226">
        <v>3.96</v>
      </c>
    </row>
    <row r="108" spans="1:17" s="9" customFormat="1" ht="15" customHeight="1" x14ac:dyDescent="0.25">
      <c r="A108" s="21">
        <v>103</v>
      </c>
      <c r="B108" s="26" t="s">
        <v>65</v>
      </c>
      <c r="C108" s="186" t="s">
        <v>157</v>
      </c>
      <c r="D108" s="640">
        <v>3.358490566037736</v>
      </c>
      <c r="E108" s="533">
        <v>3.84</v>
      </c>
      <c r="F108" s="26" t="s">
        <v>68</v>
      </c>
      <c r="G108" s="186" t="s">
        <v>174</v>
      </c>
      <c r="H108" s="640">
        <v>3.5737704918032787</v>
      </c>
      <c r="I108" s="533">
        <v>3.97</v>
      </c>
      <c r="J108" s="536" t="s">
        <v>67</v>
      </c>
      <c r="K108" s="186" t="s">
        <v>134</v>
      </c>
      <c r="L108" s="231">
        <v>3.5172413793103448</v>
      </c>
      <c r="M108" s="226">
        <v>3.91</v>
      </c>
      <c r="N108" s="186" t="s">
        <v>67</v>
      </c>
      <c r="O108" s="186" t="s">
        <v>91</v>
      </c>
      <c r="P108" s="231">
        <v>3.5263157894736841</v>
      </c>
      <c r="Q108" s="226">
        <v>3.96</v>
      </c>
    </row>
    <row r="109" spans="1:17" s="9" customFormat="1" ht="15" customHeight="1" x14ac:dyDescent="0.25">
      <c r="A109" s="21">
        <v>104</v>
      </c>
      <c r="B109" s="26" t="s">
        <v>70</v>
      </c>
      <c r="C109" s="186" t="s">
        <v>95</v>
      </c>
      <c r="D109" s="640">
        <v>3.3333333333333335</v>
      </c>
      <c r="E109" s="533">
        <v>3.84</v>
      </c>
      <c r="F109" s="26" t="s">
        <v>69</v>
      </c>
      <c r="G109" s="186" t="s">
        <v>184</v>
      </c>
      <c r="H109" s="640">
        <v>3.5</v>
      </c>
      <c r="I109" s="533">
        <v>3.97</v>
      </c>
      <c r="J109" s="536" t="s">
        <v>67</v>
      </c>
      <c r="K109" s="186" t="s">
        <v>29</v>
      </c>
      <c r="L109" s="231">
        <v>3.5</v>
      </c>
      <c r="M109" s="226">
        <v>3.91</v>
      </c>
      <c r="N109" s="186" t="s">
        <v>67</v>
      </c>
      <c r="O109" s="186" t="s">
        <v>89</v>
      </c>
      <c r="P109" s="231">
        <v>3.5111111111111111</v>
      </c>
      <c r="Q109" s="226">
        <v>3.96</v>
      </c>
    </row>
    <row r="110" spans="1:17" s="9" customFormat="1" ht="15" customHeight="1" x14ac:dyDescent="0.25">
      <c r="A110" s="21">
        <v>105</v>
      </c>
      <c r="B110" s="26" t="s">
        <v>66</v>
      </c>
      <c r="C110" s="186" t="s">
        <v>162</v>
      </c>
      <c r="D110" s="640">
        <v>3.25</v>
      </c>
      <c r="E110" s="533">
        <v>3.84</v>
      </c>
      <c r="F110" s="26" t="s">
        <v>69</v>
      </c>
      <c r="G110" s="186" t="s">
        <v>189</v>
      </c>
      <c r="H110" s="640">
        <v>3.5</v>
      </c>
      <c r="I110" s="533">
        <v>3.97</v>
      </c>
      <c r="J110" s="536" t="s">
        <v>66</v>
      </c>
      <c r="K110" s="186" t="s">
        <v>165</v>
      </c>
      <c r="L110" s="231">
        <v>3.4545454545454546</v>
      </c>
      <c r="M110" s="226">
        <v>3.91</v>
      </c>
      <c r="N110" s="186" t="s">
        <v>66</v>
      </c>
      <c r="O110" s="186" t="s">
        <v>19</v>
      </c>
      <c r="P110" s="231">
        <v>3.5</v>
      </c>
      <c r="Q110" s="226">
        <v>3.96</v>
      </c>
    </row>
    <row r="111" spans="1:17" s="9" customFormat="1" ht="15" customHeight="1" x14ac:dyDescent="0.25">
      <c r="A111" s="21">
        <v>106</v>
      </c>
      <c r="B111" s="26" t="s">
        <v>67</v>
      </c>
      <c r="C111" s="186" t="s">
        <v>92</v>
      </c>
      <c r="D111" s="640">
        <v>3.189189189189189</v>
      </c>
      <c r="E111" s="533">
        <v>3.84</v>
      </c>
      <c r="F111" s="26" t="s">
        <v>70</v>
      </c>
      <c r="G111" s="186" t="s">
        <v>63</v>
      </c>
      <c r="H111" s="640">
        <v>3.3846153846153846</v>
      </c>
      <c r="I111" s="533">
        <v>3.97</v>
      </c>
      <c r="J111" s="536" t="s">
        <v>64</v>
      </c>
      <c r="K111" s="186" t="s">
        <v>154</v>
      </c>
      <c r="L111" s="231">
        <v>3.4130434782608696</v>
      </c>
      <c r="M111" s="226">
        <v>3.91</v>
      </c>
      <c r="N111" s="186" t="s">
        <v>67</v>
      </c>
      <c r="O111" s="186" t="s">
        <v>32</v>
      </c>
      <c r="P111" s="231">
        <v>3.5</v>
      </c>
      <c r="Q111" s="226">
        <v>3.96</v>
      </c>
    </row>
    <row r="112" spans="1:17" s="9" customFormat="1" ht="15" customHeight="1" x14ac:dyDescent="0.25">
      <c r="A112" s="21">
        <v>107</v>
      </c>
      <c r="B112" s="26" t="s">
        <v>70</v>
      </c>
      <c r="C112" s="186" t="s">
        <v>118</v>
      </c>
      <c r="D112" s="640">
        <v>3.1764705882352939</v>
      </c>
      <c r="E112" s="533">
        <v>3.84</v>
      </c>
      <c r="F112" s="26" t="s">
        <v>67</v>
      </c>
      <c r="G112" s="186" t="s">
        <v>29</v>
      </c>
      <c r="H112" s="640">
        <v>3.3548387096774195</v>
      </c>
      <c r="I112" s="533">
        <v>3.97</v>
      </c>
      <c r="J112" s="536" t="s">
        <v>70</v>
      </c>
      <c r="K112" s="186" t="s">
        <v>63</v>
      </c>
      <c r="L112" s="231">
        <v>3.375</v>
      </c>
      <c r="M112" s="226">
        <v>3.91</v>
      </c>
      <c r="N112" s="186" t="s">
        <v>66</v>
      </c>
      <c r="O112" s="186" t="s">
        <v>23</v>
      </c>
      <c r="P112" s="231">
        <v>3.4838709677419355</v>
      </c>
      <c r="Q112" s="226">
        <v>3.96</v>
      </c>
    </row>
    <row r="113" spans="1:17" s="9" customFormat="1" ht="15" customHeight="1" x14ac:dyDescent="0.25">
      <c r="A113" s="36">
        <v>108</v>
      </c>
      <c r="B113" s="188" t="s">
        <v>70</v>
      </c>
      <c r="C113" s="188" t="s">
        <v>63</v>
      </c>
      <c r="D113" s="640">
        <v>3.1764705882352939</v>
      </c>
      <c r="E113" s="529">
        <v>3.84</v>
      </c>
      <c r="F113" s="188" t="s">
        <v>70</v>
      </c>
      <c r="G113" s="188" t="s">
        <v>95</v>
      </c>
      <c r="H113" s="640">
        <v>3.28</v>
      </c>
      <c r="I113" s="529">
        <v>3.97</v>
      </c>
      <c r="J113" s="537" t="s">
        <v>69</v>
      </c>
      <c r="K113" s="188" t="s">
        <v>184</v>
      </c>
      <c r="L113" s="233">
        <v>3.25</v>
      </c>
      <c r="M113" s="228">
        <v>3.91</v>
      </c>
      <c r="N113" s="188" t="s">
        <v>70</v>
      </c>
      <c r="O113" s="188" t="s">
        <v>63</v>
      </c>
      <c r="P113" s="233">
        <v>3.4285714285714284</v>
      </c>
      <c r="Q113" s="228">
        <v>3.96</v>
      </c>
    </row>
    <row r="114" spans="1:17" s="9" customFormat="1" ht="15" customHeight="1" x14ac:dyDescent="0.25">
      <c r="A114" s="19">
        <v>109</v>
      </c>
      <c r="B114" s="41" t="s">
        <v>69</v>
      </c>
      <c r="C114" s="41" t="s">
        <v>187</v>
      </c>
      <c r="D114" s="640">
        <v>3.16</v>
      </c>
      <c r="E114" s="636">
        <v>3.84</v>
      </c>
      <c r="F114" s="41" t="s">
        <v>66</v>
      </c>
      <c r="G114" s="41" t="s">
        <v>165</v>
      </c>
      <c r="H114" s="640">
        <v>3.2291666666666665</v>
      </c>
      <c r="I114" s="636">
        <v>3.97</v>
      </c>
      <c r="J114" s="538"/>
      <c r="K114" s="41"/>
      <c r="L114" s="421"/>
      <c r="M114" s="530"/>
      <c r="N114" s="258"/>
      <c r="O114" s="41"/>
      <c r="P114" s="421"/>
      <c r="Q114" s="530"/>
    </row>
    <row r="115" spans="1:17" s="9" customFormat="1" ht="15" customHeight="1" x14ac:dyDescent="0.25">
      <c r="A115" s="589">
        <v>110</v>
      </c>
      <c r="B115" s="590" t="s">
        <v>67</v>
      </c>
      <c r="C115" s="590" t="s">
        <v>28</v>
      </c>
      <c r="D115" s="644">
        <v>2.7142857142857144</v>
      </c>
      <c r="E115" s="637">
        <v>3.84</v>
      </c>
      <c r="F115" s="590" t="s">
        <v>66</v>
      </c>
      <c r="G115" s="590" t="s">
        <v>163</v>
      </c>
      <c r="H115" s="644">
        <v>3.1</v>
      </c>
      <c r="I115" s="637">
        <v>3.97</v>
      </c>
      <c r="J115" s="591"/>
      <c r="K115" s="590"/>
      <c r="L115" s="592"/>
      <c r="M115" s="593"/>
      <c r="N115" s="594"/>
      <c r="O115" s="590"/>
      <c r="P115" s="592"/>
      <c r="Q115" s="593"/>
    </row>
    <row r="116" spans="1:17" s="9" customFormat="1" ht="15" customHeight="1" thickBot="1" x14ac:dyDescent="0.3">
      <c r="A116" s="20">
        <v>111</v>
      </c>
      <c r="B116" s="493" t="s">
        <v>67</v>
      </c>
      <c r="C116" s="493" t="s">
        <v>211</v>
      </c>
      <c r="D116" s="642"/>
      <c r="E116" s="638">
        <v>3.84</v>
      </c>
      <c r="F116" s="493"/>
      <c r="G116" s="493"/>
      <c r="H116" s="642"/>
      <c r="I116" s="638">
        <v>3.84</v>
      </c>
      <c r="J116" s="539"/>
      <c r="K116" s="493"/>
      <c r="L116" s="515"/>
      <c r="M116" s="531"/>
      <c r="N116" s="534"/>
      <c r="O116" s="493"/>
      <c r="P116" s="515"/>
      <c r="Q116" s="531"/>
    </row>
    <row r="117" spans="1:17" ht="16.5" customHeight="1" x14ac:dyDescent="0.25">
      <c r="C117" s="43" t="s">
        <v>105</v>
      </c>
      <c r="D117" s="42">
        <f>AVERAGE(D6:D116)</f>
        <v>3.8447521177364079</v>
      </c>
      <c r="G117" s="43"/>
      <c r="H117" s="42">
        <f>AVERAGE(H6:H116)</f>
        <v>3.9764023848347807</v>
      </c>
      <c r="K117" s="43"/>
      <c r="L117" s="42">
        <f>AVERAGE(L6:L113)</f>
        <v>3.9250140296580209</v>
      </c>
      <c r="O117" s="43"/>
      <c r="P117" s="42">
        <f>AVERAGE(P6:P113)</f>
        <v>3.9504350351197552</v>
      </c>
    </row>
  </sheetData>
  <mergeCells count="7">
    <mergeCell ref="A4:A5"/>
    <mergeCell ref="J4:M4"/>
    <mergeCell ref="N4:Q4"/>
    <mergeCell ref="K2:M2"/>
    <mergeCell ref="F4:I4"/>
    <mergeCell ref="B4:E4"/>
    <mergeCell ref="C2:E2"/>
  </mergeCells>
  <conditionalFormatting sqref="L6:L113">
    <cfRule type="cellIs" dxfId="88" priority="18" operator="between">
      <formula>$L$117</formula>
      <formula>3.928</formula>
    </cfRule>
    <cfRule type="cellIs" dxfId="87" priority="24" operator="lessThan">
      <formula>3.5</formula>
    </cfRule>
    <cfRule type="cellIs" dxfId="86" priority="27" operator="between">
      <formula>4.5</formula>
      <formula>$L$117</formula>
    </cfRule>
    <cfRule type="cellIs" dxfId="85" priority="28" operator="greaterThanOrEqual">
      <formula>4.5</formula>
    </cfRule>
  </conditionalFormatting>
  <conditionalFormatting sqref="P6:P113">
    <cfRule type="cellIs" dxfId="84" priority="19" operator="between">
      <formula>$P$117</formula>
      <formula>3.948</formula>
    </cfRule>
    <cfRule type="cellIs" dxfId="83" priority="20" operator="lessThan">
      <formula>3.5</formula>
    </cfRule>
    <cfRule type="cellIs" dxfId="82" priority="21" operator="between">
      <formula>$P$117</formula>
      <formula>3.5</formula>
    </cfRule>
    <cfRule type="cellIs" dxfId="81" priority="22" operator="between">
      <formula>4.5</formula>
      <formula>$P$117</formula>
    </cfRule>
    <cfRule type="cellIs" dxfId="80" priority="23" operator="greaterThanOrEqual">
      <formula>4.5</formula>
    </cfRule>
  </conditionalFormatting>
  <conditionalFormatting sqref="L88:L113">
    <cfRule type="cellIs" dxfId="79" priority="25" operator="between">
      <formula>$L$117</formula>
      <formula>3.5</formula>
    </cfRule>
  </conditionalFormatting>
  <conditionalFormatting sqref="H6:H116">
    <cfRule type="containsBlanks" dxfId="78" priority="7">
      <formula>LEN(TRIM(H6))=0</formula>
    </cfRule>
    <cfRule type="cellIs" dxfId="77" priority="8" stopIfTrue="1" operator="between">
      <formula>$H$117</formula>
      <formula>3.975</formula>
    </cfRule>
    <cfRule type="cellIs" dxfId="76" priority="9" stopIfTrue="1" operator="lessThan">
      <formula>3.5</formula>
    </cfRule>
    <cfRule type="cellIs" dxfId="75" priority="10" stopIfTrue="1" operator="between">
      <formula>$H$117</formula>
      <formula>3.5</formula>
    </cfRule>
    <cfRule type="cellIs" dxfId="74" priority="11" stopIfTrue="1" operator="between">
      <formula>4.5</formula>
      <formula>$H$117</formula>
    </cfRule>
    <cfRule type="cellIs" dxfId="73" priority="12" stopIfTrue="1" operator="greaterThanOrEqual">
      <formula>4.5</formula>
    </cfRule>
  </conditionalFormatting>
  <conditionalFormatting sqref="D6:D116">
    <cfRule type="containsBlanks" dxfId="72" priority="1">
      <formula>LEN(TRIM(D6))=0</formula>
    </cfRule>
    <cfRule type="cellIs" dxfId="71" priority="2" stopIfTrue="1" operator="between">
      <formula>$D$117</formula>
      <formula>3.837</formula>
    </cfRule>
    <cfRule type="cellIs" dxfId="70" priority="3" stopIfTrue="1" operator="lessThan">
      <formula>3.5</formula>
    </cfRule>
    <cfRule type="cellIs" dxfId="69" priority="4" stopIfTrue="1" operator="between">
      <formula>$D$117</formula>
      <formula>3.5</formula>
    </cfRule>
    <cfRule type="cellIs" dxfId="68" priority="5" stopIfTrue="1" operator="between">
      <formula>4.5</formula>
      <formula>$D$117</formula>
    </cfRule>
    <cfRule type="cellIs" dxfId="67" priority="6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6" width="7.7109375" customWidth="1"/>
    <col min="7" max="15" width="8.7109375" customWidth="1"/>
    <col min="16" max="19" width="6.7109375" customWidth="1"/>
    <col min="20" max="20" width="8.7109375" customWidth="1"/>
    <col min="21" max="21" width="6.5703125" customWidth="1"/>
  </cols>
  <sheetData>
    <row r="1" spans="1:23" x14ac:dyDescent="0.25">
      <c r="V1" s="95"/>
      <c r="W1" s="13" t="s">
        <v>76</v>
      </c>
    </row>
    <row r="2" spans="1:23" ht="15.75" x14ac:dyDescent="0.25">
      <c r="C2" s="76" t="s">
        <v>107</v>
      </c>
      <c r="D2" s="579"/>
      <c r="E2" s="579"/>
      <c r="F2" s="579"/>
      <c r="G2" s="491"/>
      <c r="H2" s="491"/>
      <c r="I2" s="491"/>
      <c r="J2" s="365"/>
      <c r="K2" s="365"/>
      <c r="L2" s="365"/>
      <c r="M2" s="365"/>
      <c r="N2" s="365"/>
      <c r="O2" s="365"/>
      <c r="P2" s="579"/>
      <c r="Q2" s="491"/>
      <c r="R2" s="365"/>
      <c r="S2" s="365"/>
      <c r="V2" s="96"/>
      <c r="W2" s="13" t="s">
        <v>77</v>
      </c>
    </row>
    <row r="3" spans="1:23" ht="15.75" thickBot="1" x14ac:dyDescent="0.3">
      <c r="V3" s="202"/>
      <c r="W3" s="13" t="s">
        <v>78</v>
      </c>
    </row>
    <row r="4" spans="1:23" s="9" customFormat="1" ht="15" customHeight="1" thickBot="1" x14ac:dyDescent="0.3">
      <c r="A4" s="611" t="s">
        <v>0</v>
      </c>
      <c r="B4" s="613" t="s">
        <v>71</v>
      </c>
      <c r="C4" s="615" t="s">
        <v>1</v>
      </c>
      <c r="D4" s="617">
        <v>2025</v>
      </c>
      <c r="E4" s="618"/>
      <c r="F4" s="619"/>
      <c r="G4" s="617">
        <v>2024</v>
      </c>
      <c r="H4" s="618"/>
      <c r="I4" s="619"/>
      <c r="J4" s="617">
        <v>2023</v>
      </c>
      <c r="K4" s="618"/>
      <c r="L4" s="619"/>
      <c r="M4" s="617">
        <v>2022</v>
      </c>
      <c r="N4" s="618"/>
      <c r="O4" s="619"/>
      <c r="P4" s="617" t="s">
        <v>96</v>
      </c>
      <c r="Q4" s="618"/>
      <c r="R4" s="618"/>
      <c r="S4" s="619"/>
      <c r="T4" s="609" t="s">
        <v>97</v>
      </c>
      <c r="V4" s="14"/>
      <c r="W4" s="13" t="s">
        <v>79</v>
      </c>
    </row>
    <row r="5" spans="1:23" s="9" customFormat="1" ht="45" customHeight="1" thickBot="1" x14ac:dyDescent="0.3">
      <c r="A5" s="612"/>
      <c r="B5" s="614"/>
      <c r="C5" s="616"/>
      <c r="D5" s="192" t="s">
        <v>72</v>
      </c>
      <c r="E5" s="191" t="s">
        <v>98</v>
      </c>
      <c r="F5" s="190" t="s">
        <v>99</v>
      </c>
      <c r="G5" s="192" t="s">
        <v>72</v>
      </c>
      <c r="H5" s="191" t="s">
        <v>98</v>
      </c>
      <c r="I5" s="190" t="s">
        <v>99</v>
      </c>
      <c r="J5" s="192" t="s">
        <v>72</v>
      </c>
      <c r="K5" s="191" t="s">
        <v>98</v>
      </c>
      <c r="L5" s="190" t="s">
        <v>99</v>
      </c>
      <c r="M5" s="192" t="s">
        <v>72</v>
      </c>
      <c r="N5" s="191" t="s">
        <v>98</v>
      </c>
      <c r="O5" s="190" t="s">
        <v>99</v>
      </c>
      <c r="P5" s="668">
        <v>2025</v>
      </c>
      <c r="Q5" s="646">
        <v>2024</v>
      </c>
      <c r="R5" s="368">
        <v>2023</v>
      </c>
      <c r="S5" s="388">
        <v>2022</v>
      </c>
      <c r="T5" s="610"/>
    </row>
    <row r="6" spans="1:23" s="9" customFormat="1" ht="15" customHeight="1" x14ac:dyDescent="0.25">
      <c r="A6" s="18">
        <v>1</v>
      </c>
      <c r="B6" s="28" t="s">
        <v>70</v>
      </c>
      <c r="C6" s="61" t="s">
        <v>117</v>
      </c>
      <c r="D6" s="193">
        <v>5</v>
      </c>
      <c r="E6" s="118">
        <v>4.4000000000000004</v>
      </c>
      <c r="F6" s="225">
        <v>3.84</v>
      </c>
      <c r="G6" s="193">
        <v>27</v>
      </c>
      <c r="H6" s="118">
        <v>4.5925925925925926</v>
      </c>
      <c r="I6" s="225">
        <v>3.97</v>
      </c>
      <c r="J6" s="193">
        <v>10</v>
      </c>
      <c r="K6" s="118">
        <v>4.5999999999999996</v>
      </c>
      <c r="L6" s="225">
        <v>3.91</v>
      </c>
      <c r="M6" s="193">
        <v>6</v>
      </c>
      <c r="N6" s="118">
        <v>4.333333333333333</v>
      </c>
      <c r="O6" s="225">
        <v>3.96</v>
      </c>
      <c r="P6" s="570">
        <v>2</v>
      </c>
      <c r="Q6" s="647">
        <v>3</v>
      </c>
      <c r="R6" s="385">
        <v>1</v>
      </c>
      <c r="S6" s="402">
        <v>6</v>
      </c>
      <c r="T6" s="672">
        <f>SUM(P6:S6)</f>
        <v>12</v>
      </c>
    </row>
    <row r="7" spans="1:23" s="9" customFormat="1" ht="15" customHeight="1" x14ac:dyDescent="0.25">
      <c r="A7" s="21">
        <v>2</v>
      </c>
      <c r="B7" s="25" t="s">
        <v>67</v>
      </c>
      <c r="C7" s="387" t="s">
        <v>206</v>
      </c>
      <c r="D7" s="194">
        <v>14</v>
      </c>
      <c r="E7" s="129">
        <v>4.5714285714285712</v>
      </c>
      <c r="F7" s="240">
        <v>3.84</v>
      </c>
      <c r="G7" s="194">
        <v>24</v>
      </c>
      <c r="H7" s="129">
        <v>4.375</v>
      </c>
      <c r="I7" s="240">
        <v>3.97</v>
      </c>
      <c r="J7" s="194">
        <v>31</v>
      </c>
      <c r="K7" s="129">
        <v>4.161290322580645</v>
      </c>
      <c r="L7" s="240">
        <v>3.91</v>
      </c>
      <c r="M7" s="194">
        <v>35</v>
      </c>
      <c r="N7" s="129">
        <v>4.4285714285714288</v>
      </c>
      <c r="O7" s="240">
        <v>3.96</v>
      </c>
      <c r="P7" s="554">
        <v>1</v>
      </c>
      <c r="Q7" s="650">
        <v>11</v>
      </c>
      <c r="R7" s="373">
        <v>21</v>
      </c>
      <c r="S7" s="392">
        <v>1</v>
      </c>
      <c r="T7" s="406">
        <f>SUM(P7:S7)</f>
        <v>34</v>
      </c>
    </row>
    <row r="8" spans="1:23" s="9" customFormat="1" ht="15" customHeight="1" x14ac:dyDescent="0.25">
      <c r="A8" s="21">
        <v>3</v>
      </c>
      <c r="B8" s="25" t="s">
        <v>70</v>
      </c>
      <c r="C8" s="29" t="s">
        <v>62</v>
      </c>
      <c r="D8" s="195">
        <v>39</v>
      </c>
      <c r="E8" s="12">
        <v>4.2820512820512819</v>
      </c>
      <c r="F8" s="236">
        <v>3.84</v>
      </c>
      <c r="G8" s="195">
        <v>24</v>
      </c>
      <c r="H8" s="12">
        <v>4.75</v>
      </c>
      <c r="I8" s="236">
        <v>3.97</v>
      </c>
      <c r="J8" s="195">
        <v>31</v>
      </c>
      <c r="K8" s="12">
        <v>4.354838709677419</v>
      </c>
      <c r="L8" s="236">
        <v>3.91</v>
      </c>
      <c r="M8" s="195">
        <v>62</v>
      </c>
      <c r="N8" s="12">
        <v>4.161290322580645</v>
      </c>
      <c r="O8" s="236">
        <v>3.96</v>
      </c>
      <c r="P8" s="548">
        <v>9</v>
      </c>
      <c r="Q8" s="648">
        <v>1</v>
      </c>
      <c r="R8" s="369">
        <v>5</v>
      </c>
      <c r="S8" s="396">
        <v>27</v>
      </c>
      <c r="T8" s="406">
        <f>SUM(P8:S8)</f>
        <v>42</v>
      </c>
    </row>
    <row r="9" spans="1:23" s="9" customFormat="1" ht="15" customHeight="1" x14ac:dyDescent="0.25">
      <c r="A9" s="21">
        <v>4</v>
      </c>
      <c r="B9" s="25" t="s">
        <v>69</v>
      </c>
      <c r="C9" s="503" t="s">
        <v>197</v>
      </c>
      <c r="D9" s="195">
        <v>88</v>
      </c>
      <c r="E9" s="124">
        <v>4.1590909090909092</v>
      </c>
      <c r="F9" s="249">
        <v>3.84</v>
      </c>
      <c r="G9" s="195">
        <v>99</v>
      </c>
      <c r="H9" s="124">
        <v>4.2929292929292933</v>
      </c>
      <c r="I9" s="249">
        <v>3.97</v>
      </c>
      <c r="J9" s="195">
        <v>51</v>
      </c>
      <c r="K9" s="124">
        <v>4.3137254901960782</v>
      </c>
      <c r="L9" s="249">
        <v>3.91</v>
      </c>
      <c r="M9" s="195">
        <v>35</v>
      </c>
      <c r="N9" s="124">
        <v>4.3428571428571425</v>
      </c>
      <c r="O9" s="249">
        <v>3.96</v>
      </c>
      <c r="P9" s="552">
        <v>17</v>
      </c>
      <c r="Q9" s="649">
        <v>19</v>
      </c>
      <c r="R9" s="370">
        <v>7</v>
      </c>
      <c r="S9" s="391">
        <v>3</v>
      </c>
      <c r="T9" s="406">
        <f>SUM(P9:S9)</f>
        <v>46</v>
      </c>
    </row>
    <row r="10" spans="1:23" s="9" customFormat="1" ht="15" customHeight="1" x14ac:dyDescent="0.25">
      <c r="A10" s="21">
        <v>5</v>
      </c>
      <c r="B10" s="25" t="s">
        <v>65</v>
      </c>
      <c r="C10" s="127" t="s">
        <v>13</v>
      </c>
      <c r="D10" s="194">
        <v>38</v>
      </c>
      <c r="E10" s="12">
        <v>4.3421052631578947</v>
      </c>
      <c r="F10" s="250">
        <v>3.84</v>
      </c>
      <c r="G10" s="194">
        <v>36</v>
      </c>
      <c r="H10" s="12">
        <v>4.333333333333333</v>
      </c>
      <c r="I10" s="250">
        <v>3.97</v>
      </c>
      <c r="J10" s="194">
        <v>39</v>
      </c>
      <c r="K10" s="12">
        <v>4.2564102564102564</v>
      </c>
      <c r="L10" s="250">
        <v>3.91</v>
      </c>
      <c r="M10" s="194">
        <v>35</v>
      </c>
      <c r="N10" s="12">
        <v>4.2</v>
      </c>
      <c r="O10" s="250">
        <v>3.96</v>
      </c>
      <c r="P10" s="549">
        <v>6</v>
      </c>
      <c r="Q10" s="651">
        <v>14</v>
      </c>
      <c r="R10" s="494">
        <v>10</v>
      </c>
      <c r="S10" s="393">
        <v>21</v>
      </c>
      <c r="T10" s="406">
        <f>SUM(P10:S10)</f>
        <v>51</v>
      </c>
    </row>
    <row r="11" spans="1:23" s="9" customFormat="1" ht="15" customHeight="1" x14ac:dyDescent="0.25">
      <c r="A11" s="21">
        <v>6</v>
      </c>
      <c r="B11" s="25" t="s">
        <v>68</v>
      </c>
      <c r="C11" s="60" t="s">
        <v>93</v>
      </c>
      <c r="D11" s="195">
        <v>26</v>
      </c>
      <c r="E11" s="129">
        <v>4.3461538461538458</v>
      </c>
      <c r="F11" s="240">
        <v>3.84</v>
      </c>
      <c r="G11" s="195">
        <v>25</v>
      </c>
      <c r="H11" s="129">
        <v>4.2</v>
      </c>
      <c r="I11" s="240">
        <v>3.97</v>
      </c>
      <c r="J11" s="195">
        <v>26</v>
      </c>
      <c r="K11" s="129">
        <v>4.4615384615384617</v>
      </c>
      <c r="L11" s="240">
        <v>3.91</v>
      </c>
      <c r="M11" s="195">
        <v>23</v>
      </c>
      <c r="N11" s="129">
        <v>4.2608695652173916</v>
      </c>
      <c r="O11" s="240">
        <v>3.96</v>
      </c>
      <c r="P11" s="554">
        <v>5</v>
      </c>
      <c r="Q11" s="650">
        <v>30</v>
      </c>
      <c r="R11" s="373">
        <v>3</v>
      </c>
      <c r="S11" s="392">
        <v>15</v>
      </c>
      <c r="T11" s="406">
        <f>SUM(P11:S11)</f>
        <v>53</v>
      </c>
    </row>
    <row r="12" spans="1:23" s="9" customFormat="1" ht="15" customHeight="1" x14ac:dyDescent="0.25">
      <c r="A12" s="21">
        <v>7</v>
      </c>
      <c r="B12" s="25" t="s">
        <v>69</v>
      </c>
      <c r="C12" s="29" t="s">
        <v>57</v>
      </c>
      <c r="D12" s="195">
        <v>32</v>
      </c>
      <c r="E12" s="129">
        <v>4.1875</v>
      </c>
      <c r="F12" s="236">
        <v>3.84</v>
      </c>
      <c r="G12" s="195">
        <v>48</v>
      </c>
      <c r="H12" s="129">
        <v>4.416666666666667</v>
      </c>
      <c r="I12" s="236">
        <v>3.97</v>
      </c>
      <c r="J12" s="195">
        <v>26</v>
      </c>
      <c r="K12" s="129">
        <v>4.115384615384615</v>
      </c>
      <c r="L12" s="236">
        <v>3.91</v>
      </c>
      <c r="M12" s="195">
        <v>11</v>
      </c>
      <c r="N12" s="129">
        <v>4.2727272727272725</v>
      </c>
      <c r="O12" s="236">
        <v>3.96</v>
      </c>
      <c r="P12" s="548">
        <v>13</v>
      </c>
      <c r="Q12" s="648">
        <v>7</v>
      </c>
      <c r="R12" s="369">
        <v>28</v>
      </c>
      <c r="S12" s="396">
        <v>12</v>
      </c>
      <c r="T12" s="406">
        <f>SUM(P12:S12)</f>
        <v>60</v>
      </c>
    </row>
    <row r="13" spans="1:23" s="9" customFormat="1" ht="15" customHeight="1" x14ac:dyDescent="0.25">
      <c r="A13" s="21">
        <v>8</v>
      </c>
      <c r="B13" s="25" t="s">
        <v>65</v>
      </c>
      <c r="C13" s="29" t="s">
        <v>6</v>
      </c>
      <c r="D13" s="195">
        <v>26</v>
      </c>
      <c r="E13" s="12">
        <v>3.9615384615384617</v>
      </c>
      <c r="F13" s="236">
        <v>3.84</v>
      </c>
      <c r="G13" s="195">
        <v>24</v>
      </c>
      <c r="H13" s="12">
        <v>4.375</v>
      </c>
      <c r="I13" s="236">
        <v>3.97</v>
      </c>
      <c r="J13" s="195">
        <v>24</v>
      </c>
      <c r="K13" s="12">
        <v>4.25</v>
      </c>
      <c r="L13" s="236">
        <v>3.91</v>
      </c>
      <c r="M13" s="195">
        <v>22</v>
      </c>
      <c r="N13" s="12">
        <v>4.3636363636363633</v>
      </c>
      <c r="O13" s="236">
        <v>3.96</v>
      </c>
      <c r="P13" s="548">
        <v>39</v>
      </c>
      <c r="Q13" s="648">
        <v>10</v>
      </c>
      <c r="R13" s="369">
        <v>13</v>
      </c>
      <c r="S13" s="396">
        <v>2</v>
      </c>
      <c r="T13" s="406">
        <f>SUM(P13:S13)</f>
        <v>64</v>
      </c>
    </row>
    <row r="14" spans="1:23" s="9" customFormat="1" ht="15" customHeight="1" x14ac:dyDescent="0.25">
      <c r="A14" s="21">
        <v>9</v>
      </c>
      <c r="B14" s="22" t="s">
        <v>69</v>
      </c>
      <c r="C14" s="29" t="s">
        <v>43</v>
      </c>
      <c r="D14" s="195">
        <v>22</v>
      </c>
      <c r="E14" s="124">
        <v>4.3181818181818183</v>
      </c>
      <c r="F14" s="236">
        <v>3.84</v>
      </c>
      <c r="G14" s="195">
        <v>14</v>
      </c>
      <c r="H14" s="124">
        <v>4.6428571428571432</v>
      </c>
      <c r="I14" s="236">
        <v>3.97</v>
      </c>
      <c r="J14" s="195">
        <v>30</v>
      </c>
      <c r="K14" s="124">
        <v>4.1333333333333337</v>
      </c>
      <c r="L14" s="236">
        <v>3.91</v>
      </c>
      <c r="M14" s="195">
        <v>8</v>
      </c>
      <c r="N14" s="124">
        <v>4.125</v>
      </c>
      <c r="O14" s="236">
        <v>3.96</v>
      </c>
      <c r="P14" s="548">
        <v>7</v>
      </c>
      <c r="Q14" s="648">
        <v>2</v>
      </c>
      <c r="R14" s="369">
        <v>26</v>
      </c>
      <c r="S14" s="396">
        <v>33</v>
      </c>
      <c r="T14" s="406">
        <f>SUM(P14:S14)</f>
        <v>68</v>
      </c>
    </row>
    <row r="15" spans="1:23" s="9" customFormat="1" ht="15" customHeight="1" thickBot="1" x14ac:dyDescent="0.3">
      <c r="A15" s="36">
        <v>10</v>
      </c>
      <c r="B15" s="730" t="s">
        <v>67</v>
      </c>
      <c r="C15" s="679" t="s">
        <v>33</v>
      </c>
      <c r="D15" s="196">
        <v>45</v>
      </c>
      <c r="E15" s="740">
        <v>4.0444444444444443</v>
      </c>
      <c r="F15" s="685">
        <v>3.84</v>
      </c>
      <c r="G15" s="196">
        <v>38</v>
      </c>
      <c r="H15" s="740">
        <v>4.4473684210526319</v>
      </c>
      <c r="I15" s="685">
        <v>3.97</v>
      </c>
      <c r="J15" s="196">
        <v>40</v>
      </c>
      <c r="K15" s="740">
        <v>4.125</v>
      </c>
      <c r="L15" s="685">
        <v>3.91</v>
      </c>
      <c r="M15" s="196">
        <v>38</v>
      </c>
      <c r="N15" s="740">
        <v>4.3421052631578947</v>
      </c>
      <c r="O15" s="685">
        <v>3.96</v>
      </c>
      <c r="P15" s="691">
        <v>31</v>
      </c>
      <c r="Q15" s="694">
        <v>6</v>
      </c>
      <c r="R15" s="697">
        <v>27</v>
      </c>
      <c r="S15" s="700">
        <v>4</v>
      </c>
      <c r="T15" s="407">
        <f>SUM(P15:S15)</f>
        <v>68</v>
      </c>
    </row>
    <row r="16" spans="1:23" s="9" customFormat="1" ht="15" customHeight="1" x14ac:dyDescent="0.25">
      <c r="A16" s="18">
        <v>11</v>
      </c>
      <c r="B16" s="28" t="s">
        <v>69</v>
      </c>
      <c r="C16" s="29" t="s">
        <v>180</v>
      </c>
      <c r="D16" s="193">
        <v>44</v>
      </c>
      <c r="E16" s="118">
        <v>4.3636363636363633</v>
      </c>
      <c r="F16" s="236">
        <v>3.84</v>
      </c>
      <c r="G16" s="193">
        <v>66</v>
      </c>
      <c r="H16" s="118">
        <v>4.2121212121212119</v>
      </c>
      <c r="I16" s="236">
        <v>3.97</v>
      </c>
      <c r="J16" s="193">
        <v>13</v>
      </c>
      <c r="K16" s="118">
        <v>4.2307692307692308</v>
      </c>
      <c r="L16" s="236">
        <v>3.91</v>
      </c>
      <c r="M16" s="193">
        <v>17</v>
      </c>
      <c r="N16" s="118">
        <v>4.1764705882352944</v>
      </c>
      <c r="O16" s="236">
        <v>3.96</v>
      </c>
      <c r="P16" s="548">
        <v>3</v>
      </c>
      <c r="Q16" s="648">
        <v>27</v>
      </c>
      <c r="R16" s="369">
        <v>15</v>
      </c>
      <c r="S16" s="396">
        <v>24</v>
      </c>
      <c r="T16" s="405">
        <f>SUM(P16:S16)</f>
        <v>69</v>
      </c>
    </row>
    <row r="17" spans="1:20" s="9" customFormat="1" ht="15" customHeight="1" x14ac:dyDescent="0.25">
      <c r="A17" s="21">
        <v>12</v>
      </c>
      <c r="B17" s="25" t="s">
        <v>70</v>
      </c>
      <c r="C17" s="29" t="s">
        <v>94</v>
      </c>
      <c r="D17" s="195">
        <v>34</v>
      </c>
      <c r="E17" s="12">
        <v>3.8823529411764706</v>
      </c>
      <c r="F17" s="236">
        <v>3.84</v>
      </c>
      <c r="G17" s="195">
        <v>29</v>
      </c>
      <c r="H17" s="12">
        <v>4.5172413793103452</v>
      </c>
      <c r="I17" s="236">
        <v>3.97</v>
      </c>
      <c r="J17" s="195">
        <v>25</v>
      </c>
      <c r="K17" s="12">
        <v>4.3600000000000003</v>
      </c>
      <c r="L17" s="236">
        <v>3.91</v>
      </c>
      <c r="M17" s="195">
        <v>29</v>
      </c>
      <c r="N17" s="12">
        <v>4.2068965517241379</v>
      </c>
      <c r="O17" s="236">
        <v>3.96</v>
      </c>
      <c r="P17" s="548">
        <v>49</v>
      </c>
      <c r="Q17" s="648">
        <v>4</v>
      </c>
      <c r="R17" s="369">
        <v>4</v>
      </c>
      <c r="S17" s="396">
        <v>20</v>
      </c>
      <c r="T17" s="406">
        <f>SUM(P17:S17)</f>
        <v>77</v>
      </c>
    </row>
    <row r="18" spans="1:20" s="9" customFormat="1" ht="15" customHeight="1" x14ac:dyDescent="0.25">
      <c r="A18" s="21">
        <v>13</v>
      </c>
      <c r="B18" s="22" t="s">
        <v>68</v>
      </c>
      <c r="C18" s="29" t="s">
        <v>175</v>
      </c>
      <c r="D18" s="195">
        <v>20</v>
      </c>
      <c r="E18" s="12">
        <v>4.3499999999999996</v>
      </c>
      <c r="F18" s="236">
        <v>3.84</v>
      </c>
      <c r="G18" s="195">
        <v>45</v>
      </c>
      <c r="H18" s="12">
        <v>4.2</v>
      </c>
      <c r="I18" s="236">
        <v>3.97</v>
      </c>
      <c r="J18" s="195">
        <v>19</v>
      </c>
      <c r="K18" s="12">
        <v>4</v>
      </c>
      <c r="L18" s="236">
        <v>3.91</v>
      </c>
      <c r="M18" s="195">
        <v>45</v>
      </c>
      <c r="N18" s="12">
        <v>4.2888888888888888</v>
      </c>
      <c r="O18" s="236">
        <v>3.96</v>
      </c>
      <c r="P18" s="548">
        <v>4</v>
      </c>
      <c r="Q18" s="648">
        <v>31</v>
      </c>
      <c r="R18" s="369">
        <v>45</v>
      </c>
      <c r="S18" s="396">
        <v>10</v>
      </c>
      <c r="T18" s="406">
        <f>SUM(P18:S18)</f>
        <v>90</v>
      </c>
    </row>
    <row r="19" spans="1:20" s="9" customFormat="1" ht="15" customHeight="1" x14ac:dyDescent="0.25">
      <c r="A19" s="21">
        <v>14</v>
      </c>
      <c r="B19" s="25" t="s">
        <v>69</v>
      </c>
      <c r="C19" s="110" t="s">
        <v>203</v>
      </c>
      <c r="D19" s="195">
        <v>61</v>
      </c>
      <c r="E19" s="12">
        <v>4.1147540983606561</v>
      </c>
      <c r="F19" s="245">
        <v>3.84</v>
      </c>
      <c r="G19" s="195">
        <v>34</v>
      </c>
      <c r="H19" s="12">
        <v>4.2941176470588234</v>
      </c>
      <c r="I19" s="245">
        <v>3.97</v>
      </c>
      <c r="J19" s="195">
        <v>68</v>
      </c>
      <c r="K19" s="12">
        <v>4.2794117647058822</v>
      </c>
      <c r="L19" s="245">
        <v>3.91</v>
      </c>
      <c r="M19" s="195">
        <v>50</v>
      </c>
      <c r="N19" s="12">
        <v>4.0199999999999996</v>
      </c>
      <c r="O19" s="245">
        <v>3.96</v>
      </c>
      <c r="P19" s="556">
        <v>25</v>
      </c>
      <c r="Q19" s="652">
        <v>18</v>
      </c>
      <c r="R19" s="376">
        <v>9</v>
      </c>
      <c r="S19" s="398">
        <v>42</v>
      </c>
      <c r="T19" s="406">
        <f>SUM(P19:S19)</f>
        <v>94</v>
      </c>
    </row>
    <row r="20" spans="1:20" s="9" customFormat="1" ht="15" customHeight="1" x14ac:dyDescent="0.25">
      <c r="A20" s="21">
        <v>15</v>
      </c>
      <c r="B20" s="25" t="s">
        <v>65</v>
      </c>
      <c r="C20" s="29" t="s">
        <v>5</v>
      </c>
      <c r="D20" s="195">
        <v>56</v>
      </c>
      <c r="E20" s="12">
        <v>4.0178571428571432</v>
      </c>
      <c r="F20" s="236">
        <v>3.84</v>
      </c>
      <c r="G20" s="195">
        <v>73</v>
      </c>
      <c r="H20" s="12">
        <v>4.2876712328767121</v>
      </c>
      <c r="I20" s="236">
        <v>3.97</v>
      </c>
      <c r="J20" s="195">
        <v>55</v>
      </c>
      <c r="K20" s="12">
        <v>4.1090909090909093</v>
      </c>
      <c r="L20" s="236">
        <v>3.91</v>
      </c>
      <c r="M20" s="195">
        <v>78</v>
      </c>
      <c r="N20" s="12">
        <v>4.2692307692307692</v>
      </c>
      <c r="O20" s="236">
        <v>3.96</v>
      </c>
      <c r="P20" s="548">
        <v>34</v>
      </c>
      <c r="Q20" s="648">
        <v>20</v>
      </c>
      <c r="R20" s="369">
        <v>29</v>
      </c>
      <c r="S20" s="396">
        <v>13</v>
      </c>
      <c r="T20" s="406">
        <f>SUM(P20:S20)</f>
        <v>96</v>
      </c>
    </row>
    <row r="21" spans="1:20" s="9" customFormat="1" ht="15" customHeight="1" x14ac:dyDescent="0.25">
      <c r="A21" s="21">
        <v>16</v>
      </c>
      <c r="B21" s="25" t="s">
        <v>64</v>
      </c>
      <c r="C21" s="127" t="s">
        <v>153</v>
      </c>
      <c r="D21" s="500">
        <v>19</v>
      </c>
      <c r="E21" s="382">
        <v>4.1578947368421053</v>
      </c>
      <c r="F21" s="250">
        <v>3.84</v>
      </c>
      <c r="G21" s="500">
        <v>12</v>
      </c>
      <c r="H21" s="382">
        <v>4.333333333333333</v>
      </c>
      <c r="I21" s="250">
        <v>3.97</v>
      </c>
      <c r="J21" s="500">
        <v>12</v>
      </c>
      <c r="K21" s="382">
        <v>4.25</v>
      </c>
      <c r="L21" s="250">
        <v>3.91</v>
      </c>
      <c r="M21" s="500">
        <v>10</v>
      </c>
      <c r="N21" s="382">
        <v>3.9</v>
      </c>
      <c r="O21" s="250">
        <v>3.96</v>
      </c>
      <c r="P21" s="549">
        <v>18</v>
      </c>
      <c r="Q21" s="651">
        <v>13</v>
      </c>
      <c r="R21" s="494">
        <v>12</v>
      </c>
      <c r="S21" s="393">
        <v>62</v>
      </c>
      <c r="T21" s="406">
        <f>SUM(P21:S21)</f>
        <v>105</v>
      </c>
    </row>
    <row r="22" spans="1:20" s="9" customFormat="1" ht="15" customHeight="1" x14ac:dyDescent="0.25">
      <c r="A22" s="21">
        <v>17</v>
      </c>
      <c r="B22" s="25" t="s">
        <v>67</v>
      </c>
      <c r="C22" s="387" t="s">
        <v>90</v>
      </c>
      <c r="D22" s="195">
        <v>32</v>
      </c>
      <c r="E22" s="12">
        <v>4.21875</v>
      </c>
      <c r="F22" s="252">
        <v>3.84</v>
      </c>
      <c r="G22" s="195">
        <v>46</v>
      </c>
      <c r="H22" s="12">
        <v>4.0652173913043477</v>
      </c>
      <c r="I22" s="252">
        <v>3.97</v>
      </c>
      <c r="J22" s="195">
        <v>13</v>
      </c>
      <c r="K22" s="12">
        <v>4.3076923076923075</v>
      </c>
      <c r="L22" s="252">
        <v>3.91</v>
      </c>
      <c r="M22" s="195">
        <v>13</v>
      </c>
      <c r="N22" s="12">
        <v>4</v>
      </c>
      <c r="O22" s="252">
        <v>3.96</v>
      </c>
      <c r="P22" s="558">
        <v>11</v>
      </c>
      <c r="Q22" s="658">
        <v>42</v>
      </c>
      <c r="R22" s="414">
        <v>8</v>
      </c>
      <c r="S22" s="400">
        <v>45</v>
      </c>
      <c r="T22" s="406">
        <f>SUM(P22:S22)</f>
        <v>106</v>
      </c>
    </row>
    <row r="23" spans="1:20" s="9" customFormat="1" ht="15" customHeight="1" x14ac:dyDescent="0.25">
      <c r="A23" s="21">
        <v>18</v>
      </c>
      <c r="B23" s="25" t="s">
        <v>66</v>
      </c>
      <c r="C23" s="29" t="s">
        <v>132</v>
      </c>
      <c r="D23" s="195">
        <v>61</v>
      </c>
      <c r="E23" s="12">
        <v>4.1475409836065573</v>
      </c>
      <c r="F23" s="236">
        <v>3.84</v>
      </c>
      <c r="G23" s="195">
        <v>81</v>
      </c>
      <c r="H23" s="12">
        <v>4.382716049382716</v>
      </c>
      <c r="I23" s="236">
        <v>3.97</v>
      </c>
      <c r="J23" s="195">
        <v>40</v>
      </c>
      <c r="K23" s="12">
        <v>3.875</v>
      </c>
      <c r="L23" s="236">
        <v>3.91</v>
      </c>
      <c r="M23" s="195">
        <v>37</v>
      </c>
      <c r="N23" s="12">
        <v>4.2162162162162158</v>
      </c>
      <c r="O23" s="236">
        <v>3.96</v>
      </c>
      <c r="P23" s="548">
        <v>20</v>
      </c>
      <c r="Q23" s="648">
        <v>9</v>
      </c>
      <c r="R23" s="369">
        <v>59</v>
      </c>
      <c r="S23" s="396">
        <v>19</v>
      </c>
      <c r="T23" s="406">
        <f>SUM(P23:S23)</f>
        <v>107</v>
      </c>
    </row>
    <row r="24" spans="1:20" s="9" customFormat="1" ht="15" customHeight="1" x14ac:dyDescent="0.25">
      <c r="A24" s="21">
        <v>19</v>
      </c>
      <c r="B24" s="25" t="s">
        <v>66</v>
      </c>
      <c r="C24" s="29" t="s">
        <v>161</v>
      </c>
      <c r="D24" s="195">
        <v>44</v>
      </c>
      <c r="E24" s="12">
        <v>4</v>
      </c>
      <c r="F24" s="236">
        <v>3.84</v>
      </c>
      <c r="G24" s="195">
        <v>63</v>
      </c>
      <c r="H24" s="12">
        <v>4.1746031746031749</v>
      </c>
      <c r="I24" s="236">
        <v>3.97</v>
      </c>
      <c r="J24" s="195">
        <v>28</v>
      </c>
      <c r="K24" s="12">
        <v>4.1428571428571432</v>
      </c>
      <c r="L24" s="236">
        <v>3.91</v>
      </c>
      <c r="M24" s="195">
        <v>17</v>
      </c>
      <c r="N24" s="12">
        <v>4.2352941176470589</v>
      </c>
      <c r="O24" s="236">
        <v>3.96</v>
      </c>
      <c r="P24" s="548">
        <v>36</v>
      </c>
      <c r="Q24" s="648">
        <v>33</v>
      </c>
      <c r="R24" s="369">
        <v>25</v>
      </c>
      <c r="S24" s="396">
        <v>17</v>
      </c>
      <c r="T24" s="406">
        <f>SUM(P24:S24)</f>
        <v>111</v>
      </c>
    </row>
    <row r="25" spans="1:20" s="9" customFormat="1" ht="15" customHeight="1" thickBot="1" x14ac:dyDescent="0.3">
      <c r="A25" s="54">
        <v>20</v>
      </c>
      <c r="B25" s="30" t="s">
        <v>68</v>
      </c>
      <c r="C25" s="499" t="s">
        <v>172</v>
      </c>
      <c r="D25" s="201">
        <v>43</v>
      </c>
      <c r="E25" s="132">
        <v>4.0697674418604652</v>
      </c>
      <c r="F25" s="241">
        <v>3.84</v>
      </c>
      <c r="G25" s="201">
        <v>28</v>
      </c>
      <c r="H25" s="132">
        <v>4.2857142857142856</v>
      </c>
      <c r="I25" s="241">
        <v>3.97</v>
      </c>
      <c r="J25" s="201">
        <v>41</v>
      </c>
      <c r="K25" s="132">
        <v>4.1463414634146343</v>
      </c>
      <c r="L25" s="241">
        <v>3.91</v>
      </c>
      <c r="M25" s="201">
        <v>24</v>
      </c>
      <c r="N25" s="132">
        <v>4.041666666666667</v>
      </c>
      <c r="O25" s="241">
        <v>3.96</v>
      </c>
      <c r="P25" s="553">
        <v>29</v>
      </c>
      <c r="Q25" s="655">
        <v>21</v>
      </c>
      <c r="R25" s="495">
        <v>24</v>
      </c>
      <c r="S25" s="395">
        <v>38</v>
      </c>
      <c r="T25" s="408">
        <f>SUM(P25:S25)</f>
        <v>112</v>
      </c>
    </row>
    <row r="26" spans="1:20" s="9" customFormat="1" ht="15" customHeight="1" x14ac:dyDescent="0.25">
      <c r="A26" s="18">
        <v>21</v>
      </c>
      <c r="B26" s="28" t="s">
        <v>66</v>
      </c>
      <c r="C26" s="733" t="s">
        <v>85</v>
      </c>
      <c r="D26" s="193">
        <v>50</v>
      </c>
      <c r="E26" s="118">
        <v>4.04</v>
      </c>
      <c r="F26" s="744">
        <v>3.84</v>
      </c>
      <c r="G26" s="193">
        <v>47</v>
      </c>
      <c r="H26" s="118">
        <v>4.1489361702127656</v>
      </c>
      <c r="I26" s="744">
        <v>3.97</v>
      </c>
      <c r="J26" s="193">
        <v>51</v>
      </c>
      <c r="K26" s="118">
        <v>4.1568627450980395</v>
      </c>
      <c r="L26" s="744">
        <v>3.91</v>
      </c>
      <c r="M26" s="193">
        <v>45</v>
      </c>
      <c r="N26" s="118">
        <v>4.2</v>
      </c>
      <c r="O26" s="744">
        <v>3.96</v>
      </c>
      <c r="P26" s="748">
        <v>32</v>
      </c>
      <c r="Q26" s="753">
        <v>37</v>
      </c>
      <c r="R26" s="759">
        <v>22</v>
      </c>
      <c r="S26" s="764">
        <v>22</v>
      </c>
      <c r="T26" s="405">
        <f>SUM(P26:S26)</f>
        <v>113</v>
      </c>
    </row>
    <row r="27" spans="1:20" s="9" customFormat="1" ht="15" customHeight="1" x14ac:dyDescent="0.25">
      <c r="A27" s="21">
        <v>22</v>
      </c>
      <c r="B27" s="25" t="s">
        <v>69</v>
      </c>
      <c r="C27" s="58" t="s">
        <v>194</v>
      </c>
      <c r="D27" s="194">
        <v>121</v>
      </c>
      <c r="E27" s="189">
        <v>4.1735537190082646</v>
      </c>
      <c r="F27" s="238">
        <v>3.84</v>
      </c>
      <c r="G27" s="194">
        <v>94</v>
      </c>
      <c r="H27" s="189">
        <v>4.3191489361702127</v>
      </c>
      <c r="I27" s="238">
        <v>3.97</v>
      </c>
      <c r="J27" s="194">
        <v>61</v>
      </c>
      <c r="K27" s="189">
        <v>4.0327868852459012</v>
      </c>
      <c r="L27" s="238">
        <v>3.91</v>
      </c>
      <c r="M27" s="194">
        <v>95</v>
      </c>
      <c r="N27" s="189">
        <v>4</v>
      </c>
      <c r="O27" s="238">
        <v>3.96</v>
      </c>
      <c r="P27" s="555">
        <v>16</v>
      </c>
      <c r="Q27" s="654">
        <v>16</v>
      </c>
      <c r="R27" s="374">
        <v>34</v>
      </c>
      <c r="S27" s="397">
        <v>49</v>
      </c>
      <c r="T27" s="406">
        <f>SUM(P27:S27)</f>
        <v>115</v>
      </c>
    </row>
    <row r="28" spans="1:20" s="9" customFormat="1" ht="15" customHeight="1" x14ac:dyDescent="0.25">
      <c r="A28" s="21">
        <v>23</v>
      </c>
      <c r="B28" s="22" t="s">
        <v>69</v>
      </c>
      <c r="C28" s="46" t="s">
        <v>193</v>
      </c>
      <c r="D28" s="195">
        <v>63</v>
      </c>
      <c r="E28" s="12">
        <v>4.1428571428571432</v>
      </c>
      <c r="F28" s="243">
        <v>3.84</v>
      </c>
      <c r="G28" s="195">
        <v>67</v>
      </c>
      <c r="H28" s="12">
        <v>4.0746268656716422</v>
      </c>
      <c r="I28" s="243">
        <v>3.97</v>
      </c>
      <c r="J28" s="195">
        <v>52</v>
      </c>
      <c r="K28" s="12">
        <v>3.9423076923076925</v>
      </c>
      <c r="L28" s="243">
        <v>3.91</v>
      </c>
      <c r="M28" s="195">
        <v>24</v>
      </c>
      <c r="N28" s="12">
        <v>4.333333333333333</v>
      </c>
      <c r="O28" s="243">
        <v>3.96</v>
      </c>
      <c r="P28" s="548">
        <v>21</v>
      </c>
      <c r="Q28" s="648">
        <v>41</v>
      </c>
      <c r="R28" s="369">
        <v>52</v>
      </c>
      <c r="S28" s="396">
        <v>5</v>
      </c>
      <c r="T28" s="406">
        <f>SUM(P28:S28)</f>
        <v>119</v>
      </c>
    </row>
    <row r="29" spans="1:20" s="9" customFormat="1" ht="15" customHeight="1" x14ac:dyDescent="0.25">
      <c r="A29" s="21">
        <v>24</v>
      </c>
      <c r="B29" s="25" t="s">
        <v>67</v>
      </c>
      <c r="C29" s="56" t="s">
        <v>123</v>
      </c>
      <c r="D29" s="194">
        <v>20</v>
      </c>
      <c r="E29" s="12">
        <v>3.95</v>
      </c>
      <c r="F29" s="239">
        <v>3.84</v>
      </c>
      <c r="G29" s="194">
        <v>23</v>
      </c>
      <c r="H29" s="12">
        <v>4.2173913043478262</v>
      </c>
      <c r="I29" s="239">
        <v>3.97</v>
      </c>
      <c r="J29" s="194">
        <v>18</v>
      </c>
      <c r="K29" s="12">
        <v>4.2222222222222223</v>
      </c>
      <c r="L29" s="239">
        <v>3.91</v>
      </c>
      <c r="M29" s="194">
        <v>10</v>
      </c>
      <c r="N29" s="12">
        <v>4.0999999999999996</v>
      </c>
      <c r="O29" s="239">
        <v>3.96</v>
      </c>
      <c r="P29" s="550">
        <v>42</v>
      </c>
      <c r="Q29" s="653">
        <v>26</v>
      </c>
      <c r="R29" s="375">
        <v>16</v>
      </c>
      <c r="S29" s="390">
        <v>35</v>
      </c>
      <c r="T29" s="406">
        <f>SUM(P29:S29)</f>
        <v>119</v>
      </c>
    </row>
    <row r="30" spans="1:20" s="9" customFormat="1" ht="15" customHeight="1" x14ac:dyDescent="0.25">
      <c r="A30" s="21">
        <v>25</v>
      </c>
      <c r="B30" s="119" t="s">
        <v>68</v>
      </c>
      <c r="C30" s="56" t="s">
        <v>139</v>
      </c>
      <c r="D30" s="195">
        <v>23</v>
      </c>
      <c r="E30" s="577">
        <v>4.1739130434782608</v>
      </c>
      <c r="F30" s="683">
        <v>3.84</v>
      </c>
      <c r="G30" s="195">
        <v>15</v>
      </c>
      <c r="H30" s="577">
        <v>4.4666666666666668</v>
      </c>
      <c r="I30" s="683">
        <v>3.97</v>
      </c>
      <c r="J30" s="195">
        <v>9</v>
      </c>
      <c r="K30" s="577">
        <v>4.2222222222222223</v>
      </c>
      <c r="L30" s="683">
        <v>3.91</v>
      </c>
      <c r="M30" s="195">
        <v>26</v>
      </c>
      <c r="N30" s="577">
        <v>3.7692307692307692</v>
      </c>
      <c r="O30" s="683">
        <v>3.96</v>
      </c>
      <c r="P30" s="688">
        <v>15</v>
      </c>
      <c r="Q30" s="692">
        <v>5</v>
      </c>
      <c r="R30" s="695">
        <v>17</v>
      </c>
      <c r="S30" s="698">
        <v>83</v>
      </c>
      <c r="T30" s="406">
        <f>SUM(P30:S30)</f>
        <v>120</v>
      </c>
    </row>
    <row r="31" spans="1:20" s="9" customFormat="1" ht="15" customHeight="1" x14ac:dyDescent="0.25">
      <c r="A31" s="21">
        <v>26</v>
      </c>
      <c r="B31" s="25" t="s">
        <v>70</v>
      </c>
      <c r="C31" s="768" t="s">
        <v>213</v>
      </c>
      <c r="D31" s="739">
        <v>8</v>
      </c>
      <c r="E31" s="12">
        <v>4.125</v>
      </c>
      <c r="F31" s="543">
        <v>3.84</v>
      </c>
      <c r="G31" s="739">
        <v>28</v>
      </c>
      <c r="H31" s="12">
        <v>4.25</v>
      </c>
      <c r="I31" s="543">
        <v>3.97</v>
      </c>
      <c r="J31" s="739">
        <v>20</v>
      </c>
      <c r="K31" s="12">
        <v>3.8</v>
      </c>
      <c r="L31" s="543">
        <v>3.91</v>
      </c>
      <c r="M31" s="739">
        <v>23</v>
      </c>
      <c r="N31" s="12">
        <v>4.3043478260869561</v>
      </c>
      <c r="O31" s="543">
        <v>3.96</v>
      </c>
      <c r="P31" s="711">
        <v>22</v>
      </c>
      <c r="Q31" s="716">
        <v>24</v>
      </c>
      <c r="R31" s="721">
        <v>72</v>
      </c>
      <c r="S31" s="725">
        <v>8</v>
      </c>
      <c r="T31" s="406">
        <f>SUM(P31:S31)</f>
        <v>126</v>
      </c>
    </row>
    <row r="32" spans="1:20" s="9" customFormat="1" ht="15" customHeight="1" x14ac:dyDescent="0.25">
      <c r="A32" s="21">
        <v>27</v>
      </c>
      <c r="B32" s="22" t="s">
        <v>69</v>
      </c>
      <c r="C32" s="48" t="s">
        <v>195</v>
      </c>
      <c r="D32" s="195">
        <v>108</v>
      </c>
      <c r="E32" s="12">
        <v>4.1481481481481479</v>
      </c>
      <c r="F32" s="243">
        <v>3.84</v>
      </c>
      <c r="G32" s="195">
        <v>119</v>
      </c>
      <c r="H32" s="12">
        <v>4.0336134453781511</v>
      </c>
      <c r="I32" s="243">
        <v>3.97</v>
      </c>
      <c r="J32" s="195">
        <v>80</v>
      </c>
      <c r="K32" s="12">
        <v>4.0999999999999996</v>
      </c>
      <c r="L32" s="243">
        <v>3.91</v>
      </c>
      <c r="M32" s="195">
        <v>100</v>
      </c>
      <c r="N32" s="12">
        <v>4.0599999999999996</v>
      </c>
      <c r="O32" s="243">
        <v>3.96</v>
      </c>
      <c r="P32" s="548">
        <v>19</v>
      </c>
      <c r="Q32" s="648">
        <v>45</v>
      </c>
      <c r="R32" s="369">
        <v>30</v>
      </c>
      <c r="S32" s="396">
        <v>36</v>
      </c>
      <c r="T32" s="406">
        <f>SUM(P32:S32)</f>
        <v>130</v>
      </c>
    </row>
    <row r="33" spans="1:20" s="9" customFormat="1" ht="15" customHeight="1" x14ac:dyDescent="0.25">
      <c r="A33" s="21">
        <v>28</v>
      </c>
      <c r="B33" s="25" t="s">
        <v>68</v>
      </c>
      <c r="C33" s="410" t="s">
        <v>170</v>
      </c>
      <c r="D33" s="412">
        <v>30</v>
      </c>
      <c r="E33" s="12">
        <v>4.0999999999999996</v>
      </c>
      <c r="F33" s="239">
        <v>3.84</v>
      </c>
      <c r="G33" s="412">
        <v>21</v>
      </c>
      <c r="H33" s="12">
        <v>4.333333333333333</v>
      </c>
      <c r="I33" s="239">
        <v>3.97</v>
      </c>
      <c r="J33" s="412">
        <v>29</v>
      </c>
      <c r="K33" s="12">
        <v>3.8620689655172415</v>
      </c>
      <c r="L33" s="239">
        <v>3.91</v>
      </c>
      <c r="M33" s="412">
        <v>25</v>
      </c>
      <c r="N33" s="12">
        <v>4.16</v>
      </c>
      <c r="O33" s="239">
        <v>3.96</v>
      </c>
      <c r="P33" s="550">
        <v>27</v>
      </c>
      <c r="Q33" s="653">
        <v>15</v>
      </c>
      <c r="R33" s="375">
        <v>61</v>
      </c>
      <c r="S33" s="390">
        <v>28</v>
      </c>
      <c r="T33" s="406">
        <f>SUM(P33:S33)</f>
        <v>131</v>
      </c>
    </row>
    <row r="34" spans="1:20" s="9" customFormat="1" ht="15" customHeight="1" x14ac:dyDescent="0.25">
      <c r="A34" s="21">
        <v>29</v>
      </c>
      <c r="B34" s="25" t="s">
        <v>64</v>
      </c>
      <c r="C34" s="56" t="s">
        <v>81</v>
      </c>
      <c r="D34" s="195">
        <v>69</v>
      </c>
      <c r="E34" s="12">
        <v>4.2173913043478262</v>
      </c>
      <c r="F34" s="239">
        <v>3.84</v>
      </c>
      <c r="G34" s="195">
        <v>45</v>
      </c>
      <c r="H34" s="12">
        <v>4.1111111111111107</v>
      </c>
      <c r="I34" s="239">
        <v>3.97</v>
      </c>
      <c r="J34" s="195">
        <v>29</v>
      </c>
      <c r="K34" s="12">
        <v>4.2068965517241379</v>
      </c>
      <c r="L34" s="239">
        <v>3.91</v>
      </c>
      <c r="M34" s="195">
        <v>27</v>
      </c>
      <c r="N34" s="12">
        <v>3.8888888888888888</v>
      </c>
      <c r="O34" s="239">
        <v>3.96</v>
      </c>
      <c r="P34" s="550">
        <v>12</v>
      </c>
      <c r="Q34" s="653">
        <v>39</v>
      </c>
      <c r="R34" s="375">
        <v>18</v>
      </c>
      <c r="S34" s="390">
        <v>65</v>
      </c>
      <c r="T34" s="406">
        <f>SUM(P34:S34)</f>
        <v>134</v>
      </c>
    </row>
    <row r="35" spans="1:20" s="9" customFormat="1" ht="15" customHeight="1" thickBot="1" x14ac:dyDescent="0.3">
      <c r="A35" s="54">
        <v>30</v>
      </c>
      <c r="B35" s="30" t="s">
        <v>66</v>
      </c>
      <c r="C35" s="38" t="s">
        <v>60</v>
      </c>
      <c r="D35" s="198">
        <v>46</v>
      </c>
      <c r="E35" s="130">
        <v>3.8913043478260869</v>
      </c>
      <c r="F35" s="227">
        <v>3.84</v>
      </c>
      <c r="G35" s="198">
        <v>71</v>
      </c>
      <c r="H35" s="130">
        <v>4.28169014084507</v>
      </c>
      <c r="I35" s="227">
        <v>3.97</v>
      </c>
      <c r="J35" s="198">
        <v>48</v>
      </c>
      <c r="K35" s="130">
        <v>4.25</v>
      </c>
      <c r="L35" s="227">
        <v>3.91</v>
      </c>
      <c r="M35" s="198">
        <v>34</v>
      </c>
      <c r="N35" s="130">
        <v>3.9705882352941178</v>
      </c>
      <c r="O35" s="227">
        <v>3.96</v>
      </c>
      <c r="P35" s="690">
        <v>47</v>
      </c>
      <c r="Q35" s="693">
        <v>22</v>
      </c>
      <c r="R35" s="696">
        <v>14</v>
      </c>
      <c r="S35" s="699">
        <v>53</v>
      </c>
      <c r="T35" s="408">
        <f>SUM(P35:S35)</f>
        <v>136</v>
      </c>
    </row>
    <row r="36" spans="1:20" s="9" customFormat="1" ht="15" customHeight="1" x14ac:dyDescent="0.25">
      <c r="A36" s="18">
        <v>31</v>
      </c>
      <c r="B36" s="28" t="s">
        <v>68</v>
      </c>
      <c r="C36" s="31" t="s">
        <v>176</v>
      </c>
      <c r="D36" s="194">
        <v>101</v>
      </c>
      <c r="E36" s="124">
        <v>3.8613861386138613</v>
      </c>
      <c r="F36" s="236">
        <v>3.84</v>
      </c>
      <c r="G36" s="194">
        <v>106</v>
      </c>
      <c r="H36" s="124">
        <v>4.2547169811320753</v>
      </c>
      <c r="I36" s="236">
        <v>3.97</v>
      </c>
      <c r="J36" s="194">
        <v>66</v>
      </c>
      <c r="K36" s="124">
        <v>3.9393939393939394</v>
      </c>
      <c r="L36" s="236">
        <v>3.91</v>
      </c>
      <c r="M36" s="194">
        <v>53</v>
      </c>
      <c r="N36" s="124">
        <v>4.3018867924528301</v>
      </c>
      <c r="O36" s="236">
        <v>3.96</v>
      </c>
      <c r="P36" s="548">
        <v>52</v>
      </c>
      <c r="Q36" s="648">
        <v>23</v>
      </c>
      <c r="R36" s="369">
        <v>53</v>
      </c>
      <c r="S36" s="396">
        <v>9</v>
      </c>
      <c r="T36" s="409">
        <f>SUM(P36:S36)</f>
        <v>137</v>
      </c>
    </row>
    <row r="37" spans="1:20" s="9" customFormat="1" ht="15" customHeight="1" x14ac:dyDescent="0.25">
      <c r="A37" s="21">
        <v>32</v>
      </c>
      <c r="B37" s="25" t="s">
        <v>65</v>
      </c>
      <c r="C37" s="58" t="s">
        <v>156</v>
      </c>
      <c r="D37" s="194">
        <v>47</v>
      </c>
      <c r="E37" s="124">
        <v>3.9148936170212765</v>
      </c>
      <c r="F37" s="238">
        <v>3.84</v>
      </c>
      <c r="G37" s="194">
        <v>57</v>
      </c>
      <c r="H37" s="124">
        <v>3.7017543859649122</v>
      </c>
      <c r="I37" s="238">
        <v>3.97</v>
      </c>
      <c r="J37" s="194">
        <v>34</v>
      </c>
      <c r="K37" s="124">
        <v>4.4705882352941178</v>
      </c>
      <c r="L37" s="238">
        <v>3.91</v>
      </c>
      <c r="M37" s="194">
        <v>27</v>
      </c>
      <c r="N37" s="124">
        <v>4.2592592592592595</v>
      </c>
      <c r="O37" s="238">
        <v>3.96</v>
      </c>
      <c r="P37" s="555">
        <v>45</v>
      </c>
      <c r="Q37" s="654">
        <v>90</v>
      </c>
      <c r="R37" s="374">
        <v>2</v>
      </c>
      <c r="S37" s="397">
        <v>16</v>
      </c>
      <c r="T37" s="406">
        <f>SUM(P37:S37)</f>
        <v>153</v>
      </c>
    </row>
    <row r="38" spans="1:20" s="9" customFormat="1" ht="15" customHeight="1" x14ac:dyDescent="0.25">
      <c r="A38" s="21">
        <v>33</v>
      </c>
      <c r="B38" s="25" t="s">
        <v>68</v>
      </c>
      <c r="C38" s="56" t="s">
        <v>136</v>
      </c>
      <c r="D38" s="195">
        <v>43</v>
      </c>
      <c r="E38" s="12">
        <v>3.9534883720930232</v>
      </c>
      <c r="F38" s="239">
        <v>3.84</v>
      </c>
      <c r="G38" s="195">
        <v>40</v>
      </c>
      <c r="H38" s="12">
        <v>3.9750000000000001</v>
      </c>
      <c r="I38" s="239">
        <v>3.97</v>
      </c>
      <c r="J38" s="195">
        <v>34</v>
      </c>
      <c r="K38" s="12">
        <v>4.0294117647058822</v>
      </c>
      <c r="L38" s="239">
        <v>3.91</v>
      </c>
      <c r="M38" s="195">
        <v>32</v>
      </c>
      <c r="N38" s="12">
        <v>4.1875</v>
      </c>
      <c r="O38" s="239">
        <v>3.96</v>
      </c>
      <c r="P38" s="550">
        <v>41</v>
      </c>
      <c r="Q38" s="653">
        <v>53</v>
      </c>
      <c r="R38" s="375">
        <v>37</v>
      </c>
      <c r="S38" s="390">
        <v>23</v>
      </c>
      <c r="T38" s="406">
        <f>SUM(P38:S38)</f>
        <v>154</v>
      </c>
    </row>
    <row r="39" spans="1:20" s="9" customFormat="1" ht="15" customHeight="1" x14ac:dyDescent="0.25">
      <c r="A39" s="21">
        <v>34</v>
      </c>
      <c r="B39" s="25" t="s">
        <v>65</v>
      </c>
      <c r="C39" s="29" t="s">
        <v>7</v>
      </c>
      <c r="D39" s="195">
        <v>36</v>
      </c>
      <c r="E39" s="129">
        <v>4</v>
      </c>
      <c r="F39" s="236">
        <v>3.84</v>
      </c>
      <c r="G39" s="195">
        <v>34</v>
      </c>
      <c r="H39" s="129">
        <v>3.9411764705882355</v>
      </c>
      <c r="I39" s="236">
        <v>3.97</v>
      </c>
      <c r="J39" s="195">
        <v>38</v>
      </c>
      <c r="K39" s="129">
        <v>4.0263157894736841</v>
      </c>
      <c r="L39" s="236">
        <v>3.91</v>
      </c>
      <c r="M39" s="195">
        <v>59</v>
      </c>
      <c r="N39" s="129">
        <v>4.1694915254237293</v>
      </c>
      <c r="O39" s="236">
        <v>3.96</v>
      </c>
      <c r="P39" s="548">
        <v>35</v>
      </c>
      <c r="Q39" s="648">
        <v>61</v>
      </c>
      <c r="R39" s="369">
        <v>39</v>
      </c>
      <c r="S39" s="396">
        <v>25</v>
      </c>
      <c r="T39" s="406">
        <f>SUM(P39:S39)</f>
        <v>160</v>
      </c>
    </row>
    <row r="40" spans="1:20" s="9" customFormat="1" ht="15" customHeight="1" x14ac:dyDescent="0.25">
      <c r="A40" s="21">
        <v>35</v>
      </c>
      <c r="B40" s="25" t="s">
        <v>67</v>
      </c>
      <c r="C40" s="29" t="s">
        <v>133</v>
      </c>
      <c r="D40" s="195">
        <v>65</v>
      </c>
      <c r="E40" s="12">
        <v>3.9230769230769229</v>
      </c>
      <c r="F40" s="236">
        <v>3.84</v>
      </c>
      <c r="G40" s="195">
        <v>51</v>
      </c>
      <c r="H40" s="12">
        <v>4.3137254901960782</v>
      </c>
      <c r="I40" s="236">
        <v>3.97</v>
      </c>
      <c r="J40" s="195">
        <v>39</v>
      </c>
      <c r="K40" s="12">
        <v>3.8974358974358974</v>
      </c>
      <c r="L40" s="236">
        <v>3.91</v>
      </c>
      <c r="M40" s="195">
        <v>52</v>
      </c>
      <c r="N40" s="12">
        <v>4.0192307692307692</v>
      </c>
      <c r="O40" s="236">
        <v>3.96</v>
      </c>
      <c r="P40" s="548">
        <v>44</v>
      </c>
      <c r="Q40" s="648">
        <v>17</v>
      </c>
      <c r="R40" s="369">
        <v>56</v>
      </c>
      <c r="S40" s="396">
        <v>43</v>
      </c>
      <c r="T40" s="406">
        <f>SUM(P40:S40)</f>
        <v>160</v>
      </c>
    </row>
    <row r="41" spans="1:20" s="9" customFormat="1" ht="15" customHeight="1" x14ac:dyDescent="0.25">
      <c r="A41" s="21">
        <v>36</v>
      </c>
      <c r="B41" s="25" t="s">
        <v>64</v>
      </c>
      <c r="C41" s="62" t="s">
        <v>84</v>
      </c>
      <c r="D41" s="195">
        <v>56</v>
      </c>
      <c r="E41" s="12">
        <v>3.8571428571428572</v>
      </c>
      <c r="F41" s="237">
        <v>3.84</v>
      </c>
      <c r="G41" s="195">
        <v>36</v>
      </c>
      <c r="H41" s="12">
        <v>4.1944444444444446</v>
      </c>
      <c r="I41" s="237">
        <v>3.97</v>
      </c>
      <c r="J41" s="195">
        <v>31</v>
      </c>
      <c r="K41" s="12">
        <v>3.806451612903226</v>
      </c>
      <c r="L41" s="237">
        <v>3.91</v>
      </c>
      <c r="M41" s="195">
        <v>13</v>
      </c>
      <c r="N41" s="12">
        <v>4.3076923076923075</v>
      </c>
      <c r="O41" s="237">
        <v>3.96</v>
      </c>
      <c r="P41" s="552">
        <v>53</v>
      </c>
      <c r="Q41" s="649">
        <v>32</v>
      </c>
      <c r="R41" s="370">
        <v>71</v>
      </c>
      <c r="S41" s="391">
        <v>7</v>
      </c>
      <c r="T41" s="406">
        <f>SUM(P41:S41)</f>
        <v>163</v>
      </c>
    </row>
    <row r="42" spans="1:20" s="9" customFormat="1" ht="15" customHeight="1" x14ac:dyDescent="0.25">
      <c r="A42" s="21">
        <v>37</v>
      </c>
      <c r="B42" s="25" t="s">
        <v>68</v>
      </c>
      <c r="C42" s="209" t="s">
        <v>173</v>
      </c>
      <c r="D42" s="195">
        <v>55</v>
      </c>
      <c r="E42" s="12">
        <v>3.9454545454545453</v>
      </c>
      <c r="F42" s="237">
        <v>3.84</v>
      </c>
      <c r="G42" s="195">
        <v>44</v>
      </c>
      <c r="H42" s="12">
        <v>3.9772727272727271</v>
      </c>
      <c r="I42" s="237">
        <v>3.97</v>
      </c>
      <c r="J42" s="195">
        <v>28</v>
      </c>
      <c r="K42" s="12">
        <v>3.8571428571428572</v>
      </c>
      <c r="L42" s="237">
        <v>3.91</v>
      </c>
      <c r="M42" s="195">
        <v>19</v>
      </c>
      <c r="N42" s="12">
        <v>4.2631578947368425</v>
      </c>
      <c r="O42" s="237">
        <v>3.96</v>
      </c>
      <c r="P42" s="552">
        <v>43</v>
      </c>
      <c r="Q42" s="649">
        <v>52</v>
      </c>
      <c r="R42" s="370">
        <v>63</v>
      </c>
      <c r="S42" s="391">
        <v>14</v>
      </c>
      <c r="T42" s="406">
        <f>SUM(P42:S42)</f>
        <v>172</v>
      </c>
    </row>
    <row r="43" spans="1:20" s="9" customFormat="1" ht="15" customHeight="1" x14ac:dyDescent="0.25">
      <c r="A43" s="21">
        <v>38</v>
      </c>
      <c r="B43" s="25" t="s">
        <v>66</v>
      </c>
      <c r="C43" s="58" t="s">
        <v>21</v>
      </c>
      <c r="D43" s="195">
        <v>46</v>
      </c>
      <c r="E43" s="12">
        <v>3.6086956521739131</v>
      </c>
      <c r="F43" s="238">
        <v>3.84</v>
      </c>
      <c r="G43" s="195">
        <v>63</v>
      </c>
      <c r="H43" s="12">
        <v>4.2063492063492065</v>
      </c>
      <c r="I43" s="238">
        <v>3.97</v>
      </c>
      <c r="J43" s="195">
        <v>67</v>
      </c>
      <c r="K43" s="12">
        <v>4.2537313432835822</v>
      </c>
      <c r="L43" s="238">
        <v>3.91</v>
      </c>
      <c r="M43" s="195">
        <v>41</v>
      </c>
      <c r="N43" s="12">
        <v>4</v>
      </c>
      <c r="O43" s="238">
        <v>3.96</v>
      </c>
      <c r="P43" s="555">
        <v>89</v>
      </c>
      <c r="Q43" s="654">
        <v>29</v>
      </c>
      <c r="R43" s="374">
        <v>11</v>
      </c>
      <c r="S43" s="397">
        <v>44</v>
      </c>
      <c r="T43" s="406">
        <f>SUM(P43:S43)</f>
        <v>173</v>
      </c>
    </row>
    <row r="44" spans="1:20" s="9" customFormat="1" ht="15" customHeight="1" x14ac:dyDescent="0.25">
      <c r="A44" s="21">
        <v>39</v>
      </c>
      <c r="B44" s="25" t="s">
        <v>69</v>
      </c>
      <c r="C44" s="29" t="s">
        <v>191</v>
      </c>
      <c r="D44" s="195">
        <v>54</v>
      </c>
      <c r="E44" s="12">
        <v>3.9629629629629628</v>
      </c>
      <c r="F44" s="236">
        <v>3.84</v>
      </c>
      <c r="G44" s="195">
        <v>84</v>
      </c>
      <c r="H44" s="12">
        <v>4</v>
      </c>
      <c r="I44" s="236">
        <v>3.97</v>
      </c>
      <c r="J44" s="195">
        <v>69</v>
      </c>
      <c r="K44" s="12">
        <v>3.8695652173913042</v>
      </c>
      <c r="L44" s="236">
        <v>3.91</v>
      </c>
      <c r="M44" s="195">
        <v>51</v>
      </c>
      <c r="N44" s="12">
        <v>4.1568627450980395</v>
      </c>
      <c r="O44" s="236">
        <v>3.96</v>
      </c>
      <c r="P44" s="548">
        <v>38</v>
      </c>
      <c r="Q44" s="648">
        <v>50</v>
      </c>
      <c r="R44" s="369">
        <v>60</v>
      </c>
      <c r="S44" s="396">
        <v>29</v>
      </c>
      <c r="T44" s="406">
        <f>SUM(P44:S44)</f>
        <v>177</v>
      </c>
    </row>
    <row r="45" spans="1:20" s="9" customFormat="1" ht="15" customHeight="1" thickBot="1" x14ac:dyDescent="0.3">
      <c r="A45" s="54">
        <v>40</v>
      </c>
      <c r="B45" s="30" t="s">
        <v>69</v>
      </c>
      <c r="C45" s="38" t="s">
        <v>192</v>
      </c>
      <c r="D45" s="197">
        <v>89</v>
      </c>
      <c r="E45" s="131">
        <v>4.0224719101123592</v>
      </c>
      <c r="F45" s="228">
        <v>3.84</v>
      </c>
      <c r="G45" s="197">
        <v>122</v>
      </c>
      <c r="H45" s="131">
        <v>4</v>
      </c>
      <c r="I45" s="228">
        <v>3.97</v>
      </c>
      <c r="J45" s="197">
        <v>74</v>
      </c>
      <c r="K45" s="131">
        <v>4.1891891891891895</v>
      </c>
      <c r="L45" s="228">
        <v>3.91</v>
      </c>
      <c r="M45" s="197">
        <v>61</v>
      </c>
      <c r="N45" s="131">
        <v>3.819672131147541</v>
      </c>
      <c r="O45" s="228">
        <v>3.96</v>
      </c>
      <c r="P45" s="670">
        <v>33</v>
      </c>
      <c r="Q45" s="755">
        <v>51</v>
      </c>
      <c r="R45" s="696">
        <v>20</v>
      </c>
      <c r="S45" s="699">
        <v>74</v>
      </c>
      <c r="T45" s="408">
        <f>SUM(P45:S45)</f>
        <v>178</v>
      </c>
    </row>
    <row r="46" spans="1:20" s="9" customFormat="1" ht="15" customHeight="1" x14ac:dyDescent="0.25">
      <c r="A46" s="21">
        <v>41</v>
      </c>
      <c r="B46" s="24" t="s">
        <v>69</v>
      </c>
      <c r="C46" s="111" t="s">
        <v>185</v>
      </c>
      <c r="D46" s="193">
        <v>110</v>
      </c>
      <c r="E46" s="118">
        <v>3.8727272727272726</v>
      </c>
      <c r="F46" s="542">
        <v>3.84</v>
      </c>
      <c r="G46" s="193">
        <v>82</v>
      </c>
      <c r="H46" s="118">
        <v>4.0121951219512191</v>
      </c>
      <c r="I46" s="542">
        <v>3.97</v>
      </c>
      <c r="J46" s="193">
        <v>84</v>
      </c>
      <c r="K46" s="118">
        <v>4.0119047619047619</v>
      </c>
      <c r="L46" s="542">
        <v>3.91</v>
      </c>
      <c r="M46" s="193">
        <v>54</v>
      </c>
      <c r="N46" s="118">
        <v>4</v>
      </c>
      <c r="O46" s="542">
        <v>3.96</v>
      </c>
      <c r="P46" s="669">
        <v>51</v>
      </c>
      <c r="Q46" s="656">
        <v>47</v>
      </c>
      <c r="R46" s="497">
        <v>43</v>
      </c>
      <c r="S46" s="389">
        <v>47</v>
      </c>
      <c r="T46" s="409">
        <f>SUM(P46:S46)</f>
        <v>188</v>
      </c>
    </row>
    <row r="47" spans="1:20" s="9" customFormat="1" ht="15" customHeight="1" x14ac:dyDescent="0.25">
      <c r="A47" s="21">
        <v>42</v>
      </c>
      <c r="B47" s="25" t="s">
        <v>67</v>
      </c>
      <c r="C47" s="33" t="s">
        <v>26</v>
      </c>
      <c r="D47" s="194">
        <v>31</v>
      </c>
      <c r="E47" s="124">
        <v>3.838709677419355</v>
      </c>
      <c r="F47" s="242">
        <v>3.84</v>
      </c>
      <c r="G47" s="194">
        <v>15</v>
      </c>
      <c r="H47" s="124">
        <v>4</v>
      </c>
      <c r="I47" s="242">
        <v>3.97</v>
      </c>
      <c r="J47" s="194">
        <v>22</v>
      </c>
      <c r="K47" s="124">
        <v>3.9545454545454546</v>
      </c>
      <c r="L47" s="242">
        <v>3.91</v>
      </c>
      <c r="M47" s="194">
        <v>22</v>
      </c>
      <c r="N47" s="124">
        <v>4.0454545454545459</v>
      </c>
      <c r="O47" s="242">
        <v>3.96</v>
      </c>
      <c r="P47" s="567">
        <v>56</v>
      </c>
      <c r="Q47" s="653">
        <v>48</v>
      </c>
      <c r="R47" s="375">
        <v>48</v>
      </c>
      <c r="S47" s="390">
        <v>37</v>
      </c>
      <c r="T47" s="406">
        <f>SUM(P47:S47)</f>
        <v>189</v>
      </c>
    </row>
    <row r="48" spans="1:20" s="9" customFormat="1" ht="15" customHeight="1" x14ac:dyDescent="0.25">
      <c r="A48" s="21">
        <v>43</v>
      </c>
      <c r="B48" s="25" t="s">
        <v>68</v>
      </c>
      <c r="C48" s="29" t="s">
        <v>169</v>
      </c>
      <c r="D48" s="194">
        <v>85</v>
      </c>
      <c r="E48" s="129">
        <v>3.8823529411764706</v>
      </c>
      <c r="F48" s="236">
        <v>3.84</v>
      </c>
      <c r="G48" s="194">
        <v>37</v>
      </c>
      <c r="H48" s="129">
        <v>4.1621621621621623</v>
      </c>
      <c r="I48" s="236">
        <v>3.97</v>
      </c>
      <c r="J48" s="194">
        <v>41</v>
      </c>
      <c r="K48" s="129">
        <v>3.9512195121951219</v>
      </c>
      <c r="L48" s="236">
        <v>3.91</v>
      </c>
      <c r="M48" s="194">
        <v>60</v>
      </c>
      <c r="N48" s="129">
        <v>3.9333333333333331</v>
      </c>
      <c r="O48" s="236">
        <v>3.96</v>
      </c>
      <c r="P48" s="548">
        <v>48</v>
      </c>
      <c r="Q48" s="648">
        <v>35</v>
      </c>
      <c r="R48" s="369">
        <v>49</v>
      </c>
      <c r="S48" s="396">
        <v>58</v>
      </c>
      <c r="T48" s="406">
        <f>SUM(P48:S48)</f>
        <v>190</v>
      </c>
    </row>
    <row r="49" spans="1:20" s="9" customFormat="1" ht="15" customHeight="1" x14ac:dyDescent="0.25">
      <c r="A49" s="21">
        <v>44</v>
      </c>
      <c r="B49" s="25" t="s">
        <v>67</v>
      </c>
      <c r="C49" s="56" t="s">
        <v>27</v>
      </c>
      <c r="D49" s="195">
        <v>51</v>
      </c>
      <c r="E49" s="12">
        <v>3.7058823529411766</v>
      </c>
      <c r="F49" s="239">
        <v>3.84</v>
      </c>
      <c r="G49" s="195">
        <v>43</v>
      </c>
      <c r="H49" s="12">
        <v>4.2093023255813957</v>
      </c>
      <c r="I49" s="239">
        <v>3.97</v>
      </c>
      <c r="J49" s="195">
        <v>43</v>
      </c>
      <c r="K49" s="12">
        <v>3.8139534883720931</v>
      </c>
      <c r="L49" s="239">
        <v>3.91</v>
      </c>
      <c r="M49" s="195">
        <v>51</v>
      </c>
      <c r="N49" s="12">
        <v>4.2352941176470589</v>
      </c>
      <c r="O49" s="239">
        <v>3.96</v>
      </c>
      <c r="P49" s="550">
        <v>79</v>
      </c>
      <c r="Q49" s="653">
        <v>28</v>
      </c>
      <c r="R49" s="375">
        <v>68</v>
      </c>
      <c r="S49" s="390">
        <v>18</v>
      </c>
      <c r="T49" s="406">
        <f>SUM(P49:S49)</f>
        <v>193</v>
      </c>
    </row>
    <row r="50" spans="1:20" s="9" customFormat="1" ht="15" customHeight="1" x14ac:dyDescent="0.25">
      <c r="A50" s="21">
        <v>45</v>
      </c>
      <c r="B50" s="25" t="s">
        <v>65</v>
      </c>
      <c r="C50" s="48" t="s">
        <v>4</v>
      </c>
      <c r="D50" s="195">
        <v>28</v>
      </c>
      <c r="E50" s="129">
        <v>4.2857142857142856</v>
      </c>
      <c r="F50" s="243">
        <v>3.84</v>
      </c>
      <c r="G50" s="195">
        <v>24</v>
      </c>
      <c r="H50" s="129">
        <v>3.9583333333333335</v>
      </c>
      <c r="I50" s="243">
        <v>3.97</v>
      </c>
      <c r="J50" s="195">
        <v>27</v>
      </c>
      <c r="K50" s="129">
        <v>3.5925925925925926</v>
      </c>
      <c r="L50" s="243">
        <v>3.91</v>
      </c>
      <c r="M50" s="195">
        <v>29</v>
      </c>
      <c r="N50" s="129">
        <v>4.0344827586206895</v>
      </c>
      <c r="O50" s="243">
        <v>3.96</v>
      </c>
      <c r="P50" s="548">
        <v>8</v>
      </c>
      <c r="Q50" s="648">
        <v>54</v>
      </c>
      <c r="R50" s="369">
        <v>97</v>
      </c>
      <c r="S50" s="396">
        <v>40</v>
      </c>
      <c r="T50" s="406">
        <f>SUM(P50:S50)</f>
        <v>199</v>
      </c>
    </row>
    <row r="51" spans="1:20" s="9" customFormat="1" ht="15" customHeight="1" x14ac:dyDescent="0.25">
      <c r="A51" s="21">
        <v>46</v>
      </c>
      <c r="B51" s="25" t="s">
        <v>67</v>
      </c>
      <c r="C51" s="387" t="s">
        <v>126</v>
      </c>
      <c r="D51" s="195">
        <v>11</v>
      </c>
      <c r="E51" s="504">
        <v>4.1818181818181817</v>
      </c>
      <c r="F51" s="252">
        <v>3.84</v>
      </c>
      <c r="G51" s="195">
        <v>14</v>
      </c>
      <c r="H51" s="504">
        <v>3.7857142857142856</v>
      </c>
      <c r="I51" s="252">
        <v>3.97</v>
      </c>
      <c r="J51" s="195">
        <v>16</v>
      </c>
      <c r="K51" s="504">
        <v>4.0625</v>
      </c>
      <c r="L51" s="252">
        <v>3.91</v>
      </c>
      <c r="M51" s="195">
        <v>16</v>
      </c>
      <c r="N51" s="504">
        <v>3.8125</v>
      </c>
      <c r="O51" s="252">
        <v>3.96</v>
      </c>
      <c r="P51" s="558">
        <v>14</v>
      </c>
      <c r="Q51" s="658">
        <v>79</v>
      </c>
      <c r="R51" s="414">
        <v>31</v>
      </c>
      <c r="S51" s="400">
        <v>76</v>
      </c>
      <c r="T51" s="406">
        <f>SUM(P51:S51)</f>
        <v>200</v>
      </c>
    </row>
    <row r="52" spans="1:20" s="9" customFormat="1" ht="15" customHeight="1" x14ac:dyDescent="0.25">
      <c r="A52" s="21">
        <v>47</v>
      </c>
      <c r="B52" s="25" t="s">
        <v>69</v>
      </c>
      <c r="C52" s="110" t="s">
        <v>199</v>
      </c>
      <c r="D52" s="195">
        <v>38</v>
      </c>
      <c r="E52" s="12">
        <v>4.0789473684210522</v>
      </c>
      <c r="F52" s="245">
        <v>3.84</v>
      </c>
      <c r="G52" s="195">
        <v>39</v>
      </c>
      <c r="H52" s="12">
        <v>3.7948717948717947</v>
      </c>
      <c r="I52" s="245">
        <v>3.97</v>
      </c>
      <c r="J52" s="195">
        <v>18</v>
      </c>
      <c r="K52" s="12">
        <v>4.0555555555555554</v>
      </c>
      <c r="L52" s="245">
        <v>3.91</v>
      </c>
      <c r="M52" s="195">
        <v>10</v>
      </c>
      <c r="N52" s="12">
        <v>3.9</v>
      </c>
      <c r="O52" s="245">
        <v>3.96</v>
      </c>
      <c r="P52" s="556">
        <v>28</v>
      </c>
      <c r="Q52" s="652">
        <v>77</v>
      </c>
      <c r="R52" s="376">
        <v>32</v>
      </c>
      <c r="S52" s="398">
        <v>63</v>
      </c>
      <c r="T52" s="406">
        <f>SUM(P52:S52)</f>
        <v>200</v>
      </c>
    </row>
    <row r="53" spans="1:20" s="9" customFormat="1" ht="15" customHeight="1" x14ac:dyDescent="0.25">
      <c r="A53" s="21">
        <v>48</v>
      </c>
      <c r="B53" s="25" t="s">
        <v>65</v>
      </c>
      <c r="C53" s="410" t="s">
        <v>158</v>
      </c>
      <c r="D53" s="195">
        <v>89</v>
      </c>
      <c r="E53" s="12">
        <v>3.696629213483146</v>
      </c>
      <c r="F53" s="239">
        <v>3.84</v>
      </c>
      <c r="G53" s="195">
        <v>88</v>
      </c>
      <c r="H53" s="12">
        <v>3.6931818181818183</v>
      </c>
      <c r="I53" s="239">
        <v>3.97</v>
      </c>
      <c r="J53" s="195">
        <v>42</v>
      </c>
      <c r="K53" s="12">
        <v>4.333333333333333</v>
      </c>
      <c r="L53" s="239">
        <v>3.91</v>
      </c>
      <c r="M53" s="195">
        <v>42</v>
      </c>
      <c r="N53" s="12">
        <v>4.166666666666667</v>
      </c>
      <c r="O53" s="239">
        <v>3.96</v>
      </c>
      <c r="P53" s="550">
        <v>80</v>
      </c>
      <c r="Q53" s="653">
        <v>92</v>
      </c>
      <c r="R53" s="375">
        <v>6</v>
      </c>
      <c r="S53" s="390">
        <v>26</v>
      </c>
      <c r="T53" s="406">
        <f>SUM(P53:S53)</f>
        <v>204</v>
      </c>
    </row>
    <row r="54" spans="1:20" s="9" customFormat="1" ht="15" customHeight="1" x14ac:dyDescent="0.25">
      <c r="A54" s="21">
        <v>49</v>
      </c>
      <c r="B54" s="25" t="s">
        <v>67</v>
      </c>
      <c r="C54" s="62" t="s">
        <v>91</v>
      </c>
      <c r="D54" s="195">
        <v>13</v>
      </c>
      <c r="E54" s="12">
        <v>4.2307692307692308</v>
      </c>
      <c r="F54" s="237">
        <v>3.84</v>
      </c>
      <c r="G54" s="195">
        <v>10</v>
      </c>
      <c r="H54" s="12">
        <v>4.4000000000000004</v>
      </c>
      <c r="I54" s="237">
        <v>3.97</v>
      </c>
      <c r="J54" s="195">
        <v>15</v>
      </c>
      <c r="K54" s="12">
        <v>3.7333333333333334</v>
      </c>
      <c r="L54" s="237">
        <v>3.91</v>
      </c>
      <c r="M54" s="195">
        <v>19</v>
      </c>
      <c r="N54" s="12">
        <v>3.5263157894736841</v>
      </c>
      <c r="O54" s="237">
        <v>3.96</v>
      </c>
      <c r="P54" s="552">
        <v>10</v>
      </c>
      <c r="Q54" s="649">
        <v>8</v>
      </c>
      <c r="R54" s="370">
        <v>87</v>
      </c>
      <c r="S54" s="391">
        <v>103</v>
      </c>
      <c r="T54" s="406">
        <f>SUM(P54:S54)</f>
        <v>208</v>
      </c>
    </row>
    <row r="55" spans="1:20" s="9" customFormat="1" ht="15" customHeight="1" thickBot="1" x14ac:dyDescent="0.3">
      <c r="A55" s="36">
        <v>50</v>
      </c>
      <c r="B55" s="701" t="s">
        <v>70</v>
      </c>
      <c r="C55" s="111" t="s">
        <v>200</v>
      </c>
      <c r="D55" s="197">
        <v>68</v>
      </c>
      <c r="E55" s="131">
        <v>3.8970588235294117</v>
      </c>
      <c r="F55" s="247">
        <v>3.84</v>
      </c>
      <c r="G55" s="197">
        <v>37</v>
      </c>
      <c r="H55" s="131">
        <v>3.9459459459459461</v>
      </c>
      <c r="I55" s="247">
        <v>3.97</v>
      </c>
      <c r="J55" s="197">
        <v>61</v>
      </c>
      <c r="K55" s="131">
        <v>4.0327868852459012</v>
      </c>
      <c r="L55" s="247">
        <v>3.91</v>
      </c>
      <c r="M55" s="197">
        <v>25</v>
      </c>
      <c r="N55" s="131">
        <v>3.88</v>
      </c>
      <c r="O55" s="247">
        <v>3.96</v>
      </c>
      <c r="P55" s="557">
        <v>46</v>
      </c>
      <c r="Q55" s="662">
        <v>60</v>
      </c>
      <c r="R55" s="372">
        <v>35</v>
      </c>
      <c r="S55" s="401">
        <v>67</v>
      </c>
      <c r="T55" s="407">
        <f>SUM(P55:S55)</f>
        <v>208</v>
      </c>
    </row>
    <row r="56" spans="1:20" s="9" customFormat="1" ht="15" customHeight="1" x14ac:dyDescent="0.25">
      <c r="A56" s="18">
        <v>51</v>
      </c>
      <c r="B56" s="28" t="s">
        <v>69</v>
      </c>
      <c r="C56" s="736" t="s">
        <v>190</v>
      </c>
      <c r="D56" s="193">
        <v>39</v>
      </c>
      <c r="E56" s="118">
        <v>3.7435897435897436</v>
      </c>
      <c r="F56" s="745">
        <v>3.84</v>
      </c>
      <c r="G56" s="193">
        <v>54</v>
      </c>
      <c r="H56" s="118">
        <v>4.3518518518518521</v>
      </c>
      <c r="I56" s="745">
        <v>3.97</v>
      </c>
      <c r="J56" s="193">
        <v>32</v>
      </c>
      <c r="K56" s="118">
        <v>3.78125</v>
      </c>
      <c r="L56" s="745">
        <v>3.91</v>
      </c>
      <c r="M56" s="193">
        <v>28</v>
      </c>
      <c r="N56" s="118">
        <v>4</v>
      </c>
      <c r="O56" s="745">
        <v>3.96</v>
      </c>
      <c r="P56" s="750">
        <v>73</v>
      </c>
      <c r="Q56" s="756">
        <v>12</v>
      </c>
      <c r="R56" s="761">
        <v>77</v>
      </c>
      <c r="S56" s="767">
        <v>48</v>
      </c>
      <c r="T56" s="405">
        <f>SUM(P56:S56)</f>
        <v>210</v>
      </c>
    </row>
    <row r="57" spans="1:20" s="9" customFormat="1" ht="15" customHeight="1" x14ac:dyDescent="0.25">
      <c r="A57" s="21">
        <v>52</v>
      </c>
      <c r="B57" s="25" t="s">
        <v>69</v>
      </c>
      <c r="C57" s="209" t="s">
        <v>186</v>
      </c>
      <c r="D57" s="194">
        <v>47</v>
      </c>
      <c r="E57" s="124">
        <v>3.7659574468085109</v>
      </c>
      <c r="F57" s="237">
        <v>3.84</v>
      </c>
      <c r="G57" s="194">
        <v>33</v>
      </c>
      <c r="H57" s="124">
        <v>3.9393939393939394</v>
      </c>
      <c r="I57" s="237">
        <v>3.97</v>
      </c>
      <c r="J57" s="194">
        <v>11</v>
      </c>
      <c r="K57" s="124">
        <v>3.9090909090909092</v>
      </c>
      <c r="L57" s="237">
        <v>3.91</v>
      </c>
      <c r="M57" s="194">
        <v>26</v>
      </c>
      <c r="N57" s="124">
        <v>4.1538461538461542</v>
      </c>
      <c r="O57" s="237">
        <v>3.96</v>
      </c>
      <c r="P57" s="552">
        <v>70</v>
      </c>
      <c r="Q57" s="649">
        <v>62</v>
      </c>
      <c r="R57" s="370">
        <v>55</v>
      </c>
      <c r="S57" s="391">
        <v>30</v>
      </c>
      <c r="T57" s="406">
        <f>SUM(P57:S57)</f>
        <v>217</v>
      </c>
    </row>
    <row r="58" spans="1:20" s="9" customFormat="1" ht="15" customHeight="1" x14ac:dyDescent="0.25">
      <c r="A58" s="21">
        <v>53</v>
      </c>
      <c r="B58" s="25" t="s">
        <v>67</v>
      </c>
      <c r="C58" s="48" t="s">
        <v>30</v>
      </c>
      <c r="D58" s="195">
        <v>25</v>
      </c>
      <c r="E58" s="12">
        <v>4.12</v>
      </c>
      <c r="F58" s="243">
        <v>3.84</v>
      </c>
      <c r="G58" s="195">
        <v>18</v>
      </c>
      <c r="H58" s="12">
        <v>3.7222222222222223</v>
      </c>
      <c r="I58" s="243">
        <v>3.97</v>
      </c>
      <c r="J58" s="195">
        <v>31</v>
      </c>
      <c r="K58" s="12">
        <v>3.774193548387097</v>
      </c>
      <c r="L58" s="243">
        <v>3.91</v>
      </c>
      <c r="M58" s="195">
        <v>7</v>
      </c>
      <c r="N58" s="12">
        <v>4.1428571428571432</v>
      </c>
      <c r="O58" s="243">
        <v>3.96</v>
      </c>
      <c r="P58" s="548">
        <v>23</v>
      </c>
      <c r="Q58" s="648">
        <v>86</v>
      </c>
      <c r="R58" s="369">
        <v>78</v>
      </c>
      <c r="S58" s="396">
        <v>31</v>
      </c>
      <c r="T58" s="406">
        <f>SUM(P58:S58)</f>
        <v>218</v>
      </c>
    </row>
    <row r="59" spans="1:20" s="9" customFormat="1" ht="15" customHeight="1" x14ac:dyDescent="0.25">
      <c r="A59" s="21">
        <v>54</v>
      </c>
      <c r="B59" s="25" t="s">
        <v>65</v>
      </c>
      <c r="C59" s="48" t="s">
        <v>9</v>
      </c>
      <c r="D59" s="197">
        <v>25</v>
      </c>
      <c r="E59" s="568">
        <v>3.8</v>
      </c>
      <c r="F59" s="243">
        <v>3.84</v>
      </c>
      <c r="G59" s="197">
        <v>32</v>
      </c>
      <c r="H59" s="568">
        <v>3.625</v>
      </c>
      <c r="I59" s="243">
        <v>3.97</v>
      </c>
      <c r="J59" s="197">
        <v>25</v>
      </c>
      <c r="K59" s="568">
        <v>3.96</v>
      </c>
      <c r="L59" s="243">
        <v>3.91</v>
      </c>
      <c r="M59" s="197">
        <v>11</v>
      </c>
      <c r="N59" s="568">
        <v>4.2727272727272725</v>
      </c>
      <c r="O59" s="243">
        <v>3.96</v>
      </c>
      <c r="P59" s="548">
        <v>63</v>
      </c>
      <c r="Q59" s="648">
        <v>100</v>
      </c>
      <c r="R59" s="369">
        <v>47</v>
      </c>
      <c r="S59" s="396">
        <v>11</v>
      </c>
      <c r="T59" s="406">
        <f>SUM(P59:S59)</f>
        <v>221</v>
      </c>
    </row>
    <row r="60" spans="1:20" s="9" customFormat="1" ht="15" customHeight="1" x14ac:dyDescent="0.25">
      <c r="A60" s="21">
        <v>55</v>
      </c>
      <c r="B60" s="25" t="s">
        <v>69</v>
      </c>
      <c r="C60" s="680" t="s">
        <v>210</v>
      </c>
      <c r="D60" s="195">
        <v>112</v>
      </c>
      <c r="E60" s="12">
        <v>4.0625</v>
      </c>
      <c r="F60" s="687">
        <v>3.84</v>
      </c>
      <c r="G60" s="195">
        <v>76</v>
      </c>
      <c r="H60" s="12">
        <v>4.2236842105263159</v>
      </c>
      <c r="I60" s="687">
        <v>3.97</v>
      </c>
      <c r="J60" s="195">
        <v>62</v>
      </c>
      <c r="K60" s="12">
        <v>3.6774193548387095</v>
      </c>
      <c r="L60" s="687">
        <v>3.91</v>
      </c>
      <c r="M60" s="195">
        <v>66</v>
      </c>
      <c r="N60" s="12">
        <v>3.7878787878787881</v>
      </c>
      <c r="O60" s="687">
        <v>3.96</v>
      </c>
      <c r="P60" s="569">
        <v>30</v>
      </c>
      <c r="Q60" s="663">
        <v>25</v>
      </c>
      <c r="R60" s="571">
        <v>91</v>
      </c>
      <c r="S60" s="572">
        <v>78</v>
      </c>
      <c r="T60" s="406">
        <f>SUM(P60:S60)</f>
        <v>224</v>
      </c>
    </row>
    <row r="61" spans="1:20" s="9" customFormat="1" ht="15" customHeight="1" x14ac:dyDescent="0.25">
      <c r="A61" s="21">
        <v>56</v>
      </c>
      <c r="B61" s="25" t="s">
        <v>69</v>
      </c>
      <c r="C61" s="50" t="s">
        <v>181</v>
      </c>
      <c r="D61" s="195">
        <v>101</v>
      </c>
      <c r="E61" s="12">
        <v>4.1188118811881189</v>
      </c>
      <c r="F61" s="229">
        <v>3.84</v>
      </c>
      <c r="G61" s="195">
        <v>92</v>
      </c>
      <c r="H61" s="12">
        <v>4.1086956521739131</v>
      </c>
      <c r="I61" s="229">
        <v>3.97</v>
      </c>
      <c r="J61" s="195">
        <v>78</v>
      </c>
      <c r="K61" s="12">
        <v>3.7692307692307692</v>
      </c>
      <c r="L61" s="229">
        <v>3.91</v>
      </c>
      <c r="M61" s="195">
        <v>63</v>
      </c>
      <c r="N61" s="12">
        <v>3.7619047619047619</v>
      </c>
      <c r="O61" s="229">
        <v>3.96</v>
      </c>
      <c r="P61" s="551">
        <v>24</v>
      </c>
      <c r="Q61" s="657">
        <v>40</v>
      </c>
      <c r="R61" s="371">
        <v>80</v>
      </c>
      <c r="S61" s="394">
        <v>84</v>
      </c>
      <c r="T61" s="406">
        <f>SUM(P61:S61)</f>
        <v>228</v>
      </c>
    </row>
    <row r="62" spans="1:20" s="9" customFormat="1" ht="15" customHeight="1" x14ac:dyDescent="0.25">
      <c r="A62" s="21">
        <v>57</v>
      </c>
      <c r="B62" s="25" t="s">
        <v>66</v>
      </c>
      <c r="C62" s="33" t="s">
        <v>88</v>
      </c>
      <c r="D62" s="195">
        <v>58</v>
      </c>
      <c r="E62" s="12">
        <v>3.7758620689655173</v>
      </c>
      <c r="F62" s="242">
        <v>3.84</v>
      </c>
      <c r="G62" s="195">
        <v>66</v>
      </c>
      <c r="H62" s="12">
        <v>3.9545454545454546</v>
      </c>
      <c r="I62" s="242">
        <v>3.97</v>
      </c>
      <c r="J62" s="195">
        <v>54</v>
      </c>
      <c r="K62" s="12">
        <v>4.1481481481481479</v>
      </c>
      <c r="L62" s="242">
        <v>3.91</v>
      </c>
      <c r="M62" s="195">
        <v>57</v>
      </c>
      <c r="N62" s="12">
        <v>3.7017543859649122</v>
      </c>
      <c r="O62" s="242">
        <v>3.96</v>
      </c>
      <c r="P62" s="550">
        <v>67</v>
      </c>
      <c r="Q62" s="653">
        <v>57</v>
      </c>
      <c r="R62" s="375">
        <v>23</v>
      </c>
      <c r="S62" s="390">
        <v>89</v>
      </c>
      <c r="T62" s="406">
        <f>SUM(P62:S62)</f>
        <v>236</v>
      </c>
    </row>
    <row r="63" spans="1:20" s="9" customFormat="1" ht="15" customHeight="1" x14ac:dyDescent="0.25">
      <c r="A63" s="21">
        <v>58</v>
      </c>
      <c r="B63" s="25" t="s">
        <v>65</v>
      </c>
      <c r="C63" s="576" t="s">
        <v>159</v>
      </c>
      <c r="D63" s="195">
        <v>28</v>
      </c>
      <c r="E63" s="129">
        <v>3.75</v>
      </c>
      <c r="F63" s="728">
        <v>3.84</v>
      </c>
      <c r="G63" s="195">
        <v>21</v>
      </c>
      <c r="H63" s="129">
        <v>4.0476190476190474</v>
      </c>
      <c r="I63" s="728">
        <v>3.97</v>
      </c>
      <c r="J63" s="195">
        <v>19</v>
      </c>
      <c r="K63" s="129">
        <v>4.0526315789473681</v>
      </c>
      <c r="L63" s="728">
        <v>3.91</v>
      </c>
      <c r="M63" s="195">
        <v>33</v>
      </c>
      <c r="N63" s="129">
        <v>3.7272727272727271</v>
      </c>
      <c r="O63" s="728">
        <v>3.96</v>
      </c>
      <c r="P63" s="749">
        <v>72</v>
      </c>
      <c r="Q63" s="666">
        <v>44</v>
      </c>
      <c r="R63" s="544">
        <v>33</v>
      </c>
      <c r="S63" s="546">
        <v>87</v>
      </c>
      <c r="T63" s="406">
        <f>SUM(P63:S63)</f>
        <v>236</v>
      </c>
    </row>
    <row r="64" spans="1:20" s="9" customFormat="1" ht="15" customHeight="1" x14ac:dyDescent="0.25">
      <c r="A64" s="21">
        <v>59</v>
      </c>
      <c r="B64" s="25" t="s">
        <v>69</v>
      </c>
      <c r="C64" s="51" t="s">
        <v>207</v>
      </c>
      <c r="D64" s="197">
        <v>57</v>
      </c>
      <c r="E64" s="12">
        <v>3.7719298245614037</v>
      </c>
      <c r="F64" s="248">
        <v>3.84</v>
      </c>
      <c r="G64" s="197">
        <v>76</v>
      </c>
      <c r="H64" s="12">
        <v>3.8552631578947367</v>
      </c>
      <c r="I64" s="248">
        <v>3.97</v>
      </c>
      <c r="J64" s="197">
        <v>63</v>
      </c>
      <c r="K64" s="12">
        <v>3.8412698412698414</v>
      </c>
      <c r="L64" s="248">
        <v>3.91</v>
      </c>
      <c r="M64" s="197">
        <v>59</v>
      </c>
      <c r="N64" s="12">
        <v>4.101694915254237</v>
      </c>
      <c r="O64" s="248">
        <v>3.96</v>
      </c>
      <c r="P64" s="560">
        <v>68</v>
      </c>
      <c r="Q64" s="654">
        <v>71</v>
      </c>
      <c r="R64" s="374">
        <v>65</v>
      </c>
      <c r="S64" s="397">
        <v>34</v>
      </c>
      <c r="T64" s="406">
        <f>SUM(P64:S64)</f>
        <v>238</v>
      </c>
    </row>
    <row r="65" spans="1:21" s="9" customFormat="1" ht="15" customHeight="1" thickBot="1" x14ac:dyDescent="0.3">
      <c r="A65" s="54">
        <v>60</v>
      </c>
      <c r="B65" s="30" t="s">
        <v>67</v>
      </c>
      <c r="C65" s="703" t="s">
        <v>167</v>
      </c>
      <c r="D65" s="198">
        <v>20</v>
      </c>
      <c r="E65" s="130">
        <v>4</v>
      </c>
      <c r="F65" s="706">
        <v>3.84</v>
      </c>
      <c r="G65" s="198">
        <v>29</v>
      </c>
      <c r="H65" s="130">
        <v>3.7586206896551726</v>
      </c>
      <c r="I65" s="706">
        <v>3.97</v>
      </c>
      <c r="J65" s="198">
        <v>38</v>
      </c>
      <c r="K65" s="130">
        <v>3.9473684210526314</v>
      </c>
      <c r="L65" s="706">
        <v>3.91</v>
      </c>
      <c r="M65" s="198">
        <v>48</v>
      </c>
      <c r="N65" s="130">
        <v>3.875</v>
      </c>
      <c r="O65" s="706">
        <v>3.96</v>
      </c>
      <c r="P65" s="709">
        <v>37</v>
      </c>
      <c r="Q65" s="714">
        <v>83</v>
      </c>
      <c r="R65" s="719">
        <v>51</v>
      </c>
      <c r="S65" s="723">
        <v>68</v>
      </c>
      <c r="T65" s="408">
        <f>SUM(P65:S65)</f>
        <v>239</v>
      </c>
    </row>
    <row r="66" spans="1:21" s="9" customFormat="1" ht="15" customHeight="1" x14ac:dyDescent="0.25">
      <c r="A66" s="21">
        <v>61</v>
      </c>
      <c r="B66" s="24" t="s">
        <v>67</v>
      </c>
      <c r="C66" s="540" t="s">
        <v>205</v>
      </c>
      <c r="D66" s="193">
        <v>65</v>
      </c>
      <c r="E66" s="118">
        <v>3.953846153846154</v>
      </c>
      <c r="F66" s="542">
        <v>3.84</v>
      </c>
      <c r="G66" s="193">
        <v>67</v>
      </c>
      <c r="H66" s="118">
        <v>3.8059701492537314</v>
      </c>
      <c r="I66" s="542">
        <v>3.97</v>
      </c>
      <c r="J66" s="193">
        <v>35</v>
      </c>
      <c r="K66" s="118">
        <v>4.0285714285714285</v>
      </c>
      <c r="L66" s="542">
        <v>3.91</v>
      </c>
      <c r="M66" s="193">
        <v>23</v>
      </c>
      <c r="N66" s="118">
        <v>3.7391304347826089</v>
      </c>
      <c r="O66" s="542">
        <v>3.96</v>
      </c>
      <c r="P66" s="559">
        <v>40</v>
      </c>
      <c r="Q66" s="656">
        <v>76</v>
      </c>
      <c r="R66" s="497">
        <v>38</v>
      </c>
      <c r="S66" s="389">
        <v>86</v>
      </c>
      <c r="T66" s="409">
        <f>SUM(P66:S66)</f>
        <v>240</v>
      </c>
    </row>
    <row r="67" spans="1:21" s="9" customFormat="1" ht="15" customHeight="1" x14ac:dyDescent="0.25">
      <c r="A67" s="21">
        <v>62</v>
      </c>
      <c r="B67" s="25" t="s">
        <v>68</v>
      </c>
      <c r="C67" s="47" t="s">
        <v>137</v>
      </c>
      <c r="D67" s="194">
        <v>38</v>
      </c>
      <c r="E67" s="124">
        <v>3.7894736842105261</v>
      </c>
      <c r="F67" s="249">
        <v>3.84</v>
      </c>
      <c r="G67" s="194">
        <v>26</v>
      </c>
      <c r="H67" s="124">
        <v>4.1538461538461542</v>
      </c>
      <c r="I67" s="249">
        <v>3.97</v>
      </c>
      <c r="J67" s="194">
        <v>27</v>
      </c>
      <c r="K67" s="124">
        <v>3.5925925925925926</v>
      </c>
      <c r="L67" s="249">
        <v>3.91</v>
      </c>
      <c r="M67" s="194">
        <v>34</v>
      </c>
      <c r="N67" s="124">
        <v>4.0294117647058822</v>
      </c>
      <c r="O67" s="249">
        <v>3.96</v>
      </c>
      <c r="P67" s="552">
        <v>65</v>
      </c>
      <c r="Q67" s="649">
        <v>36</v>
      </c>
      <c r="R67" s="370">
        <v>98</v>
      </c>
      <c r="S67" s="391">
        <v>41</v>
      </c>
      <c r="T67" s="406">
        <f>SUM(P67:S67)</f>
        <v>240</v>
      </c>
    </row>
    <row r="68" spans="1:21" s="9" customFormat="1" ht="15" customHeight="1" x14ac:dyDescent="0.25">
      <c r="A68" s="21">
        <v>63</v>
      </c>
      <c r="B68" s="25" t="s">
        <v>69</v>
      </c>
      <c r="C68" s="51" t="s">
        <v>38</v>
      </c>
      <c r="D68" s="195">
        <v>56</v>
      </c>
      <c r="E68" s="12">
        <v>3.7678571428571428</v>
      </c>
      <c r="F68" s="248">
        <v>3.84</v>
      </c>
      <c r="G68" s="195">
        <v>51</v>
      </c>
      <c r="H68" s="12">
        <v>3.8627450980392157</v>
      </c>
      <c r="I68" s="248">
        <v>3.97</v>
      </c>
      <c r="J68" s="195">
        <v>37</v>
      </c>
      <c r="K68" s="12">
        <v>3.8918918918918921</v>
      </c>
      <c r="L68" s="248">
        <v>3.91</v>
      </c>
      <c r="M68" s="195">
        <v>39</v>
      </c>
      <c r="N68" s="12">
        <v>4</v>
      </c>
      <c r="O68" s="248">
        <v>3.96</v>
      </c>
      <c r="P68" s="555">
        <v>69</v>
      </c>
      <c r="Q68" s="654">
        <v>69</v>
      </c>
      <c r="R68" s="374">
        <v>57</v>
      </c>
      <c r="S68" s="397">
        <v>46</v>
      </c>
      <c r="T68" s="406">
        <f>SUM(P68:S68)</f>
        <v>241</v>
      </c>
    </row>
    <row r="69" spans="1:21" s="9" customFormat="1" ht="15" customHeight="1" x14ac:dyDescent="0.25">
      <c r="A69" s="21">
        <v>64</v>
      </c>
      <c r="B69" s="25" t="s">
        <v>64</v>
      </c>
      <c r="C69" s="56" t="s">
        <v>127</v>
      </c>
      <c r="D69" s="195">
        <v>42</v>
      </c>
      <c r="E69" s="12">
        <v>3.8333333333333335</v>
      </c>
      <c r="F69" s="239">
        <v>3.84</v>
      </c>
      <c r="G69" s="195">
        <v>43</v>
      </c>
      <c r="H69" s="12">
        <v>3.9069767441860463</v>
      </c>
      <c r="I69" s="239">
        <v>3.97</v>
      </c>
      <c r="J69" s="195">
        <v>30</v>
      </c>
      <c r="K69" s="12">
        <v>4</v>
      </c>
      <c r="L69" s="239">
        <v>3.91</v>
      </c>
      <c r="M69" s="195">
        <v>26</v>
      </c>
      <c r="N69" s="12">
        <v>3.7692307692307692</v>
      </c>
      <c r="O69" s="239">
        <v>3.96</v>
      </c>
      <c r="P69" s="550">
        <v>57</v>
      </c>
      <c r="Q69" s="653">
        <v>66</v>
      </c>
      <c r="R69" s="375">
        <v>44</v>
      </c>
      <c r="S69" s="390">
        <v>82</v>
      </c>
      <c r="T69" s="406">
        <f>SUM(P69:S69)</f>
        <v>249</v>
      </c>
    </row>
    <row r="70" spans="1:21" s="9" customFormat="1" ht="15" customHeight="1" x14ac:dyDescent="0.25">
      <c r="A70" s="21">
        <v>65</v>
      </c>
      <c r="B70" s="25" t="s">
        <v>70</v>
      </c>
      <c r="C70" s="48" t="s">
        <v>130</v>
      </c>
      <c r="D70" s="195">
        <v>177</v>
      </c>
      <c r="E70" s="12">
        <v>3.8305084745762712</v>
      </c>
      <c r="F70" s="243">
        <v>3.84</v>
      </c>
      <c r="G70" s="195">
        <v>116</v>
      </c>
      <c r="H70" s="12">
        <v>3.9137931034482758</v>
      </c>
      <c r="I70" s="243">
        <v>3.97</v>
      </c>
      <c r="J70" s="195">
        <v>116</v>
      </c>
      <c r="K70" s="12">
        <v>3.7068965517241379</v>
      </c>
      <c r="L70" s="243">
        <v>3.91</v>
      </c>
      <c r="M70" s="195">
        <v>101</v>
      </c>
      <c r="N70" s="12">
        <v>4.0396039603960396</v>
      </c>
      <c r="O70" s="243">
        <v>3.96</v>
      </c>
      <c r="P70" s="548">
        <v>59</v>
      </c>
      <c r="Q70" s="648">
        <v>64</v>
      </c>
      <c r="R70" s="369">
        <v>88</v>
      </c>
      <c r="S70" s="396">
        <v>39</v>
      </c>
      <c r="T70" s="406">
        <f>SUM(P70:S70)</f>
        <v>250</v>
      </c>
    </row>
    <row r="71" spans="1:21" s="9" customFormat="1" ht="15" customHeight="1" x14ac:dyDescent="0.25">
      <c r="A71" s="21">
        <v>66</v>
      </c>
      <c r="B71" s="25" t="s">
        <v>69</v>
      </c>
      <c r="C71" s="50" t="s">
        <v>183</v>
      </c>
      <c r="D71" s="195">
        <v>54</v>
      </c>
      <c r="E71" s="12">
        <v>3.8333333333333335</v>
      </c>
      <c r="F71" s="229">
        <v>3.84</v>
      </c>
      <c r="G71" s="195">
        <v>24</v>
      </c>
      <c r="H71" s="12">
        <v>4.125</v>
      </c>
      <c r="I71" s="229">
        <v>3.97</v>
      </c>
      <c r="J71" s="195">
        <v>42</v>
      </c>
      <c r="K71" s="12">
        <v>3.8333333333333335</v>
      </c>
      <c r="L71" s="229">
        <v>3.91</v>
      </c>
      <c r="M71" s="195">
        <v>8</v>
      </c>
      <c r="N71" s="12">
        <v>3.625</v>
      </c>
      <c r="O71" s="229">
        <v>3.96</v>
      </c>
      <c r="P71" s="551">
        <v>58</v>
      </c>
      <c r="Q71" s="657">
        <v>38</v>
      </c>
      <c r="R71" s="371">
        <v>66</v>
      </c>
      <c r="S71" s="394">
        <v>95</v>
      </c>
      <c r="T71" s="406">
        <f>SUM(P71:S71)</f>
        <v>257</v>
      </c>
      <c r="U71" s="134"/>
    </row>
    <row r="72" spans="1:21" s="9" customFormat="1" ht="15" customHeight="1" x14ac:dyDescent="0.25">
      <c r="A72" s="21">
        <v>67</v>
      </c>
      <c r="B72" s="25" t="s">
        <v>69</v>
      </c>
      <c r="C72" s="411" t="s">
        <v>209</v>
      </c>
      <c r="D72" s="200">
        <v>48</v>
      </c>
      <c r="E72" s="12">
        <v>3.8541666666666665</v>
      </c>
      <c r="F72" s="242">
        <v>3.84</v>
      </c>
      <c r="G72" s="200">
        <v>45</v>
      </c>
      <c r="H72" s="12">
        <v>3.9555555555555557</v>
      </c>
      <c r="I72" s="242">
        <v>3.97</v>
      </c>
      <c r="J72" s="200">
        <v>48</v>
      </c>
      <c r="K72" s="12">
        <v>3.8125</v>
      </c>
      <c r="L72" s="242">
        <v>3.91</v>
      </c>
      <c r="M72" s="200">
        <v>51</v>
      </c>
      <c r="N72" s="12">
        <v>3.784313725490196</v>
      </c>
      <c r="O72" s="242">
        <v>3.96</v>
      </c>
      <c r="P72" s="550">
        <v>54</v>
      </c>
      <c r="Q72" s="653">
        <v>56</v>
      </c>
      <c r="R72" s="375">
        <v>69</v>
      </c>
      <c r="S72" s="390">
        <v>79</v>
      </c>
      <c r="T72" s="406">
        <f>SUM(P72:S72)</f>
        <v>258</v>
      </c>
      <c r="U72" s="134"/>
    </row>
    <row r="73" spans="1:21" s="9" customFormat="1" ht="15" customHeight="1" x14ac:dyDescent="0.25">
      <c r="A73" s="21">
        <v>68</v>
      </c>
      <c r="B73" s="25" t="s">
        <v>69</v>
      </c>
      <c r="C73" s="50" t="s">
        <v>177</v>
      </c>
      <c r="D73" s="195">
        <v>33</v>
      </c>
      <c r="E73" s="12">
        <v>3.7878787878787881</v>
      </c>
      <c r="F73" s="229">
        <v>3.84</v>
      </c>
      <c r="G73" s="195">
        <v>42</v>
      </c>
      <c r="H73" s="12">
        <v>3.8571428571428572</v>
      </c>
      <c r="I73" s="229">
        <v>3.97</v>
      </c>
      <c r="J73" s="195">
        <v>22</v>
      </c>
      <c r="K73" s="12">
        <v>3.7727272727272729</v>
      </c>
      <c r="L73" s="229">
        <v>3.91</v>
      </c>
      <c r="M73" s="195">
        <v>41</v>
      </c>
      <c r="N73" s="12">
        <v>3.975609756097561</v>
      </c>
      <c r="O73" s="229">
        <v>3.96</v>
      </c>
      <c r="P73" s="551">
        <v>66</v>
      </c>
      <c r="Q73" s="657">
        <v>70</v>
      </c>
      <c r="R73" s="371">
        <v>79</v>
      </c>
      <c r="S73" s="394">
        <v>52</v>
      </c>
      <c r="T73" s="406">
        <f>SUM(P73:S73)</f>
        <v>267</v>
      </c>
      <c r="U73" s="134"/>
    </row>
    <row r="74" spans="1:21" s="9" customFormat="1" ht="15" customHeight="1" x14ac:dyDescent="0.25">
      <c r="A74" s="21">
        <v>69</v>
      </c>
      <c r="B74" s="25" t="s">
        <v>66</v>
      </c>
      <c r="C74" s="48" t="s">
        <v>24</v>
      </c>
      <c r="D74" s="195">
        <v>62</v>
      </c>
      <c r="E74" s="12">
        <v>3.7096774193548385</v>
      </c>
      <c r="F74" s="243">
        <v>3.84</v>
      </c>
      <c r="G74" s="195">
        <v>65</v>
      </c>
      <c r="H74" s="12">
        <v>3.9384615384615387</v>
      </c>
      <c r="I74" s="243">
        <v>3.97</v>
      </c>
      <c r="J74" s="195">
        <v>65</v>
      </c>
      <c r="K74" s="12">
        <v>3.8615384615384616</v>
      </c>
      <c r="L74" s="243">
        <v>3.91</v>
      </c>
      <c r="M74" s="195">
        <v>90</v>
      </c>
      <c r="N74" s="12">
        <v>3.8888888888888888</v>
      </c>
      <c r="O74" s="243">
        <v>3.96</v>
      </c>
      <c r="P74" s="548">
        <v>78</v>
      </c>
      <c r="Q74" s="648">
        <v>63</v>
      </c>
      <c r="R74" s="369">
        <v>62</v>
      </c>
      <c r="S74" s="396">
        <v>66</v>
      </c>
      <c r="T74" s="406">
        <f>SUM(P74:S74)</f>
        <v>269</v>
      </c>
      <c r="U74" s="134"/>
    </row>
    <row r="75" spans="1:21" s="9" customFormat="1" ht="15" customHeight="1" thickBot="1" x14ac:dyDescent="0.3">
      <c r="A75" s="36">
        <v>70</v>
      </c>
      <c r="B75" s="701" t="s">
        <v>70</v>
      </c>
      <c r="C75" s="55" t="s">
        <v>118</v>
      </c>
      <c r="D75" s="198">
        <v>17</v>
      </c>
      <c r="E75" s="130">
        <v>3.1764705882352939</v>
      </c>
      <c r="F75" s="241">
        <v>3.84</v>
      </c>
      <c r="G75" s="198">
        <v>11</v>
      </c>
      <c r="H75" s="130">
        <v>3.9090909090909092</v>
      </c>
      <c r="I75" s="241">
        <v>3.97</v>
      </c>
      <c r="J75" s="198">
        <v>13</v>
      </c>
      <c r="K75" s="130">
        <v>4</v>
      </c>
      <c r="L75" s="241">
        <v>3.91</v>
      </c>
      <c r="M75" s="198">
        <v>23</v>
      </c>
      <c r="N75" s="130">
        <v>3.9565217391304346</v>
      </c>
      <c r="O75" s="241">
        <v>3.96</v>
      </c>
      <c r="P75" s="557">
        <v>107</v>
      </c>
      <c r="Q75" s="662">
        <v>65</v>
      </c>
      <c r="R75" s="372">
        <v>46</v>
      </c>
      <c r="S75" s="401">
        <v>55</v>
      </c>
      <c r="T75" s="407">
        <f>SUM(P75:S75)</f>
        <v>273</v>
      </c>
      <c r="U75" s="134"/>
    </row>
    <row r="76" spans="1:21" s="9" customFormat="1" ht="15" customHeight="1" x14ac:dyDescent="0.25">
      <c r="A76" s="18">
        <v>71</v>
      </c>
      <c r="B76" s="28" t="s">
        <v>64</v>
      </c>
      <c r="C76" s="702" t="s">
        <v>150</v>
      </c>
      <c r="D76" s="199">
        <v>70</v>
      </c>
      <c r="E76" s="501">
        <v>3.6</v>
      </c>
      <c r="F76" s="240">
        <v>3.84</v>
      </c>
      <c r="G76" s="199">
        <v>63</v>
      </c>
      <c r="H76" s="501">
        <v>3.9523809523809526</v>
      </c>
      <c r="I76" s="240">
        <v>3.97</v>
      </c>
      <c r="J76" s="199">
        <v>74</v>
      </c>
      <c r="K76" s="501">
        <v>3.7837837837837838</v>
      </c>
      <c r="L76" s="240">
        <v>3.91</v>
      </c>
      <c r="M76" s="199">
        <v>59</v>
      </c>
      <c r="N76" s="501">
        <v>3.9830508474576272</v>
      </c>
      <c r="O76" s="240">
        <v>3.96</v>
      </c>
      <c r="P76" s="708">
        <v>90</v>
      </c>
      <c r="Q76" s="713">
        <v>59</v>
      </c>
      <c r="R76" s="718">
        <v>75</v>
      </c>
      <c r="S76" s="766">
        <v>50</v>
      </c>
      <c r="T76" s="405">
        <f>SUM(P76:S76)</f>
        <v>274</v>
      </c>
      <c r="U76" s="134"/>
    </row>
    <row r="77" spans="1:21" s="9" customFormat="1" ht="15" customHeight="1" x14ac:dyDescent="0.25">
      <c r="A77" s="21">
        <v>72</v>
      </c>
      <c r="B77" s="25" t="s">
        <v>65</v>
      </c>
      <c r="C77" s="48" t="s">
        <v>204</v>
      </c>
      <c r="D77" s="195">
        <v>32</v>
      </c>
      <c r="E77" s="129">
        <v>3.65625</v>
      </c>
      <c r="F77" s="243">
        <v>3.84</v>
      </c>
      <c r="G77" s="195">
        <v>29</v>
      </c>
      <c r="H77" s="129">
        <v>3.7586206896551726</v>
      </c>
      <c r="I77" s="243">
        <v>3.97</v>
      </c>
      <c r="J77" s="195">
        <v>43</v>
      </c>
      <c r="K77" s="129">
        <v>4.0232558139534884</v>
      </c>
      <c r="L77" s="243">
        <v>3.91</v>
      </c>
      <c r="M77" s="195">
        <v>31</v>
      </c>
      <c r="N77" s="129">
        <v>3.870967741935484</v>
      </c>
      <c r="O77" s="243">
        <v>3.96</v>
      </c>
      <c r="P77" s="548">
        <v>84</v>
      </c>
      <c r="Q77" s="648">
        <v>82</v>
      </c>
      <c r="R77" s="369">
        <v>40</v>
      </c>
      <c r="S77" s="676">
        <v>69</v>
      </c>
      <c r="T77" s="406">
        <f>SUM(P77:S77)</f>
        <v>275</v>
      </c>
      <c r="U77" s="134"/>
    </row>
    <row r="78" spans="1:21" s="9" customFormat="1" ht="15" customHeight="1" x14ac:dyDescent="0.25">
      <c r="A78" s="21">
        <v>73</v>
      </c>
      <c r="B78" s="25" t="s">
        <v>69</v>
      </c>
      <c r="C78" s="737" t="s">
        <v>179</v>
      </c>
      <c r="D78" s="194">
        <v>81</v>
      </c>
      <c r="E78" s="189">
        <v>4.1111111111111107</v>
      </c>
      <c r="F78" s="684">
        <v>3.84</v>
      </c>
      <c r="G78" s="194">
        <v>61</v>
      </c>
      <c r="H78" s="189">
        <v>3.6721311475409837</v>
      </c>
      <c r="I78" s="684">
        <v>3.97</v>
      </c>
      <c r="J78" s="194">
        <v>44</v>
      </c>
      <c r="K78" s="189">
        <v>3.7954545454545454</v>
      </c>
      <c r="L78" s="684">
        <v>3.91</v>
      </c>
      <c r="M78" s="194">
        <v>50</v>
      </c>
      <c r="N78" s="189">
        <v>3.76</v>
      </c>
      <c r="O78" s="684">
        <v>3.96</v>
      </c>
      <c r="P78" s="560">
        <v>26</v>
      </c>
      <c r="Q78" s="664">
        <v>96</v>
      </c>
      <c r="R78" s="545">
        <v>73</v>
      </c>
      <c r="S78" s="674">
        <v>85</v>
      </c>
      <c r="T78" s="406">
        <f>SUM(P78:S78)</f>
        <v>280</v>
      </c>
      <c r="U78" s="134"/>
    </row>
    <row r="79" spans="1:21" s="9" customFormat="1" ht="15" customHeight="1" x14ac:dyDescent="0.25">
      <c r="A79" s="21">
        <v>74</v>
      </c>
      <c r="B79" s="25" t="s">
        <v>68</v>
      </c>
      <c r="C79" s="33" t="s">
        <v>138</v>
      </c>
      <c r="D79" s="195">
        <v>134</v>
      </c>
      <c r="E79" s="12">
        <v>3.7388059701492535</v>
      </c>
      <c r="F79" s="242">
        <v>3.84</v>
      </c>
      <c r="G79" s="195">
        <v>123</v>
      </c>
      <c r="H79" s="12">
        <v>3.8373983739837398</v>
      </c>
      <c r="I79" s="242">
        <v>3.97</v>
      </c>
      <c r="J79" s="195">
        <v>122</v>
      </c>
      <c r="K79" s="12">
        <v>3.762295081967213</v>
      </c>
      <c r="L79" s="242">
        <v>3.91</v>
      </c>
      <c r="M79" s="195">
        <v>92</v>
      </c>
      <c r="N79" s="12">
        <v>3.9565217391304346</v>
      </c>
      <c r="O79" s="242">
        <v>3.96</v>
      </c>
      <c r="P79" s="550">
        <v>75</v>
      </c>
      <c r="Q79" s="653">
        <v>73</v>
      </c>
      <c r="R79" s="375">
        <v>81</v>
      </c>
      <c r="S79" s="673">
        <v>54</v>
      </c>
      <c r="T79" s="406">
        <f>SUM(P79:S79)</f>
        <v>283</v>
      </c>
      <c r="U79" s="134"/>
    </row>
    <row r="80" spans="1:21" s="9" customFormat="1" ht="15" customHeight="1" x14ac:dyDescent="0.25">
      <c r="A80" s="21">
        <v>75</v>
      </c>
      <c r="B80" s="25" t="s">
        <v>66</v>
      </c>
      <c r="C80" s="735" t="s">
        <v>163</v>
      </c>
      <c r="D80" s="738">
        <v>8</v>
      </c>
      <c r="E80" s="382">
        <v>3.875</v>
      </c>
      <c r="F80" s="502">
        <v>3.84</v>
      </c>
      <c r="G80" s="738">
        <v>10</v>
      </c>
      <c r="H80" s="382">
        <v>3.1</v>
      </c>
      <c r="I80" s="502">
        <v>3.97</v>
      </c>
      <c r="J80" s="738">
        <v>5</v>
      </c>
      <c r="K80" s="382">
        <v>4.2</v>
      </c>
      <c r="L80" s="502">
        <v>3.91</v>
      </c>
      <c r="M80" s="500">
        <v>2</v>
      </c>
      <c r="N80" s="382">
        <v>3.5</v>
      </c>
      <c r="O80" s="502">
        <v>3.96</v>
      </c>
      <c r="P80" s="689">
        <v>50</v>
      </c>
      <c r="Q80" s="754">
        <v>110</v>
      </c>
      <c r="R80" s="760">
        <v>19</v>
      </c>
      <c r="S80" s="510">
        <v>105</v>
      </c>
      <c r="T80" s="406">
        <f>SUM(P80:S80)</f>
        <v>284</v>
      </c>
      <c r="U80" s="134"/>
    </row>
    <row r="81" spans="1:21" s="9" customFormat="1" ht="15" customHeight="1" x14ac:dyDescent="0.25">
      <c r="A81" s="21">
        <v>76</v>
      </c>
      <c r="B81" s="25" t="s">
        <v>69</v>
      </c>
      <c r="C81" s="734" t="s">
        <v>182</v>
      </c>
      <c r="D81" s="194">
        <v>31</v>
      </c>
      <c r="E81" s="124">
        <v>3.7419354838709675</v>
      </c>
      <c r="F81" s="244">
        <v>3.84</v>
      </c>
      <c r="G81" s="194">
        <v>23</v>
      </c>
      <c r="H81" s="124">
        <v>3.9565217391304346</v>
      </c>
      <c r="I81" s="244">
        <v>3.97</v>
      </c>
      <c r="J81" s="194">
        <v>27</v>
      </c>
      <c r="K81" s="124">
        <v>3.8888888888888888</v>
      </c>
      <c r="L81" s="244">
        <v>3.91</v>
      </c>
      <c r="M81" s="194">
        <v>34</v>
      </c>
      <c r="N81" s="124">
        <v>3.5588235294117645</v>
      </c>
      <c r="O81" s="244">
        <v>3.96</v>
      </c>
      <c r="P81" s="561">
        <v>74</v>
      </c>
      <c r="Q81" s="660">
        <v>55</v>
      </c>
      <c r="R81" s="377">
        <v>58</v>
      </c>
      <c r="S81" s="675">
        <v>99</v>
      </c>
      <c r="T81" s="406">
        <f>SUM(P81:S81)</f>
        <v>286</v>
      </c>
      <c r="U81" s="134"/>
    </row>
    <row r="82" spans="1:21" s="9" customFormat="1" ht="15" customHeight="1" x14ac:dyDescent="0.25">
      <c r="A82" s="21">
        <v>77</v>
      </c>
      <c r="B82" s="25" t="s">
        <v>64</v>
      </c>
      <c r="C82" s="48" t="s">
        <v>82</v>
      </c>
      <c r="D82" s="195">
        <v>59</v>
      </c>
      <c r="E82" s="129">
        <v>3.5593220338983049</v>
      </c>
      <c r="F82" s="236">
        <v>3.84</v>
      </c>
      <c r="G82" s="195">
        <v>66</v>
      </c>
      <c r="H82" s="129">
        <v>3.7121212121212119</v>
      </c>
      <c r="I82" s="236">
        <v>3.97</v>
      </c>
      <c r="J82" s="195">
        <v>78</v>
      </c>
      <c r="K82" s="129">
        <v>3.9487179487179489</v>
      </c>
      <c r="L82" s="236">
        <v>3.91</v>
      </c>
      <c r="M82" s="195">
        <v>47</v>
      </c>
      <c r="N82" s="129">
        <v>3.9148936170212765</v>
      </c>
      <c r="O82" s="236">
        <v>3.96</v>
      </c>
      <c r="P82" s="548">
        <v>94</v>
      </c>
      <c r="Q82" s="648">
        <v>89</v>
      </c>
      <c r="R82" s="369">
        <v>50</v>
      </c>
      <c r="S82" s="676">
        <v>60</v>
      </c>
      <c r="T82" s="406">
        <f>SUM(P82:S82)</f>
        <v>293</v>
      </c>
    </row>
    <row r="83" spans="1:21" s="9" customFormat="1" ht="15" customHeight="1" x14ac:dyDescent="0.25">
      <c r="A83" s="21">
        <v>78</v>
      </c>
      <c r="B83" s="25" t="s">
        <v>65</v>
      </c>
      <c r="C83" s="411" t="s">
        <v>157</v>
      </c>
      <c r="D83" s="195">
        <v>53</v>
      </c>
      <c r="E83" s="12">
        <v>3.358490566037736</v>
      </c>
      <c r="F83" s="239">
        <v>3.84</v>
      </c>
      <c r="G83" s="195">
        <v>54</v>
      </c>
      <c r="H83" s="12">
        <v>4.166666666666667</v>
      </c>
      <c r="I83" s="239">
        <v>3.97</v>
      </c>
      <c r="J83" s="195">
        <v>19</v>
      </c>
      <c r="K83" s="12">
        <v>3.8421052631578947</v>
      </c>
      <c r="L83" s="239">
        <v>3.91</v>
      </c>
      <c r="M83" s="195">
        <v>3</v>
      </c>
      <c r="N83" s="12">
        <v>3.6666666666666665</v>
      </c>
      <c r="O83" s="239">
        <v>3.96</v>
      </c>
      <c r="P83" s="550">
        <v>103</v>
      </c>
      <c r="Q83" s="653">
        <v>34</v>
      </c>
      <c r="R83" s="375">
        <v>64</v>
      </c>
      <c r="S83" s="673">
        <v>93</v>
      </c>
      <c r="T83" s="406">
        <f>SUM(P83:S83)</f>
        <v>294</v>
      </c>
    </row>
    <row r="84" spans="1:21" s="9" customFormat="1" ht="15" customHeight="1" x14ac:dyDescent="0.25">
      <c r="A84" s="21">
        <v>79</v>
      </c>
      <c r="B84" s="25" t="s">
        <v>67</v>
      </c>
      <c r="C84" s="33" t="s">
        <v>89</v>
      </c>
      <c r="D84" s="195">
        <v>40</v>
      </c>
      <c r="E84" s="12">
        <v>3.8</v>
      </c>
      <c r="F84" s="242">
        <v>3.84</v>
      </c>
      <c r="G84" s="195">
        <v>43</v>
      </c>
      <c r="H84" s="12">
        <v>3.6976744186046511</v>
      </c>
      <c r="I84" s="242">
        <v>3.97</v>
      </c>
      <c r="J84" s="195">
        <v>44</v>
      </c>
      <c r="K84" s="12">
        <v>4.0227272727272725</v>
      </c>
      <c r="L84" s="242">
        <v>3.91</v>
      </c>
      <c r="M84" s="195">
        <v>45</v>
      </c>
      <c r="N84" s="12">
        <v>3.5111111111111111</v>
      </c>
      <c r="O84" s="242">
        <v>3.96</v>
      </c>
      <c r="P84" s="550">
        <v>64</v>
      </c>
      <c r="Q84" s="653">
        <v>91</v>
      </c>
      <c r="R84" s="375">
        <v>42</v>
      </c>
      <c r="S84" s="673">
        <v>104</v>
      </c>
      <c r="T84" s="406">
        <f>SUM(P84:S84)</f>
        <v>301</v>
      </c>
    </row>
    <row r="85" spans="1:21" s="9" customFormat="1" ht="15" customHeight="1" thickBot="1" x14ac:dyDescent="0.3">
      <c r="A85" s="54">
        <v>80</v>
      </c>
      <c r="B85" s="30" t="s">
        <v>69</v>
      </c>
      <c r="C85" s="677" t="s">
        <v>208</v>
      </c>
      <c r="D85" s="197">
        <v>53</v>
      </c>
      <c r="E85" s="131">
        <v>3.7547169811320753</v>
      </c>
      <c r="F85" s="687">
        <v>3.84</v>
      </c>
      <c r="G85" s="197">
        <v>42</v>
      </c>
      <c r="H85" s="131">
        <v>4.0238095238095237</v>
      </c>
      <c r="I85" s="687">
        <v>3.97</v>
      </c>
      <c r="J85" s="197">
        <v>17</v>
      </c>
      <c r="K85" s="131">
        <v>3.5294117647058822</v>
      </c>
      <c r="L85" s="687">
        <v>3.91</v>
      </c>
      <c r="M85" s="197">
        <v>16</v>
      </c>
      <c r="N85" s="131">
        <v>3.6875</v>
      </c>
      <c r="O85" s="687">
        <v>3.96</v>
      </c>
      <c r="P85" s="690">
        <v>71</v>
      </c>
      <c r="Q85" s="693">
        <v>46</v>
      </c>
      <c r="R85" s="696">
        <v>101</v>
      </c>
      <c r="S85" s="765">
        <v>92</v>
      </c>
      <c r="T85" s="408">
        <f>SUM(P85:S85)</f>
        <v>310</v>
      </c>
    </row>
    <row r="86" spans="1:21" s="9" customFormat="1" ht="15" customHeight="1" x14ac:dyDescent="0.25">
      <c r="A86" s="21">
        <v>81</v>
      </c>
      <c r="B86" s="24" t="s">
        <v>69</v>
      </c>
      <c r="C86" s="29" t="s">
        <v>178</v>
      </c>
      <c r="D86" s="193">
        <v>51</v>
      </c>
      <c r="E86" s="118">
        <v>3.5882352941176472</v>
      </c>
      <c r="F86" s="384">
        <v>3.84</v>
      </c>
      <c r="G86" s="193">
        <v>48</v>
      </c>
      <c r="H86" s="118">
        <v>3.7916666666666665</v>
      </c>
      <c r="I86" s="384">
        <v>3.97</v>
      </c>
      <c r="J86" s="193">
        <v>53</v>
      </c>
      <c r="K86" s="118">
        <v>3.7547169811320753</v>
      </c>
      <c r="L86" s="384">
        <v>3.91</v>
      </c>
      <c r="M86" s="193">
        <v>58</v>
      </c>
      <c r="N86" s="118">
        <v>3.9482758620689653</v>
      </c>
      <c r="O86" s="384">
        <v>3.96</v>
      </c>
      <c r="P86" s="548">
        <v>92</v>
      </c>
      <c r="Q86" s="648">
        <v>78</v>
      </c>
      <c r="R86" s="369">
        <v>84</v>
      </c>
      <c r="S86" s="396">
        <v>57</v>
      </c>
      <c r="T86" s="409">
        <f>SUM(P86:S86)</f>
        <v>311</v>
      </c>
    </row>
    <row r="87" spans="1:21" s="9" customFormat="1" ht="15" customHeight="1" x14ac:dyDescent="0.25">
      <c r="A87" s="21">
        <v>82</v>
      </c>
      <c r="B87" s="25" t="s">
        <v>69</v>
      </c>
      <c r="C87" s="48" t="s">
        <v>198</v>
      </c>
      <c r="D87" s="195">
        <v>146</v>
      </c>
      <c r="E87" s="12">
        <v>3.6643835616438358</v>
      </c>
      <c r="F87" s="243">
        <v>3.84</v>
      </c>
      <c r="G87" s="195">
        <v>110</v>
      </c>
      <c r="H87" s="12">
        <v>3.6545454545454548</v>
      </c>
      <c r="I87" s="243">
        <v>3.97</v>
      </c>
      <c r="J87" s="195">
        <v>112</v>
      </c>
      <c r="K87" s="12">
        <v>3.9375</v>
      </c>
      <c r="L87" s="243">
        <v>3.91</v>
      </c>
      <c r="M87" s="195">
        <v>76</v>
      </c>
      <c r="N87" s="12">
        <v>3.7894736842105261</v>
      </c>
      <c r="O87" s="243">
        <v>3.96</v>
      </c>
      <c r="P87" s="548">
        <v>83</v>
      </c>
      <c r="Q87" s="648">
        <v>98</v>
      </c>
      <c r="R87" s="369">
        <v>54</v>
      </c>
      <c r="S87" s="396">
        <v>77</v>
      </c>
      <c r="T87" s="406">
        <f>SUM(P87:S87)</f>
        <v>312</v>
      </c>
    </row>
    <row r="88" spans="1:21" s="9" customFormat="1" ht="15" customHeight="1" x14ac:dyDescent="0.25">
      <c r="A88" s="21">
        <v>83</v>
      </c>
      <c r="B88" s="108" t="s">
        <v>66</v>
      </c>
      <c r="C88" s="727" t="s">
        <v>164</v>
      </c>
      <c r="D88" s="194">
        <v>105</v>
      </c>
      <c r="E88" s="741">
        <v>3.7238095238095239</v>
      </c>
      <c r="F88" s="682">
        <v>3.84</v>
      </c>
      <c r="G88" s="194">
        <v>96</v>
      </c>
      <c r="H88" s="741">
        <v>3.6770833333333335</v>
      </c>
      <c r="I88" s="682">
        <v>3.97</v>
      </c>
      <c r="J88" s="194">
        <v>87</v>
      </c>
      <c r="K88" s="741">
        <v>4.0229885057471266</v>
      </c>
      <c r="L88" s="682">
        <v>3.91</v>
      </c>
      <c r="M88" s="194">
        <v>76</v>
      </c>
      <c r="N88" s="741">
        <v>3.5526315789473686</v>
      </c>
      <c r="O88" s="682">
        <v>3.96</v>
      </c>
      <c r="P88" s="710">
        <v>77</v>
      </c>
      <c r="Q88" s="715">
        <v>95</v>
      </c>
      <c r="R88" s="720">
        <v>41</v>
      </c>
      <c r="S88" s="724">
        <v>100</v>
      </c>
      <c r="T88" s="406">
        <f>SUM(P88:S88)</f>
        <v>313</v>
      </c>
    </row>
    <row r="89" spans="1:21" s="9" customFormat="1" ht="15" customHeight="1" x14ac:dyDescent="0.25">
      <c r="A89" s="21">
        <v>84</v>
      </c>
      <c r="B89" s="25" t="s">
        <v>67</v>
      </c>
      <c r="C89" s="678" t="s">
        <v>28</v>
      </c>
      <c r="D89" s="195">
        <v>21</v>
      </c>
      <c r="E89" s="12">
        <v>2.7142857142857144</v>
      </c>
      <c r="F89" s="686">
        <v>3.84</v>
      </c>
      <c r="G89" s="195">
        <v>33</v>
      </c>
      <c r="H89" s="12">
        <v>3.6666666666666665</v>
      </c>
      <c r="I89" s="686">
        <v>3.97</v>
      </c>
      <c r="J89" s="195">
        <v>33</v>
      </c>
      <c r="K89" s="12">
        <v>4.0303030303030303</v>
      </c>
      <c r="L89" s="686">
        <v>3.91</v>
      </c>
      <c r="M89" s="195">
        <v>26</v>
      </c>
      <c r="N89" s="12">
        <v>3.8461538461538463</v>
      </c>
      <c r="O89" s="686">
        <v>3.96</v>
      </c>
      <c r="P89" s="712">
        <v>110</v>
      </c>
      <c r="Q89" s="664">
        <v>97</v>
      </c>
      <c r="R89" s="545">
        <v>36</v>
      </c>
      <c r="S89" s="547">
        <v>72</v>
      </c>
      <c r="T89" s="406">
        <f>SUM(P89:S89)</f>
        <v>315</v>
      </c>
    </row>
    <row r="90" spans="1:21" s="9" customFormat="1" ht="15" customHeight="1" x14ac:dyDescent="0.25">
      <c r="A90" s="21">
        <v>85</v>
      </c>
      <c r="B90" s="25" t="s">
        <v>66</v>
      </c>
      <c r="C90" s="48" t="s">
        <v>166</v>
      </c>
      <c r="D90" s="195">
        <v>38</v>
      </c>
      <c r="E90" s="12">
        <v>3.8421052631578947</v>
      </c>
      <c r="F90" s="243">
        <v>3.84</v>
      </c>
      <c r="G90" s="195">
        <v>51</v>
      </c>
      <c r="H90" s="12">
        <v>3.607843137254902</v>
      </c>
      <c r="I90" s="243">
        <v>3.97</v>
      </c>
      <c r="J90" s="195">
        <v>58</v>
      </c>
      <c r="K90" s="12">
        <v>3.7931034482758621</v>
      </c>
      <c r="L90" s="243">
        <v>3.91</v>
      </c>
      <c r="M90" s="195">
        <v>44</v>
      </c>
      <c r="N90" s="12">
        <v>3.7272727272727271</v>
      </c>
      <c r="O90" s="243">
        <v>3.96</v>
      </c>
      <c r="P90" s="566">
        <v>55</v>
      </c>
      <c r="Q90" s="648">
        <v>102</v>
      </c>
      <c r="R90" s="369">
        <v>74</v>
      </c>
      <c r="S90" s="396">
        <v>88</v>
      </c>
      <c r="T90" s="406">
        <f>SUM(P90:S90)</f>
        <v>319</v>
      </c>
    </row>
    <row r="91" spans="1:21" s="9" customFormat="1" ht="15" customHeight="1" x14ac:dyDescent="0.25">
      <c r="A91" s="21">
        <v>86</v>
      </c>
      <c r="B91" s="25" t="s">
        <v>67</v>
      </c>
      <c r="C91" s="411" t="s">
        <v>202</v>
      </c>
      <c r="D91" s="195">
        <v>91</v>
      </c>
      <c r="E91" s="124">
        <v>3.6263736263736264</v>
      </c>
      <c r="F91" s="242">
        <v>3.84</v>
      </c>
      <c r="G91" s="195">
        <v>65</v>
      </c>
      <c r="H91" s="124">
        <v>3.953846153846154</v>
      </c>
      <c r="I91" s="242">
        <v>3.97</v>
      </c>
      <c r="J91" s="195">
        <v>58</v>
      </c>
      <c r="K91" s="124">
        <v>3.5172413793103448</v>
      </c>
      <c r="L91" s="242">
        <v>3.91</v>
      </c>
      <c r="M91" s="195">
        <v>44</v>
      </c>
      <c r="N91" s="124">
        <v>3.8636363636363638</v>
      </c>
      <c r="O91" s="242">
        <v>3.96</v>
      </c>
      <c r="P91" s="550">
        <v>88</v>
      </c>
      <c r="Q91" s="653">
        <v>58</v>
      </c>
      <c r="R91" s="375">
        <v>103</v>
      </c>
      <c r="S91" s="390">
        <v>70</v>
      </c>
      <c r="T91" s="406">
        <f>SUM(P91:S91)</f>
        <v>319</v>
      </c>
    </row>
    <row r="92" spans="1:21" s="9" customFormat="1" ht="15" customHeight="1" x14ac:dyDescent="0.25">
      <c r="A92" s="21">
        <v>87</v>
      </c>
      <c r="B92" s="25" t="s">
        <v>65</v>
      </c>
      <c r="C92" s="704" t="s">
        <v>155</v>
      </c>
      <c r="D92" s="195">
        <v>34</v>
      </c>
      <c r="E92" s="12">
        <v>3.4705882352941178</v>
      </c>
      <c r="F92" s="707">
        <v>3.84</v>
      </c>
      <c r="G92" s="195">
        <v>37</v>
      </c>
      <c r="H92" s="12">
        <v>3.810810810810811</v>
      </c>
      <c r="I92" s="707">
        <v>3.97</v>
      </c>
      <c r="J92" s="195">
        <v>42</v>
      </c>
      <c r="K92" s="12">
        <v>3.7619047619047619</v>
      </c>
      <c r="L92" s="707">
        <v>3.91</v>
      </c>
      <c r="M92" s="195">
        <v>46</v>
      </c>
      <c r="N92" s="12">
        <v>3.8913043478260869</v>
      </c>
      <c r="O92" s="707">
        <v>3.96</v>
      </c>
      <c r="P92" s="671">
        <v>98</v>
      </c>
      <c r="Q92" s="661">
        <v>75</v>
      </c>
      <c r="R92" s="574">
        <v>82</v>
      </c>
      <c r="S92" s="575">
        <v>64</v>
      </c>
      <c r="T92" s="406">
        <f>SUM(P92:S92)</f>
        <v>319</v>
      </c>
    </row>
    <row r="93" spans="1:21" s="9" customFormat="1" ht="15" customHeight="1" x14ac:dyDescent="0.25">
      <c r="A93" s="21">
        <v>88</v>
      </c>
      <c r="B93" s="25" t="s">
        <v>69</v>
      </c>
      <c r="C93" s="51" t="s">
        <v>188</v>
      </c>
      <c r="D93" s="195">
        <v>89</v>
      </c>
      <c r="E93" s="12">
        <v>3.4494382022471912</v>
      </c>
      <c r="F93" s="248">
        <v>3.84</v>
      </c>
      <c r="G93" s="195">
        <v>93</v>
      </c>
      <c r="H93" s="12">
        <v>3.6881720430107525</v>
      </c>
      <c r="I93" s="248">
        <v>3.97</v>
      </c>
      <c r="J93" s="195">
        <v>76</v>
      </c>
      <c r="K93" s="12">
        <v>3.8289473684210527</v>
      </c>
      <c r="L93" s="248">
        <v>3.91</v>
      </c>
      <c r="M93" s="195">
        <v>54</v>
      </c>
      <c r="N93" s="12">
        <v>3.925925925925926</v>
      </c>
      <c r="O93" s="248">
        <v>3.96</v>
      </c>
      <c r="P93" s="555">
        <v>99</v>
      </c>
      <c r="Q93" s="654">
        <v>94</v>
      </c>
      <c r="R93" s="374">
        <v>67</v>
      </c>
      <c r="S93" s="397">
        <v>59</v>
      </c>
      <c r="T93" s="406">
        <f>SUM(P93:S93)</f>
        <v>319</v>
      </c>
    </row>
    <row r="94" spans="1:21" s="9" customFormat="1" ht="15" customHeight="1" x14ac:dyDescent="0.25">
      <c r="A94" s="21">
        <v>89</v>
      </c>
      <c r="B94" s="25" t="s">
        <v>64</v>
      </c>
      <c r="C94" s="411" t="s">
        <v>149</v>
      </c>
      <c r="D94" s="195">
        <v>52</v>
      </c>
      <c r="E94" s="12">
        <v>3.5961538461538463</v>
      </c>
      <c r="F94" s="242">
        <v>3.84</v>
      </c>
      <c r="G94" s="195">
        <v>46</v>
      </c>
      <c r="H94" s="12">
        <v>3.7608695652173911</v>
      </c>
      <c r="I94" s="242">
        <v>3.97</v>
      </c>
      <c r="J94" s="195">
        <v>62</v>
      </c>
      <c r="K94" s="12">
        <v>3.806451612903226</v>
      </c>
      <c r="L94" s="242">
        <v>3.91</v>
      </c>
      <c r="M94" s="195">
        <v>53</v>
      </c>
      <c r="N94" s="12">
        <v>3.7735849056603774</v>
      </c>
      <c r="O94" s="242">
        <v>3.96</v>
      </c>
      <c r="P94" s="550">
        <v>91</v>
      </c>
      <c r="Q94" s="653">
        <v>81</v>
      </c>
      <c r="R94" s="375">
        <v>70</v>
      </c>
      <c r="S94" s="390">
        <v>80</v>
      </c>
      <c r="T94" s="406">
        <f>SUM(P94:S94)</f>
        <v>322</v>
      </c>
    </row>
    <row r="95" spans="1:21" s="9" customFormat="1" ht="15" customHeight="1" thickBot="1" x14ac:dyDescent="0.3">
      <c r="A95" s="36">
        <v>90</v>
      </c>
      <c r="B95" s="27" t="s">
        <v>68</v>
      </c>
      <c r="C95" s="541" t="s">
        <v>171</v>
      </c>
      <c r="D95" s="197">
        <v>54</v>
      </c>
      <c r="E95" s="131">
        <v>3.5</v>
      </c>
      <c r="F95" s="573">
        <v>3.84</v>
      </c>
      <c r="G95" s="197">
        <v>22</v>
      </c>
      <c r="H95" s="131">
        <v>3.7727272727272729</v>
      </c>
      <c r="I95" s="573">
        <v>3.97</v>
      </c>
      <c r="J95" s="197">
        <v>52</v>
      </c>
      <c r="K95" s="131">
        <v>3.6153846153846154</v>
      </c>
      <c r="L95" s="573">
        <v>3.91</v>
      </c>
      <c r="M95" s="197">
        <v>43</v>
      </c>
      <c r="N95" s="131">
        <v>3.9767441860465116</v>
      </c>
      <c r="O95" s="573">
        <v>3.96</v>
      </c>
      <c r="P95" s="671">
        <v>97</v>
      </c>
      <c r="Q95" s="717">
        <v>80</v>
      </c>
      <c r="R95" s="722">
        <v>94</v>
      </c>
      <c r="S95" s="726">
        <v>51</v>
      </c>
      <c r="T95" s="407">
        <f>SUM(P95:S95)</f>
        <v>322</v>
      </c>
    </row>
    <row r="96" spans="1:21" s="9" customFormat="1" ht="15" customHeight="1" x14ac:dyDescent="0.25">
      <c r="A96" s="18">
        <v>91</v>
      </c>
      <c r="B96" s="28" t="s">
        <v>69</v>
      </c>
      <c r="C96" s="731" t="s">
        <v>189</v>
      </c>
      <c r="D96" s="193">
        <v>40</v>
      </c>
      <c r="E96" s="118">
        <v>3.55</v>
      </c>
      <c r="F96" s="742">
        <v>3.84</v>
      </c>
      <c r="G96" s="193">
        <v>20</v>
      </c>
      <c r="H96" s="118">
        <v>3.5</v>
      </c>
      <c r="I96" s="742">
        <v>3.97</v>
      </c>
      <c r="J96" s="193">
        <v>42</v>
      </c>
      <c r="K96" s="118">
        <v>3.5952380952380953</v>
      </c>
      <c r="L96" s="742">
        <v>3.91</v>
      </c>
      <c r="M96" s="193">
        <v>14</v>
      </c>
      <c r="N96" s="118">
        <v>4.1428571428571432</v>
      </c>
      <c r="O96" s="742">
        <v>3.96</v>
      </c>
      <c r="P96" s="746">
        <v>95</v>
      </c>
      <c r="Q96" s="751">
        <v>105</v>
      </c>
      <c r="R96" s="757">
        <v>96</v>
      </c>
      <c r="S96" s="762">
        <v>32</v>
      </c>
      <c r="T96" s="405">
        <f>SUM(P96:S96)</f>
        <v>328</v>
      </c>
    </row>
    <row r="97" spans="1:20" s="9" customFormat="1" ht="15" customHeight="1" x14ac:dyDescent="0.25">
      <c r="A97" s="21">
        <v>92</v>
      </c>
      <c r="B97" s="25" t="s">
        <v>66</v>
      </c>
      <c r="C97" s="33" t="s">
        <v>87</v>
      </c>
      <c r="D97" s="194">
        <v>51</v>
      </c>
      <c r="E97" s="124">
        <v>3.8039215686274508</v>
      </c>
      <c r="F97" s="242">
        <v>3.84</v>
      </c>
      <c r="G97" s="194">
        <v>20</v>
      </c>
      <c r="H97" s="124">
        <v>3.75</v>
      </c>
      <c r="I97" s="242">
        <v>3.97</v>
      </c>
      <c r="J97" s="194">
        <v>39</v>
      </c>
      <c r="K97" s="124">
        <v>3.6153846153846154</v>
      </c>
      <c r="L97" s="242">
        <v>3.91</v>
      </c>
      <c r="M97" s="194">
        <v>32</v>
      </c>
      <c r="N97" s="124">
        <v>3.6875</v>
      </c>
      <c r="O97" s="242">
        <v>3.96</v>
      </c>
      <c r="P97" s="550">
        <v>62</v>
      </c>
      <c r="Q97" s="653">
        <v>84</v>
      </c>
      <c r="R97" s="375">
        <v>93</v>
      </c>
      <c r="S97" s="390">
        <v>91</v>
      </c>
      <c r="T97" s="406">
        <f>SUM(P97:S97)</f>
        <v>330</v>
      </c>
    </row>
    <row r="98" spans="1:20" s="9" customFormat="1" ht="15" customHeight="1" x14ac:dyDescent="0.25">
      <c r="A98" s="21">
        <v>93</v>
      </c>
      <c r="B98" s="25" t="s">
        <v>66</v>
      </c>
      <c r="C98" s="411" t="s">
        <v>162</v>
      </c>
      <c r="D98" s="195">
        <v>88</v>
      </c>
      <c r="E98" s="12">
        <v>3.25</v>
      </c>
      <c r="F98" s="242">
        <v>3.84</v>
      </c>
      <c r="G98" s="195">
        <v>65</v>
      </c>
      <c r="H98" s="12">
        <v>3.8923076923076922</v>
      </c>
      <c r="I98" s="242">
        <v>3.97</v>
      </c>
      <c r="J98" s="195">
        <v>70</v>
      </c>
      <c r="K98" s="12">
        <v>3.7571428571428571</v>
      </c>
      <c r="L98" s="242">
        <v>3.91</v>
      </c>
      <c r="M98" s="195">
        <v>53</v>
      </c>
      <c r="N98" s="12">
        <v>3.7735849056603774</v>
      </c>
      <c r="O98" s="242">
        <v>3.96</v>
      </c>
      <c r="P98" s="550">
        <v>105</v>
      </c>
      <c r="Q98" s="653">
        <v>67</v>
      </c>
      <c r="R98" s="375">
        <v>83</v>
      </c>
      <c r="S98" s="390">
        <v>81</v>
      </c>
      <c r="T98" s="406">
        <f>SUM(P98:S98)</f>
        <v>336</v>
      </c>
    </row>
    <row r="99" spans="1:20" s="9" customFormat="1" ht="15" customHeight="1" x14ac:dyDescent="0.25">
      <c r="A99" s="21">
        <v>94</v>
      </c>
      <c r="B99" s="25" t="s">
        <v>69</v>
      </c>
      <c r="C99" s="48" t="s">
        <v>187</v>
      </c>
      <c r="D99" s="195">
        <v>25</v>
      </c>
      <c r="E99" s="129">
        <v>3.16</v>
      </c>
      <c r="F99" s="243">
        <v>3.84</v>
      </c>
      <c r="G99" s="195">
        <v>33</v>
      </c>
      <c r="H99" s="129">
        <v>4.0606060606060606</v>
      </c>
      <c r="I99" s="243">
        <v>3.97</v>
      </c>
      <c r="J99" s="195">
        <v>32</v>
      </c>
      <c r="K99" s="129">
        <v>3.6875</v>
      </c>
      <c r="L99" s="243">
        <v>3.91</v>
      </c>
      <c r="M99" s="195">
        <v>20</v>
      </c>
      <c r="N99" s="129">
        <v>3.65</v>
      </c>
      <c r="O99" s="243">
        <v>3.96</v>
      </c>
      <c r="P99" s="548">
        <v>109</v>
      </c>
      <c r="Q99" s="648">
        <v>43</v>
      </c>
      <c r="R99" s="369">
        <v>90</v>
      </c>
      <c r="S99" s="396">
        <v>94</v>
      </c>
      <c r="T99" s="406">
        <f>SUM(P99:S99)</f>
        <v>336</v>
      </c>
    </row>
    <row r="100" spans="1:20" s="9" customFormat="1" ht="15" customHeight="1" x14ac:dyDescent="0.25">
      <c r="A100" s="21">
        <v>95</v>
      </c>
      <c r="B100" s="25" t="s">
        <v>67</v>
      </c>
      <c r="C100" s="49" t="s">
        <v>92</v>
      </c>
      <c r="D100" s="195">
        <v>37</v>
      </c>
      <c r="E100" s="129">
        <v>3.189189189189189</v>
      </c>
      <c r="F100" s="246">
        <v>3.84</v>
      </c>
      <c r="G100" s="195">
        <v>20</v>
      </c>
      <c r="H100" s="129">
        <v>3.75</v>
      </c>
      <c r="I100" s="246">
        <v>3.97</v>
      </c>
      <c r="J100" s="195">
        <v>31</v>
      </c>
      <c r="K100" s="129">
        <v>3.7419354838709675</v>
      </c>
      <c r="L100" s="246">
        <v>3.91</v>
      </c>
      <c r="M100" s="195">
        <v>22</v>
      </c>
      <c r="N100" s="129">
        <v>3.9090909090909092</v>
      </c>
      <c r="O100" s="246">
        <v>3.96</v>
      </c>
      <c r="P100" s="554">
        <v>106</v>
      </c>
      <c r="Q100" s="650">
        <v>85</v>
      </c>
      <c r="R100" s="373">
        <v>86</v>
      </c>
      <c r="S100" s="392">
        <v>61</v>
      </c>
      <c r="T100" s="406">
        <f>SUM(P100:S100)</f>
        <v>338</v>
      </c>
    </row>
    <row r="101" spans="1:20" s="9" customFormat="1" ht="15" customHeight="1" x14ac:dyDescent="0.25">
      <c r="A101" s="21">
        <v>96</v>
      </c>
      <c r="B101" s="22" t="s">
        <v>68</v>
      </c>
      <c r="C101" s="48" t="s">
        <v>106</v>
      </c>
      <c r="D101" s="195">
        <v>24</v>
      </c>
      <c r="E101" s="12">
        <v>3.375</v>
      </c>
      <c r="F101" s="243">
        <v>3.84</v>
      </c>
      <c r="G101" s="195">
        <v>32</v>
      </c>
      <c r="H101" s="12">
        <v>3.71875</v>
      </c>
      <c r="I101" s="243">
        <v>3.97</v>
      </c>
      <c r="J101" s="195">
        <v>17</v>
      </c>
      <c r="K101" s="12">
        <v>3.5882352941176472</v>
      </c>
      <c r="L101" s="243">
        <v>3.91</v>
      </c>
      <c r="M101" s="195">
        <v>22</v>
      </c>
      <c r="N101" s="12">
        <v>3.9545454545454546</v>
      </c>
      <c r="O101" s="243">
        <v>3.96</v>
      </c>
      <c r="P101" s="548">
        <v>102</v>
      </c>
      <c r="Q101" s="648">
        <v>87</v>
      </c>
      <c r="R101" s="369">
        <v>99</v>
      </c>
      <c r="S101" s="396">
        <v>56</v>
      </c>
      <c r="T101" s="406">
        <f>SUM(P101:S101)</f>
        <v>344</v>
      </c>
    </row>
    <row r="102" spans="1:20" s="9" customFormat="1" ht="15" customHeight="1" x14ac:dyDescent="0.25">
      <c r="A102" s="21">
        <v>97</v>
      </c>
      <c r="B102" s="25" t="s">
        <v>66</v>
      </c>
      <c r="C102" s="50" t="s">
        <v>17</v>
      </c>
      <c r="D102" s="195">
        <v>61</v>
      </c>
      <c r="E102" s="12">
        <v>3.6885245901639343</v>
      </c>
      <c r="F102" s="229">
        <v>3.84</v>
      </c>
      <c r="G102" s="195">
        <v>64</v>
      </c>
      <c r="H102" s="12">
        <v>3.609375</v>
      </c>
      <c r="I102" s="229">
        <v>3.97</v>
      </c>
      <c r="J102" s="195">
        <v>27</v>
      </c>
      <c r="K102" s="12">
        <v>3.6296296296296298</v>
      </c>
      <c r="L102" s="229">
        <v>3.91</v>
      </c>
      <c r="M102" s="195">
        <v>33</v>
      </c>
      <c r="N102" s="12">
        <v>3.8484848484848486</v>
      </c>
      <c r="O102" s="229">
        <v>3.96</v>
      </c>
      <c r="P102" s="551">
        <v>81</v>
      </c>
      <c r="Q102" s="657">
        <v>101</v>
      </c>
      <c r="R102" s="371">
        <v>92</v>
      </c>
      <c r="S102" s="394">
        <v>71</v>
      </c>
      <c r="T102" s="406">
        <f>SUM(P102:S102)</f>
        <v>345</v>
      </c>
    </row>
    <row r="103" spans="1:20" s="9" customFormat="1" ht="15" customHeight="1" x14ac:dyDescent="0.25">
      <c r="A103" s="21">
        <v>98</v>
      </c>
      <c r="B103" s="25" t="s">
        <v>66</v>
      </c>
      <c r="C103" s="49" t="s">
        <v>15</v>
      </c>
      <c r="D103" s="195">
        <v>30</v>
      </c>
      <c r="E103" s="129">
        <v>3.6666666666666665</v>
      </c>
      <c r="F103" s="246">
        <v>3.84</v>
      </c>
      <c r="G103" s="195">
        <v>35</v>
      </c>
      <c r="H103" s="129">
        <v>3.8857142857142857</v>
      </c>
      <c r="I103" s="246">
        <v>3.97</v>
      </c>
      <c r="J103" s="195">
        <v>40</v>
      </c>
      <c r="K103" s="129">
        <v>3.6</v>
      </c>
      <c r="L103" s="246">
        <v>3.91</v>
      </c>
      <c r="M103" s="195">
        <v>22</v>
      </c>
      <c r="N103" s="129">
        <v>3.5454545454545454</v>
      </c>
      <c r="O103" s="246">
        <v>3.96</v>
      </c>
      <c r="P103" s="554">
        <v>82</v>
      </c>
      <c r="Q103" s="650">
        <v>68</v>
      </c>
      <c r="R103" s="373">
        <v>95</v>
      </c>
      <c r="S103" s="392">
        <v>102</v>
      </c>
      <c r="T103" s="406">
        <f>SUM(P103:S103)</f>
        <v>347</v>
      </c>
    </row>
    <row r="104" spans="1:20" s="9" customFormat="1" ht="15" customHeight="1" x14ac:dyDescent="0.25">
      <c r="A104" s="21">
        <v>99</v>
      </c>
      <c r="B104" s="108" t="s">
        <v>66</v>
      </c>
      <c r="C104" s="47" t="s">
        <v>23</v>
      </c>
      <c r="D104" s="195">
        <v>57</v>
      </c>
      <c r="E104" s="12">
        <v>3.6315789473684212</v>
      </c>
      <c r="F104" s="682">
        <v>3.84</v>
      </c>
      <c r="G104" s="195">
        <v>68</v>
      </c>
      <c r="H104" s="12">
        <v>3.8382352941176472</v>
      </c>
      <c r="I104" s="682">
        <v>3.97</v>
      </c>
      <c r="J104" s="195">
        <v>47</v>
      </c>
      <c r="K104" s="12">
        <v>3.7021276595744679</v>
      </c>
      <c r="L104" s="682">
        <v>3.91</v>
      </c>
      <c r="M104" s="195">
        <v>62</v>
      </c>
      <c r="N104" s="12">
        <v>3.4838709677419355</v>
      </c>
      <c r="O104" s="682">
        <v>3.96</v>
      </c>
      <c r="P104" s="710">
        <v>87</v>
      </c>
      <c r="Q104" s="715">
        <v>72</v>
      </c>
      <c r="R104" s="720">
        <v>89</v>
      </c>
      <c r="S104" s="724">
        <v>107</v>
      </c>
      <c r="T104" s="406">
        <f>SUM(P104:S104)</f>
        <v>355</v>
      </c>
    </row>
    <row r="105" spans="1:20" s="9" customFormat="1" ht="15" customHeight="1" thickBot="1" x14ac:dyDescent="0.3">
      <c r="A105" s="54">
        <v>100</v>
      </c>
      <c r="B105" s="30" t="s">
        <v>67</v>
      </c>
      <c r="C105" s="705" t="s">
        <v>32</v>
      </c>
      <c r="D105" s="198">
        <v>52</v>
      </c>
      <c r="E105" s="130">
        <v>3.7307692307692308</v>
      </c>
      <c r="F105" s="706">
        <v>3.84</v>
      </c>
      <c r="G105" s="198">
        <v>45</v>
      </c>
      <c r="H105" s="130">
        <v>3.6888888888888891</v>
      </c>
      <c r="I105" s="706">
        <v>3.97</v>
      </c>
      <c r="J105" s="198">
        <v>35</v>
      </c>
      <c r="K105" s="130">
        <v>3.7428571428571429</v>
      </c>
      <c r="L105" s="706">
        <v>3.91</v>
      </c>
      <c r="M105" s="198">
        <v>22</v>
      </c>
      <c r="N105" s="130">
        <v>3.5</v>
      </c>
      <c r="O105" s="706">
        <v>3.96</v>
      </c>
      <c r="P105" s="709">
        <v>76</v>
      </c>
      <c r="Q105" s="714">
        <v>93</v>
      </c>
      <c r="R105" s="719">
        <v>85</v>
      </c>
      <c r="S105" s="723">
        <v>106</v>
      </c>
      <c r="T105" s="408">
        <f>SUM(P105:S105)</f>
        <v>360</v>
      </c>
    </row>
    <row r="106" spans="1:20" s="9" customFormat="1" ht="15" customHeight="1" x14ac:dyDescent="0.25">
      <c r="A106" s="18">
        <v>101</v>
      </c>
      <c r="B106" s="729" t="s">
        <v>66</v>
      </c>
      <c r="C106" s="732" t="s">
        <v>18</v>
      </c>
      <c r="D106" s="193">
        <v>57</v>
      </c>
      <c r="E106" s="681">
        <v>3.5438596491228069</v>
      </c>
      <c r="F106" s="743">
        <v>3.84</v>
      </c>
      <c r="G106" s="193">
        <v>39</v>
      </c>
      <c r="H106" s="681">
        <v>3.7179487179487181</v>
      </c>
      <c r="I106" s="743">
        <v>3.97</v>
      </c>
      <c r="J106" s="193">
        <v>25</v>
      </c>
      <c r="K106" s="681">
        <v>3.52</v>
      </c>
      <c r="L106" s="743">
        <v>3.91</v>
      </c>
      <c r="M106" s="193">
        <v>38</v>
      </c>
      <c r="N106" s="681">
        <v>3.8157894736842106</v>
      </c>
      <c r="O106" s="743">
        <v>3.96</v>
      </c>
      <c r="P106" s="747">
        <v>96</v>
      </c>
      <c r="Q106" s="752">
        <v>88</v>
      </c>
      <c r="R106" s="758">
        <v>102</v>
      </c>
      <c r="S106" s="763">
        <v>75</v>
      </c>
      <c r="T106" s="405">
        <f>SUM(P106:S106)</f>
        <v>361</v>
      </c>
    </row>
    <row r="107" spans="1:20" s="9" customFormat="1" ht="15" customHeight="1" x14ac:dyDescent="0.25">
      <c r="A107" s="21">
        <v>102</v>
      </c>
      <c r="B107" s="25" t="s">
        <v>64</v>
      </c>
      <c r="C107" s="50" t="s">
        <v>201</v>
      </c>
      <c r="D107" s="194">
        <v>81</v>
      </c>
      <c r="E107" s="124">
        <v>3.6543209876543208</v>
      </c>
      <c r="F107" s="229">
        <v>3.84</v>
      </c>
      <c r="G107" s="194">
        <v>56</v>
      </c>
      <c r="H107" s="124">
        <v>3.8214285714285716</v>
      </c>
      <c r="I107" s="229">
        <v>3.97</v>
      </c>
      <c r="J107" s="194">
        <v>46</v>
      </c>
      <c r="K107" s="124">
        <v>3.4130434782608696</v>
      </c>
      <c r="L107" s="229">
        <v>3.91</v>
      </c>
      <c r="M107" s="194">
        <v>34</v>
      </c>
      <c r="N107" s="124">
        <v>3.5882352941176472</v>
      </c>
      <c r="O107" s="229">
        <v>3.96</v>
      </c>
      <c r="P107" s="551">
        <v>85</v>
      </c>
      <c r="Q107" s="657">
        <v>74</v>
      </c>
      <c r="R107" s="371">
        <v>106</v>
      </c>
      <c r="S107" s="394">
        <v>98</v>
      </c>
      <c r="T107" s="406">
        <f>SUM(P107:S107)</f>
        <v>363</v>
      </c>
    </row>
    <row r="108" spans="1:20" s="9" customFormat="1" ht="15" customHeight="1" x14ac:dyDescent="0.25">
      <c r="A108" s="21">
        <v>103</v>
      </c>
      <c r="B108" s="25" t="s">
        <v>66</v>
      </c>
      <c r="C108" s="51" t="s">
        <v>165</v>
      </c>
      <c r="D108" s="195">
        <v>35</v>
      </c>
      <c r="E108" s="133">
        <v>3.8285714285714287</v>
      </c>
      <c r="F108" s="248">
        <v>3.84</v>
      </c>
      <c r="G108" s="195">
        <v>48</v>
      </c>
      <c r="H108" s="133">
        <v>3.2291666666666665</v>
      </c>
      <c r="I108" s="248">
        <v>3.97</v>
      </c>
      <c r="J108" s="195">
        <v>33</v>
      </c>
      <c r="K108" s="133">
        <v>3.4545454545454546</v>
      </c>
      <c r="L108" s="248">
        <v>3.91</v>
      </c>
      <c r="M108" s="195">
        <v>5</v>
      </c>
      <c r="N108" s="133">
        <v>3.6</v>
      </c>
      <c r="O108" s="248">
        <v>3.96</v>
      </c>
      <c r="P108" s="555">
        <v>61</v>
      </c>
      <c r="Q108" s="654">
        <v>109</v>
      </c>
      <c r="R108" s="374">
        <v>105</v>
      </c>
      <c r="S108" s="397">
        <v>97</v>
      </c>
      <c r="T108" s="406">
        <f>SUM(P108:S108)</f>
        <v>372</v>
      </c>
    </row>
    <row r="109" spans="1:20" s="9" customFormat="1" ht="15" customHeight="1" x14ac:dyDescent="0.25">
      <c r="A109" s="21">
        <v>104</v>
      </c>
      <c r="B109" s="22" t="s">
        <v>67</v>
      </c>
      <c r="C109" s="48" t="s">
        <v>212</v>
      </c>
      <c r="D109" s="194">
        <v>94</v>
      </c>
      <c r="E109" s="12">
        <v>3.8297872340425534</v>
      </c>
      <c r="F109" s="243">
        <v>3.84</v>
      </c>
      <c r="G109" s="194">
        <v>46</v>
      </c>
      <c r="H109" s="12">
        <v>3.6304347826086958</v>
      </c>
      <c r="I109" s="243">
        <v>3.97</v>
      </c>
      <c r="J109" s="194"/>
      <c r="K109" s="12"/>
      <c r="L109" s="243">
        <v>3.91</v>
      </c>
      <c r="M109" s="194"/>
      <c r="N109" s="12"/>
      <c r="O109" s="243">
        <v>3.96</v>
      </c>
      <c r="P109" s="548">
        <v>60</v>
      </c>
      <c r="Q109" s="648">
        <v>99</v>
      </c>
      <c r="R109" s="369">
        <v>109</v>
      </c>
      <c r="S109" s="396">
        <v>109</v>
      </c>
      <c r="T109" s="406">
        <f>SUM(P109:S109)</f>
        <v>377</v>
      </c>
    </row>
    <row r="110" spans="1:20" s="9" customFormat="1" ht="15" customHeight="1" x14ac:dyDescent="0.25">
      <c r="A110" s="21">
        <v>105</v>
      </c>
      <c r="B110" s="119" t="s">
        <v>67</v>
      </c>
      <c r="C110" s="29" t="s">
        <v>211</v>
      </c>
      <c r="D110" s="195"/>
      <c r="E110" s="131"/>
      <c r="F110" s="236">
        <v>3.84</v>
      </c>
      <c r="G110" s="195">
        <v>5</v>
      </c>
      <c r="H110" s="131">
        <v>4</v>
      </c>
      <c r="I110" s="236">
        <v>3.97</v>
      </c>
      <c r="J110" s="195"/>
      <c r="K110" s="131"/>
      <c r="L110" s="236">
        <v>3.91</v>
      </c>
      <c r="M110" s="195"/>
      <c r="N110" s="131"/>
      <c r="O110" s="236">
        <v>3.96</v>
      </c>
      <c r="P110" s="548">
        <v>111</v>
      </c>
      <c r="Q110" s="648">
        <v>49</v>
      </c>
      <c r="R110" s="369">
        <v>109</v>
      </c>
      <c r="S110" s="396">
        <v>109</v>
      </c>
      <c r="T110" s="406">
        <f>SUM(P110:S110)</f>
        <v>378</v>
      </c>
    </row>
    <row r="111" spans="1:20" s="9" customFormat="1" ht="15" customHeight="1" x14ac:dyDescent="0.25">
      <c r="A111" s="21">
        <v>106</v>
      </c>
      <c r="B111" s="22" t="s">
        <v>67</v>
      </c>
      <c r="C111" s="48" t="s">
        <v>29</v>
      </c>
      <c r="D111" s="195">
        <v>44</v>
      </c>
      <c r="E111" s="12">
        <v>3.4090909090909092</v>
      </c>
      <c r="F111" s="243">
        <v>3.84</v>
      </c>
      <c r="G111" s="195">
        <v>31</v>
      </c>
      <c r="H111" s="12">
        <v>3.3548387096774195</v>
      </c>
      <c r="I111" s="243">
        <v>3.97</v>
      </c>
      <c r="J111" s="195">
        <v>12</v>
      </c>
      <c r="K111" s="12">
        <v>3.5</v>
      </c>
      <c r="L111" s="243">
        <v>3.91</v>
      </c>
      <c r="M111" s="195">
        <v>35</v>
      </c>
      <c r="N111" s="12">
        <v>3.8285714285714287</v>
      </c>
      <c r="O111" s="243">
        <v>3.96</v>
      </c>
      <c r="P111" s="548">
        <v>101</v>
      </c>
      <c r="Q111" s="648">
        <v>107</v>
      </c>
      <c r="R111" s="369">
        <v>104</v>
      </c>
      <c r="S111" s="396">
        <v>73</v>
      </c>
      <c r="T111" s="406">
        <f>SUM(P111:S111)</f>
        <v>385</v>
      </c>
    </row>
    <row r="112" spans="1:20" s="9" customFormat="1" ht="15" customHeight="1" x14ac:dyDescent="0.25">
      <c r="A112" s="21">
        <v>107</v>
      </c>
      <c r="B112" s="25" t="s">
        <v>70</v>
      </c>
      <c r="C112" s="49" t="s">
        <v>95</v>
      </c>
      <c r="D112" s="194">
        <v>21</v>
      </c>
      <c r="E112" s="501">
        <v>3.3333333333333335</v>
      </c>
      <c r="F112" s="246">
        <v>3.84</v>
      </c>
      <c r="G112" s="194">
        <v>25</v>
      </c>
      <c r="H112" s="501">
        <v>3.28</v>
      </c>
      <c r="I112" s="246">
        <v>3.97</v>
      </c>
      <c r="J112" s="194">
        <v>23</v>
      </c>
      <c r="K112" s="501">
        <v>3.7826086956521738</v>
      </c>
      <c r="L112" s="246">
        <v>3.91</v>
      </c>
      <c r="M112" s="194">
        <v>20</v>
      </c>
      <c r="N112" s="501">
        <v>3.55</v>
      </c>
      <c r="O112" s="246">
        <v>3.96</v>
      </c>
      <c r="P112" s="554">
        <v>104</v>
      </c>
      <c r="Q112" s="650">
        <v>108</v>
      </c>
      <c r="R112" s="373">
        <v>76</v>
      </c>
      <c r="S112" s="392">
        <v>101</v>
      </c>
      <c r="T112" s="406">
        <f>SUM(P112:S112)</f>
        <v>389</v>
      </c>
    </row>
    <row r="113" spans="1:20" s="9" customFormat="1" ht="15" customHeight="1" x14ac:dyDescent="0.25">
      <c r="A113" s="19">
        <v>108</v>
      </c>
      <c r="B113" s="25" t="s">
        <v>69</v>
      </c>
      <c r="C113" s="411" t="s">
        <v>184</v>
      </c>
      <c r="D113" s="195">
        <v>29</v>
      </c>
      <c r="E113" s="12">
        <v>3.5862068965517242</v>
      </c>
      <c r="F113" s="242">
        <v>3.84</v>
      </c>
      <c r="G113" s="195">
        <v>26</v>
      </c>
      <c r="H113" s="12">
        <v>3.5</v>
      </c>
      <c r="I113" s="242">
        <v>3.97</v>
      </c>
      <c r="J113" s="195">
        <v>24</v>
      </c>
      <c r="K113" s="12">
        <v>3.25</v>
      </c>
      <c r="L113" s="242">
        <v>3.91</v>
      </c>
      <c r="M113" s="195">
        <v>13</v>
      </c>
      <c r="N113" s="12">
        <v>3.6923076923076925</v>
      </c>
      <c r="O113" s="242">
        <v>3.96</v>
      </c>
      <c r="P113" s="567">
        <v>93</v>
      </c>
      <c r="Q113" s="665">
        <v>104</v>
      </c>
      <c r="R113" s="498">
        <v>108</v>
      </c>
      <c r="S113" s="403">
        <v>90</v>
      </c>
      <c r="T113" s="406">
        <f>SUM(P113:S113)</f>
        <v>395</v>
      </c>
    </row>
    <row r="114" spans="1:20" s="9" customFormat="1" ht="15" customHeight="1" x14ac:dyDescent="0.25">
      <c r="A114" s="19">
        <v>109</v>
      </c>
      <c r="B114" s="25" t="s">
        <v>68</v>
      </c>
      <c r="C114" s="51" t="s">
        <v>174</v>
      </c>
      <c r="D114" s="195">
        <v>69</v>
      </c>
      <c r="E114" s="12">
        <v>3.4347826086956523</v>
      </c>
      <c r="F114" s="248">
        <v>3.84</v>
      </c>
      <c r="G114" s="195">
        <v>61</v>
      </c>
      <c r="H114" s="12">
        <v>3.5737704918032787</v>
      </c>
      <c r="I114" s="248">
        <v>3.97</v>
      </c>
      <c r="J114" s="195">
        <v>70</v>
      </c>
      <c r="K114" s="12">
        <v>3.5714285714285716</v>
      </c>
      <c r="L114" s="248">
        <v>3.91</v>
      </c>
      <c r="M114" s="195">
        <v>58</v>
      </c>
      <c r="N114" s="12">
        <v>3.6206896551724137</v>
      </c>
      <c r="O114" s="248">
        <v>3.96</v>
      </c>
      <c r="P114" s="560">
        <v>100</v>
      </c>
      <c r="Q114" s="664">
        <v>103</v>
      </c>
      <c r="R114" s="545">
        <v>100</v>
      </c>
      <c r="S114" s="547">
        <v>96</v>
      </c>
      <c r="T114" s="406">
        <f>SUM(P114:S114)</f>
        <v>399</v>
      </c>
    </row>
    <row r="115" spans="1:20" s="9" customFormat="1" ht="15" customHeight="1" x14ac:dyDescent="0.25">
      <c r="A115" s="19">
        <v>111</v>
      </c>
      <c r="B115" s="119" t="s">
        <v>69</v>
      </c>
      <c r="C115" s="48" t="s">
        <v>214</v>
      </c>
      <c r="D115" s="195">
        <v>17</v>
      </c>
      <c r="E115" s="12">
        <v>3.6470588235294117</v>
      </c>
      <c r="F115" s="243">
        <v>3.84</v>
      </c>
      <c r="G115" s="195"/>
      <c r="H115" s="12"/>
      <c r="I115" s="243">
        <v>3.97</v>
      </c>
      <c r="J115" s="195"/>
      <c r="K115" s="12"/>
      <c r="L115" s="243">
        <v>3.91</v>
      </c>
      <c r="M115" s="195"/>
      <c r="N115" s="12"/>
      <c r="O115" s="243">
        <v>3.96</v>
      </c>
      <c r="P115" s="566">
        <v>86</v>
      </c>
      <c r="Q115" s="659">
        <v>111</v>
      </c>
      <c r="R115" s="496">
        <v>109</v>
      </c>
      <c r="S115" s="399">
        <v>109</v>
      </c>
      <c r="T115" s="406">
        <f>SUM(P115:S115)</f>
        <v>415</v>
      </c>
    </row>
    <row r="116" spans="1:20" s="9" customFormat="1" ht="15" customHeight="1" thickBot="1" x14ac:dyDescent="0.3">
      <c r="A116" s="54">
        <v>110</v>
      </c>
      <c r="B116" s="97" t="s">
        <v>70</v>
      </c>
      <c r="C116" s="331" t="s">
        <v>63</v>
      </c>
      <c r="D116" s="358">
        <v>17</v>
      </c>
      <c r="E116" s="563">
        <v>3.1764705882352939</v>
      </c>
      <c r="F116" s="564">
        <v>3.84</v>
      </c>
      <c r="G116" s="358">
        <v>13</v>
      </c>
      <c r="H116" s="563">
        <v>3.3846153846153846</v>
      </c>
      <c r="I116" s="564">
        <v>3.97</v>
      </c>
      <c r="J116" s="358">
        <v>8</v>
      </c>
      <c r="K116" s="563">
        <v>3.375</v>
      </c>
      <c r="L116" s="564">
        <v>3.91</v>
      </c>
      <c r="M116" s="358">
        <v>7</v>
      </c>
      <c r="N116" s="563">
        <v>3.4285714285714284</v>
      </c>
      <c r="O116" s="564">
        <v>3.96</v>
      </c>
      <c r="P116" s="562">
        <v>108</v>
      </c>
      <c r="Q116" s="667">
        <v>106</v>
      </c>
      <c r="R116" s="378">
        <v>107</v>
      </c>
      <c r="S116" s="404">
        <v>108</v>
      </c>
      <c r="T116" s="565">
        <f>SUM(P116:S116)</f>
        <v>429</v>
      </c>
    </row>
    <row r="117" spans="1:20" ht="15" customHeight="1" x14ac:dyDescent="0.25">
      <c r="C117" s="234" t="s">
        <v>122</v>
      </c>
      <c r="D117" s="43"/>
      <c r="E117" s="251">
        <f>AVERAGE(E6:E116)</f>
        <v>3.8447521177364079</v>
      </c>
      <c r="F117" s="43"/>
      <c r="G117" s="43"/>
      <c r="H117" s="251">
        <f>AVERAGE(H6:H116)</f>
        <v>3.9764023848347816</v>
      </c>
      <c r="I117" s="43"/>
      <c r="J117" s="43"/>
      <c r="K117" s="251">
        <f>AVERAGE(K6:K116)</f>
        <v>3.9250140296580214</v>
      </c>
      <c r="L117" s="43"/>
      <c r="M117" s="43"/>
      <c r="N117" s="251">
        <f>AVERAGE(N6:N116)</f>
        <v>3.9504350351197548</v>
      </c>
      <c r="O117" s="43"/>
      <c r="P117" s="43"/>
      <c r="Q117" s="43"/>
      <c r="R117" s="43"/>
      <c r="S117" s="43"/>
    </row>
    <row r="118" spans="1:20" x14ac:dyDescent="0.25">
      <c r="C118" s="235" t="s">
        <v>80</v>
      </c>
      <c r="D118" s="44"/>
      <c r="E118" s="45">
        <v>3.84</v>
      </c>
      <c r="F118" s="44"/>
      <c r="G118" s="44"/>
      <c r="H118" s="45">
        <v>3.97</v>
      </c>
      <c r="I118" s="44"/>
      <c r="J118" s="44"/>
      <c r="K118" s="45">
        <v>3.91</v>
      </c>
      <c r="L118" s="44"/>
      <c r="M118" s="44"/>
      <c r="N118" s="45">
        <v>3.96</v>
      </c>
      <c r="O118" s="44"/>
      <c r="P118" s="44"/>
      <c r="Q118" s="44"/>
      <c r="R118" s="44"/>
      <c r="S118" s="44"/>
    </row>
  </sheetData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H6:N118 E6:F118">
    <cfRule type="containsBlanks" dxfId="66" priority="2">
      <formula>LEN(TRIM(E6))=0</formula>
    </cfRule>
  </conditionalFormatting>
  <conditionalFormatting sqref="N6:N118">
    <cfRule type="cellIs" dxfId="65" priority="461" stopIfTrue="1" operator="between">
      <formula>$N$117</formula>
      <formula>3.948</formula>
    </cfRule>
    <cfRule type="cellIs" dxfId="64" priority="462" operator="lessThan">
      <formula>3.5</formula>
    </cfRule>
    <cfRule type="cellIs" dxfId="63" priority="463" operator="between">
      <formula>$N$117</formula>
      <formula>3.5</formula>
    </cfRule>
    <cfRule type="cellIs" dxfId="62" priority="464" operator="between">
      <formula>4.5</formula>
      <formula>$N$117</formula>
    </cfRule>
    <cfRule type="cellIs" dxfId="61" priority="465" operator="greaterThanOrEqual">
      <formula>4.5</formula>
    </cfRule>
  </conditionalFormatting>
  <conditionalFormatting sqref="K6:K118">
    <cfRule type="cellIs" dxfId="60" priority="471" operator="between">
      <formula>$K$117</formula>
      <formula>3.928</formula>
    </cfRule>
    <cfRule type="cellIs" dxfId="59" priority="472" operator="lessThan">
      <formula>3.5</formula>
    </cfRule>
    <cfRule type="cellIs" dxfId="58" priority="473" operator="between">
      <formula>3.5</formula>
      <formula>$K$117</formula>
    </cfRule>
    <cfRule type="cellIs" dxfId="57" priority="474" operator="between">
      <formula>$K$117</formula>
      <formula>4.499</formula>
    </cfRule>
    <cfRule type="cellIs" dxfId="56" priority="475" operator="greaterThanOrEqual">
      <formula>4.5</formula>
    </cfRule>
  </conditionalFormatting>
  <conditionalFormatting sqref="H6:H118 E6:E118">
    <cfRule type="cellIs" dxfId="55" priority="484" operator="lessThan">
      <formula>3.5</formula>
    </cfRule>
    <cfRule type="cellIs" dxfId="54" priority="485" operator="greaterThanOrEqual">
      <formula>4.5</formula>
    </cfRule>
  </conditionalFormatting>
  <conditionalFormatting sqref="H6:H118">
    <cfRule type="cellIs" dxfId="53" priority="481" operator="between">
      <formula>$H$117</formula>
      <formula>3.975</formula>
    </cfRule>
    <cfRule type="cellIs" dxfId="52" priority="482" operator="between">
      <formula>3.5</formula>
      <formula>$H$117</formula>
    </cfRule>
    <cfRule type="cellIs" dxfId="51" priority="483" operator="between">
      <formula>$H$117</formula>
      <formula>4.499</formula>
    </cfRule>
  </conditionalFormatting>
  <conditionalFormatting sqref="E6:E118">
    <cfRule type="cellIs" dxfId="50" priority="1" operator="between">
      <formula>$E$117</formula>
      <formula>3.837</formula>
    </cfRule>
    <cfRule type="cellIs" dxfId="49" priority="3" operator="between">
      <formula>3.5</formula>
      <formula>$E$117</formula>
    </cfRule>
    <cfRule type="cellIs" dxfId="48" priority="10" operator="between">
      <formula>$E$117</formula>
      <formula>4.5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8.7109375" style="5" customWidth="1"/>
    <col min="6" max="6" width="7.85546875" customWidth="1"/>
  </cols>
  <sheetData>
    <row r="1" spans="1:8" s="1" customFormat="1" ht="15" customHeight="1" x14ac:dyDescent="0.25">
      <c r="C1" s="10"/>
      <c r="D1" s="77"/>
      <c r="E1" s="2"/>
      <c r="G1" s="95"/>
      <c r="H1" s="13" t="s">
        <v>76</v>
      </c>
    </row>
    <row r="2" spans="1:8" s="1" customFormat="1" ht="15" customHeight="1" x14ac:dyDescent="0.25">
      <c r="C2" s="163" t="s">
        <v>107</v>
      </c>
      <c r="D2" s="163"/>
      <c r="E2" s="78">
        <v>2025</v>
      </c>
      <c r="G2" s="96"/>
      <c r="H2" s="13" t="s">
        <v>77</v>
      </c>
    </row>
    <row r="3" spans="1:8" s="1" customFormat="1" ht="15" customHeight="1" thickBot="1" x14ac:dyDescent="0.3">
      <c r="C3" s="76"/>
      <c r="D3" s="76"/>
      <c r="E3" s="2"/>
      <c r="G3" s="202"/>
      <c r="H3" s="13" t="s">
        <v>78</v>
      </c>
    </row>
    <row r="4" spans="1:8" s="1" customFormat="1" ht="15" customHeight="1" x14ac:dyDescent="0.25">
      <c r="A4" s="622" t="s">
        <v>0</v>
      </c>
      <c r="B4" s="624" t="s">
        <v>71</v>
      </c>
      <c r="C4" s="624" t="s">
        <v>1</v>
      </c>
      <c r="D4" s="626" t="s">
        <v>74</v>
      </c>
      <c r="E4" s="620" t="s">
        <v>116</v>
      </c>
      <c r="G4" s="14"/>
      <c r="H4" s="13" t="s">
        <v>79</v>
      </c>
    </row>
    <row r="5" spans="1:8" s="3" customFormat="1" ht="30" customHeight="1" thickBot="1" x14ac:dyDescent="0.25">
      <c r="A5" s="623"/>
      <c r="B5" s="625"/>
      <c r="C5" s="625"/>
      <c r="D5" s="627"/>
      <c r="E5" s="621"/>
    </row>
    <row r="6" spans="1:8" s="3" customFormat="1" ht="15" customHeight="1" thickBot="1" x14ac:dyDescent="0.25">
      <c r="A6" s="98"/>
      <c r="B6" s="99"/>
      <c r="C6" s="99" t="s">
        <v>115</v>
      </c>
      <c r="D6" s="100">
        <f>SUM(D7:D116)</f>
        <v>5678</v>
      </c>
      <c r="E6" s="113">
        <f>AVERAGE(E7:E116)</f>
        <v>3.8447521177364079</v>
      </c>
    </row>
    <row r="7" spans="1:8" s="3" customFormat="1" ht="15" customHeight="1" x14ac:dyDescent="0.25">
      <c r="A7" s="18">
        <v>1</v>
      </c>
      <c r="B7" s="28" t="s">
        <v>67</v>
      </c>
      <c r="C7" s="57" t="s">
        <v>206</v>
      </c>
      <c r="D7" s="355">
        <v>14</v>
      </c>
      <c r="E7" s="83">
        <v>4.5714285714285712</v>
      </c>
    </row>
    <row r="8" spans="1:8" s="4" customFormat="1" ht="15" customHeight="1" x14ac:dyDescent="0.25">
      <c r="A8" s="21">
        <v>2</v>
      </c>
      <c r="B8" s="24" t="s">
        <v>70</v>
      </c>
      <c r="C8" s="29" t="s">
        <v>117</v>
      </c>
      <c r="D8" s="357">
        <v>5</v>
      </c>
      <c r="E8" s="85">
        <v>4.4000000000000004</v>
      </c>
    </row>
    <row r="9" spans="1:8" s="4" customFormat="1" ht="15" customHeight="1" x14ac:dyDescent="0.25">
      <c r="A9" s="21">
        <v>3</v>
      </c>
      <c r="B9" s="25" t="s">
        <v>69</v>
      </c>
      <c r="C9" s="61" t="s">
        <v>180</v>
      </c>
      <c r="D9" s="357">
        <v>44</v>
      </c>
      <c r="E9" s="85">
        <v>4.3636363636363633</v>
      </c>
    </row>
    <row r="10" spans="1:8" s="4" customFormat="1" ht="15" customHeight="1" x14ac:dyDescent="0.25">
      <c r="A10" s="21">
        <v>4</v>
      </c>
      <c r="B10" s="25" t="s">
        <v>68</v>
      </c>
      <c r="C10" s="41" t="s">
        <v>175</v>
      </c>
      <c r="D10" s="352">
        <v>20</v>
      </c>
      <c r="E10" s="89">
        <v>4.3499999999999996</v>
      </c>
    </row>
    <row r="11" spans="1:8" s="4" customFormat="1" ht="15" customHeight="1" x14ac:dyDescent="0.25">
      <c r="A11" s="21">
        <v>5</v>
      </c>
      <c r="B11" s="587" t="s">
        <v>68</v>
      </c>
      <c r="C11" s="26" t="s">
        <v>93</v>
      </c>
      <c r="D11" s="88">
        <v>26</v>
      </c>
      <c r="E11" s="85">
        <v>4.3461538461538458</v>
      </c>
    </row>
    <row r="12" spans="1:8" s="4" customFormat="1" ht="15" customHeight="1" x14ac:dyDescent="0.25">
      <c r="A12" s="21">
        <v>6</v>
      </c>
      <c r="B12" s="25" t="s">
        <v>65</v>
      </c>
      <c r="C12" s="23" t="s">
        <v>13</v>
      </c>
      <c r="D12" s="84">
        <v>38</v>
      </c>
      <c r="E12" s="85">
        <v>4.3421052631578947</v>
      </c>
    </row>
    <row r="13" spans="1:8" s="4" customFormat="1" ht="15" customHeight="1" x14ac:dyDescent="0.25">
      <c r="A13" s="21">
        <v>7</v>
      </c>
      <c r="B13" s="25" t="s">
        <v>69</v>
      </c>
      <c r="C13" s="26" t="s">
        <v>43</v>
      </c>
      <c r="D13" s="84">
        <v>22</v>
      </c>
      <c r="E13" s="85">
        <v>4.3181818181818183</v>
      </c>
    </row>
    <row r="14" spans="1:8" s="4" customFormat="1" ht="15" customHeight="1" x14ac:dyDescent="0.25">
      <c r="A14" s="21">
        <v>8</v>
      </c>
      <c r="B14" s="25" t="s">
        <v>65</v>
      </c>
      <c r="C14" s="23" t="s">
        <v>4</v>
      </c>
      <c r="D14" s="84">
        <v>28</v>
      </c>
      <c r="E14" s="85">
        <v>4.2857142857142856</v>
      </c>
    </row>
    <row r="15" spans="1:8" s="4" customFormat="1" ht="15" customHeight="1" x14ac:dyDescent="0.25">
      <c r="A15" s="21">
        <v>9</v>
      </c>
      <c r="B15" s="25" t="s">
        <v>70</v>
      </c>
      <c r="C15" s="23" t="s">
        <v>62</v>
      </c>
      <c r="D15" s="84">
        <v>39</v>
      </c>
      <c r="E15" s="89">
        <v>4.2820512820512819</v>
      </c>
    </row>
    <row r="16" spans="1:8" s="4" customFormat="1" ht="15" customHeight="1" thickBot="1" x14ac:dyDescent="0.3">
      <c r="A16" s="54">
        <v>10</v>
      </c>
      <c r="B16" s="97" t="s">
        <v>67</v>
      </c>
      <c r="C16" s="183" t="s">
        <v>91</v>
      </c>
      <c r="D16" s="103">
        <v>13</v>
      </c>
      <c r="E16" s="87">
        <v>4.2307692307692308</v>
      </c>
    </row>
    <row r="17" spans="1:5" s="4" customFormat="1" ht="15" customHeight="1" x14ac:dyDescent="0.25">
      <c r="A17" s="18">
        <v>11</v>
      </c>
      <c r="B17" s="28" t="s">
        <v>67</v>
      </c>
      <c r="C17" s="109" t="s">
        <v>90</v>
      </c>
      <c r="D17" s="82">
        <v>32</v>
      </c>
      <c r="E17" s="83">
        <v>4.21875</v>
      </c>
    </row>
    <row r="18" spans="1:5" s="4" customFormat="1" ht="15" customHeight="1" x14ac:dyDescent="0.25">
      <c r="A18" s="21">
        <v>12</v>
      </c>
      <c r="B18" s="22" t="s">
        <v>64</v>
      </c>
      <c r="C18" s="492" t="s">
        <v>152</v>
      </c>
      <c r="D18" s="84">
        <v>69</v>
      </c>
      <c r="E18" s="85">
        <v>4.2173913043478262</v>
      </c>
    </row>
    <row r="19" spans="1:5" s="4" customFormat="1" ht="15" customHeight="1" x14ac:dyDescent="0.25">
      <c r="A19" s="21">
        <v>13</v>
      </c>
      <c r="B19" s="25" t="s">
        <v>69</v>
      </c>
      <c r="C19" s="26" t="s">
        <v>57</v>
      </c>
      <c r="D19" s="84">
        <v>32</v>
      </c>
      <c r="E19" s="85">
        <v>4.1875</v>
      </c>
    </row>
    <row r="20" spans="1:5" s="4" customFormat="1" ht="15" customHeight="1" x14ac:dyDescent="0.25">
      <c r="A20" s="21">
        <v>14</v>
      </c>
      <c r="B20" s="25" t="s">
        <v>67</v>
      </c>
      <c r="C20" s="26" t="s">
        <v>126</v>
      </c>
      <c r="D20" s="84">
        <v>11</v>
      </c>
      <c r="E20" s="85">
        <v>4.1818181818181817</v>
      </c>
    </row>
    <row r="21" spans="1:5" s="4" customFormat="1" ht="15" customHeight="1" x14ac:dyDescent="0.25">
      <c r="A21" s="21">
        <v>15</v>
      </c>
      <c r="B21" s="25" t="s">
        <v>68</v>
      </c>
      <c r="C21" s="26" t="s">
        <v>139</v>
      </c>
      <c r="D21" s="84">
        <v>23</v>
      </c>
      <c r="E21" s="85">
        <v>4.1739130434782608</v>
      </c>
    </row>
    <row r="22" spans="1:5" s="4" customFormat="1" ht="15" customHeight="1" x14ac:dyDescent="0.25">
      <c r="A22" s="21">
        <v>16</v>
      </c>
      <c r="B22" s="25" t="s">
        <v>69</v>
      </c>
      <c r="C22" s="26" t="s">
        <v>194</v>
      </c>
      <c r="D22" s="84">
        <v>121</v>
      </c>
      <c r="E22" s="85">
        <v>4.1735537190082646</v>
      </c>
    </row>
    <row r="23" spans="1:5" s="4" customFormat="1" ht="15" customHeight="1" x14ac:dyDescent="0.25">
      <c r="A23" s="21">
        <v>17</v>
      </c>
      <c r="B23" s="25" t="s">
        <v>69</v>
      </c>
      <c r="C23" s="26" t="s">
        <v>197</v>
      </c>
      <c r="D23" s="84">
        <v>88</v>
      </c>
      <c r="E23" s="85">
        <v>4.1590909090909092</v>
      </c>
    </row>
    <row r="24" spans="1:5" s="4" customFormat="1" ht="15" customHeight="1" x14ac:dyDescent="0.25">
      <c r="A24" s="21">
        <v>18</v>
      </c>
      <c r="B24" s="22" t="s">
        <v>64</v>
      </c>
      <c r="C24" s="23" t="s">
        <v>153</v>
      </c>
      <c r="D24" s="84">
        <v>19</v>
      </c>
      <c r="E24" s="85">
        <v>4.1578947368421053</v>
      </c>
    </row>
    <row r="25" spans="1:5" s="4" customFormat="1" ht="15" customHeight="1" x14ac:dyDescent="0.25">
      <c r="A25" s="21">
        <v>19</v>
      </c>
      <c r="B25" s="25" t="s">
        <v>69</v>
      </c>
      <c r="C25" s="26" t="s">
        <v>195</v>
      </c>
      <c r="D25" s="84">
        <v>108</v>
      </c>
      <c r="E25" s="85">
        <v>4.1481481481481479</v>
      </c>
    </row>
    <row r="26" spans="1:5" s="4" customFormat="1" ht="15" customHeight="1" thickBot="1" x14ac:dyDescent="0.3">
      <c r="A26" s="54">
        <v>20</v>
      </c>
      <c r="B26" s="30" t="s">
        <v>66</v>
      </c>
      <c r="C26" s="183" t="s">
        <v>160</v>
      </c>
      <c r="D26" s="86">
        <v>61</v>
      </c>
      <c r="E26" s="87">
        <v>4.1475409836065573</v>
      </c>
    </row>
    <row r="27" spans="1:5" s="4" customFormat="1" ht="15" customHeight="1" x14ac:dyDescent="0.25">
      <c r="A27" s="18">
        <v>21</v>
      </c>
      <c r="B27" s="28" t="s">
        <v>69</v>
      </c>
      <c r="C27" s="109" t="s">
        <v>193</v>
      </c>
      <c r="D27" s="82">
        <v>63</v>
      </c>
      <c r="E27" s="184">
        <v>4.1428571428571432</v>
      </c>
    </row>
    <row r="28" spans="1:5" s="4" customFormat="1" ht="15" customHeight="1" x14ac:dyDescent="0.25">
      <c r="A28" s="19">
        <v>22</v>
      </c>
      <c r="B28" s="25" t="s">
        <v>70</v>
      </c>
      <c r="C28" s="40" t="s">
        <v>213</v>
      </c>
      <c r="D28" s="84">
        <v>8</v>
      </c>
      <c r="E28" s="85">
        <v>4.125</v>
      </c>
    </row>
    <row r="29" spans="1:5" ht="15" customHeight="1" x14ac:dyDescent="0.25">
      <c r="A29" s="21">
        <v>23</v>
      </c>
      <c r="B29" s="24" t="s">
        <v>67</v>
      </c>
      <c r="C29" s="26" t="s">
        <v>30</v>
      </c>
      <c r="D29" s="88">
        <v>25</v>
      </c>
      <c r="E29" s="85">
        <v>4.12</v>
      </c>
    </row>
    <row r="30" spans="1:5" ht="15" customHeight="1" x14ac:dyDescent="0.25">
      <c r="A30" s="21">
        <v>24</v>
      </c>
      <c r="B30" s="25" t="s">
        <v>69</v>
      </c>
      <c r="C30" s="26" t="s">
        <v>181</v>
      </c>
      <c r="D30" s="84">
        <v>101</v>
      </c>
      <c r="E30" s="91">
        <v>4.1188118811881189</v>
      </c>
    </row>
    <row r="31" spans="1:5" ht="15" customHeight="1" x14ac:dyDescent="0.25">
      <c r="A31" s="21">
        <v>25</v>
      </c>
      <c r="B31" s="27" t="s">
        <v>69</v>
      </c>
      <c r="C31" s="525" t="s">
        <v>196</v>
      </c>
      <c r="D31" s="90">
        <v>61</v>
      </c>
      <c r="E31" s="85">
        <v>4.1147540983606561</v>
      </c>
    </row>
    <row r="32" spans="1:5" ht="15" customHeight="1" x14ac:dyDescent="0.25">
      <c r="A32" s="21">
        <v>26</v>
      </c>
      <c r="B32" s="25" t="s">
        <v>69</v>
      </c>
      <c r="C32" s="41" t="s">
        <v>179</v>
      </c>
      <c r="D32" s="84">
        <v>81</v>
      </c>
      <c r="E32" s="85">
        <v>4.1111111111111107</v>
      </c>
    </row>
    <row r="33" spans="1:5" ht="15" customHeight="1" x14ac:dyDescent="0.25">
      <c r="A33" s="21">
        <v>27</v>
      </c>
      <c r="B33" s="25" t="s">
        <v>68</v>
      </c>
      <c r="C33" s="26" t="s">
        <v>170</v>
      </c>
      <c r="D33" s="84">
        <v>30</v>
      </c>
      <c r="E33" s="85">
        <v>4.0999999999999996</v>
      </c>
    </row>
    <row r="34" spans="1:5" ht="15" customHeight="1" x14ac:dyDescent="0.25">
      <c r="A34" s="21">
        <v>28</v>
      </c>
      <c r="B34" s="25" t="s">
        <v>69</v>
      </c>
      <c r="C34" s="23" t="s">
        <v>199</v>
      </c>
      <c r="D34" s="84">
        <v>38</v>
      </c>
      <c r="E34" s="85">
        <v>4.0789473684210522</v>
      </c>
    </row>
    <row r="35" spans="1:5" ht="15" customHeight="1" x14ac:dyDescent="0.25">
      <c r="A35" s="21">
        <v>29</v>
      </c>
      <c r="B35" s="27" t="s">
        <v>68</v>
      </c>
      <c r="C35" s="26" t="s">
        <v>172</v>
      </c>
      <c r="D35" s="84">
        <v>43</v>
      </c>
      <c r="E35" s="85">
        <v>4.0697674418604652</v>
      </c>
    </row>
    <row r="36" spans="1:5" ht="15" customHeight="1" thickBot="1" x14ac:dyDescent="0.3">
      <c r="A36" s="54">
        <v>30</v>
      </c>
      <c r="B36" s="30" t="s">
        <v>69</v>
      </c>
      <c r="C36" s="38" t="s">
        <v>210</v>
      </c>
      <c r="D36" s="86">
        <v>112</v>
      </c>
      <c r="E36" s="87">
        <v>4.0625</v>
      </c>
    </row>
    <row r="37" spans="1:5" ht="15" customHeight="1" x14ac:dyDescent="0.25">
      <c r="A37" s="18">
        <v>31</v>
      </c>
      <c r="B37" s="28" t="s">
        <v>67</v>
      </c>
      <c r="C37" s="109" t="s">
        <v>33</v>
      </c>
      <c r="D37" s="82">
        <v>45</v>
      </c>
      <c r="E37" s="83">
        <v>4.0444444444444443</v>
      </c>
    </row>
    <row r="38" spans="1:5" ht="15" customHeight="1" x14ac:dyDescent="0.25">
      <c r="A38" s="19">
        <v>32</v>
      </c>
      <c r="B38" s="25" t="s">
        <v>66</v>
      </c>
      <c r="C38" s="40" t="s">
        <v>85</v>
      </c>
      <c r="D38" s="84">
        <v>50</v>
      </c>
      <c r="E38" s="85">
        <v>4.04</v>
      </c>
    </row>
    <row r="39" spans="1:5" ht="15" customHeight="1" x14ac:dyDescent="0.25">
      <c r="A39" s="19">
        <v>33</v>
      </c>
      <c r="B39" s="25" t="s">
        <v>69</v>
      </c>
      <c r="C39" s="41" t="s">
        <v>192</v>
      </c>
      <c r="D39" s="84">
        <v>89</v>
      </c>
      <c r="E39" s="85">
        <v>4.0224719101123592</v>
      </c>
    </row>
    <row r="40" spans="1:5" ht="15" customHeight="1" x14ac:dyDescent="0.25">
      <c r="A40" s="19">
        <v>34</v>
      </c>
      <c r="B40" s="25" t="s">
        <v>65</v>
      </c>
      <c r="C40" s="40" t="s">
        <v>5</v>
      </c>
      <c r="D40" s="84">
        <v>56</v>
      </c>
      <c r="E40" s="85">
        <v>4.0178571428571432</v>
      </c>
    </row>
    <row r="41" spans="1:5" ht="15" customHeight="1" x14ac:dyDescent="0.25">
      <c r="A41" s="19">
        <v>35</v>
      </c>
      <c r="B41" s="25" t="s">
        <v>65</v>
      </c>
      <c r="C41" s="40" t="s">
        <v>7</v>
      </c>
      <c r="D41" s="84">
        <v>36</v>
      </c>
      <c r="E41" s="85">
        <v>4</v>
      </c>
    </row>
    <row r="42" spans="1:5" ht="15" customHeight="1" x14ac:dyDescent="0.25">
      <c r="A42" s="19">
        <v>36</v>
      </c>
      <c r="B42" s="25" t="s">
        <v>66</v>
      </c>
      <c r="C42" s="41" t="s">
        <v>161</v>
      </c>
      <c r="D42" s="84">
        <v>44</v>
      </c>
      <c r="E42" s="85">
        <v>4</v>
      </c>
    </row>
    <row r="43" spans="1:5" ht="15" customHeight="1" x14ac:dyDescent="0.25">
      <c r="A43" s="19">
        <v>37</v>
      </c>
      <c r="B43" s="25" t="s">
        <v>67</v>
      </c>
      <c r="C43" s="41" t="s">
        <v>167</v>
      </c>
      <c r="D43" s="84">
        <v>20</v>
      </c>
      <c r="E43" s="85">
        <v>4</v>
      </c>
    </row>
    <row r="44" spans="1:5" ht="15" customHeight="1" x14ac:dyDescent="0.25">
      <c r="A44" s="19">
        <v>38</v>
      </c>
      <c r="B44" s="25" t="s">
        <v>69</v>
      </c>
      <c r="C44" s="40" t="s">
        <v>191</v>
      </c>
      <c r="D44" s="84">
        <v>54</v>
      </c>
      <c r="E44" s="85">
        <v>3.9629629629629628</v>
      </c>
    </row>
    <row r="45" spans="1:5" ht="15" customHeight="1" x14ac:dyDescent="0.25">
      <c r="A45" s="19">
        <v>39</v>
      </c>
      <c r="B45" s="25" t="s">
        <v>65</v>
      </c>
      <c r="C45" s="40" t="s">
        <v>6</v>
      </c>
      <c r="D45" s="84">
        <v>26</v>
      </c>
      <c r="E45" s="85">
        <v>3.9615384615384617</v>
      </c>
    </row>
    <row r="46" spans="1:5" ht="15" customHeight="1" thickBot="1" x14ac:dyDescent="0.3">
      <c r="A46" s="20">
        <v>40</v>
      </c>
      <c r="B46" s="30" t="s">
        <v>67</v>
      </c>
      <c r="C46" s="493" t="s">
        <v>205</v>
      </c>
      <c r="D46" s="86">
        <v>65</v>
      </c>
      <c r="E46" s="87">
        <v>3.953846153846154</v>
      </c>
    </row>
    <row r="47" spans="1:5" ht="15" customHeight="1" x14ac:dyDescent="0.25">
      <c r="A47" s="18">
        <v>41</v>
      </c>
      <c r="B47" s="585" t="s">
        <v>68</v>
      </c>
      <c r="C47" s="109" t="s">
        <v>168</v>
      </c>
      <c r="D47" s="82">
        <v>43</v>
      </c>
      <c r="E47" s="83">
        <v>3.9534883720930232</v>
      </c>
    </row>
    <row r="48" spans="1:5" ht="15" customHeight="1" x14ac:dyDescent="0.25">
      <c r="A48" s="19">
        <v>42</v>
      </c>
      <c r="B48" s="25" t="s">
        <v>67</v>
      </c>
      <c r="C48" s="41" t="s">
        <v>123</v>
      </c>
      <c r="D48" s="84">
        <v>20</v>
      </c>
      <c r="E48" s="85">
        <v>3.95</v>
      </c>
    </row>
    <row r="49" spans="1:5" ht="15" customHeight="1" x14ac:dyDescent="0.25">
      <c r="A49" s="19">
        <v>43</v>
      </c>
      <c r="B49" s="25" t="s">
        <v>68</v>
      </c>
      <c r="C49" s="41" t="s">
        <v>173</v>
      </c>
      <c r="D49" s="84">
        <v>55</v>
      </c>
      <c r="E49" s="85">
        <v>3.9454545454545453</v>
      </c>
    </row>
    <row r="50" spans="1:5" ht="15" customHeight="1" x14ac:dyDescent="0.25">
      <c r="A50" s="19">
        <v>44</v>
      </c>
      <c r="B50" s="25" t="s">
        <v>67</v>
      </c>
      <c r="C50" s="41" t="s">
        <v>133</v>
      </c>
      <c r="D50" s="84">
        <v>65</v>
      </c>
      <c r="E50" s="85">
        <v>3.9230769230769229</v>
      </c>
    </row>
    <row r="51" spans="1:5" ht="15" customHeight="1" x14ac:dyDescent="0.25">
      <c r="A51" s="19">
        <v>45</v>
      </c>
      <c r="B51" s="25" t="s">
        <v>65</v>
      </c>
      <c r="C51" s="40" t="s">
        <v>156</v>
      </c>
      <c r="D51" s="84">
        <v>47</v>
      </c>
      <c r="E51" s="85">
        <v>3.9148936170212765</v>
      </c>
    </row>
    <row r="52" spans="1:5" ht="15" customHeight="1" x14ac:dyDescent="0.25">
      <c r="A52" s="19">
        <v>46</v>
      </c>
      <c r="B52" s="108" t="s">
        <v>70</v>
      </c>
      <c r="C52" s="40" t="s">
        <v>200</v>
      </c>
      <c r="D52" s="84">
        <v>68</v>
      </c>
      <c r="E52" s="85">
        <v>3.8970588235294117</v>
      </c>
    </row>
    <row r="53" spans="1:5" ht="15" customHeight="1" x14ac:dyDescent="0.25">
      <c r="A53" s="19">
        <v>47</v>
      </c>
      <c r="B53" s="25" t="s">
        <v>66</v>
      </c>
      <c r="C53" s="40" t="s">
        <v>60</v>
      </c>
      <c r="D53" s="84">
        <v>46</v>
      </c>
      <c r="E53" s="85">
        <v>3.8913043478260869</v>
      </c>
    </row>
    <row r="54" spans="1:5" ht="15" customHeight="1" x14ac:dyDescent="0.25">
      <c r="A54" s="19">
        <v>48</v>
      </c>
      <c r="B54" s="25" t="s">
        <v>68</v>
      </c>
      <c r="C54" s="41" t="s">
        <v>169</v>
      </c>
      <c r="D54" s="84">
        <v>85</v>
      </c>
      <c r="E54" s="85">
        <v>3.8823529411764706</v>
      </c>
    </row>
    <row r="55" spans="1:5" ht="15" customHeight="1" x14ac:dyDescent="0.25">
      <c r="A55" s="19">
        <v>49</v>
      </c>
      <c r="B55" s="25" t="s">
        <v>70</v>
      </c>
      <c r="C55" s="41" t="s">
        <v>94</v>
      </c>
      <c r="D55" s="84">
        <v>34</v>
      </c>
      <c r="E55" s="85">
        <v>3.8823529411764706</v>
      </c>
    </row>
    <row r="56" spans="1:5" ht="15" customHeight="1" thickBot="1" x14ac:dyDescent="0.3">
      <c r="A56" s="20">
        <v>50</v>
      </c>
      <c r="B56" s="524" t="s">
        <v>66</v>
      </c>
      <c r="C56" s="493" t="s">
        <v>163</v>
      </c>
      <c r="D56" s="86">
        <v>8</v>
      </c>
      <c r="E56" s="87">
        <v>3.875</v>
      </c>
    </row>
    <row r="57" spans="1:5" ht="15" customHeight="1" x14ac:dyDescent="0.25">
      <c r="A57" s="18">
        <v>51</v>
      </c>
      <c r="B57" s="28" t="s">
        <v>69</v>
      </c>
      <c r="C57" s="57" t="s">
        <v>185</v>
      </c>
      <c r="D57" s="82">
        <v>110</v>
      </c>
      <c r="E57" s="83">
        <v>3.8727272727272726</v>
      </c>
    </row>
    <row r="58" spans="1:5" ht="15" customHeight="1" x14ac:dyDescent="0.25">
      <c r="A58" s="21">
        <v>52</v>
      </c>
      <c r="B58" s="24" t="s">
        <v>68</v>
      </c>
      <c r="C58" s="61" t="s">
        <v>176</v>
      </c>
      <c r="D58" s="88">
        <v>101</v>
      </c>
      <c r="E58" s="89">
        <v>3.8613861386138613</v>
      </c>
    </row>
    <row r="59" spans="1:5" ht="15" customHeight="1" x14ac:dyDescent="0.25">
      <c r="A59" s="21">
        <v>53</v>
      </c>
      <c r="B59" s="106" t="s">
        <v>64</v>
      </c>
      <c r="C59" s="29" t="s">
        <v>84</v>
      </c>
      <c r="D59" s="88">
        <v>56</v>
      </c>
      <c r="E59" s="89">
        <v>3.8571428571428572</v>
      </c>
    </row>
    <row r="60" spans="1:5" ht="15" customHeight="1" x14ac:dyDescent="0.25">
      <c r="A60" s="21">
        <v>54</v>
      </c>
      <c r="B60" s="24" t="s">
        <v>69</v>
      </c>
      <c r="C60" s="61" t="s">
        <v>209</v>
      </c>
      <c r="D60" s="88">
        <v>48</v>
      </c>
      <c r="E60" s="89">
        <v>3.8541666666666665</v>
      </c>
    </row>
    <row r="61" spans="1:5" ht="15" customHeight="1" x14ac:dyDescent="0.25">
      <c r="A61" s="21">
        <v>55</v>
      </c>
      <c r="B61" s="24" t="s">
        <v>66</v>
      </c>
      <c r="C61" s="61" t="s">
        <v>166</v>
      </c>
      <c r="D61" s="88">
        <v>38</v>
      </c>
      <c r="E61" s="89">
        <v>3.8421052631578947</v>
      </c>
    </row>
    <row r="62" spans="1:5" ht="15" customHeight="1" x14ac:dyDescent="0.25">
      <c r="A62" s="21">
        <v>56</v>
      </c>
      <c r="B62" s="24" t="s">
        <v>67</v>
      </c>
      <c r="C62" s="61" t="s">
        <v>26</v>
      </c>
      <c r="D62" s="88">
        <v>31</v>
      </c>
      <c r="E62" s="89">
        <v>3.838709677419355</v>
      </c>
    </row>
    <row r="63" spans="1:5" ht="15" customHeight="1" x14ac:dyDescent="0.25">
      <c r="A63" s="21">
        <v>57</v>
      </c>
      <c r="B63" s="106" t="s">
        <v>64</v>
      </c>
      <c r="C63" s="29" t="s">
        <v>127</v>
      </c>
      <c r="D63" s="88">
        <v>42</v>
      </c>
      <c r="E63" s="89">
        <v>3.8333333333333335</v>
      </c>
    </row>
    <row r="64" spans="1:5" ht="15" customHeight="1" x14ac:dyDescent="0.25">
      <c r="A64" s="21">
        <v>58</v>
      </c>
      <c r="B64" s="24" t="s">
        <v>69</v>
      </c>
      <c r="C64" s="61" t="s">
        <v>183</v>
      </c>
      <c r="D64" s="88">
        <v>54</v>
      </c>
      <c r="E64" s="89">
        <v>3.8333333333333335</v>
      </c>
    </row>
    <row r="65" spans="1:5" ht="15" customHeight="1" x14ac:dyDescent="0.25">
      <c r="A65" s="21">
        <v>59</v>
      </c>
      <c r="B65" s="24" t="s">
        <v>70</v>
      </c>
      <c r="C65" s="61" t="s">
        <v>130</v>
      </c>
      <c r="D65" s="88">
        <v>177</v>
      </c>
      <c r="E65" s="89">
        <v>3.8305084745762712</v>
      </c>
    </row>
    <row r="66" spans="1:5" ht="15" customHeight="1" thickBot="1" x14ac:dyDescent="0.3">
      <c r="A66" s="54">
        <v>60</v>
      </c>
      <c r="B66" s="97" t="s">
        <v>67</v>
      </c>
      <c r="C66" s="38" t="s">
        <v>212</v>
      </c>
      <c r="D66" s="103">
        <v>94</v>
      </c>
      <c r="E66" s="354">
        <v>3.8297872340425534</v>
      </c>
    </row>
    <row r="67" spans="1:5" ht="15" customHeight="1" x14ac:dyDescent="0.25">
      <c r="A67" s="18">
        <v>61</v>
      </c>
      <c r="B67" s="28" t="s">
        <v>66</v>
      </c>
      <c r="C67" s="31" t="s">
        <v>165</v>
      </c>
      <c r="D67" s="82">
        <v>35</v>
      </c>
      <c r="E67" s="83">
        <v>3.8285714285714287</v>
      </c>
    </row>
    <row r="68" spans="1:5" ht="15" customHeight="1" x14ac:dyDescent="0.25">
      <c r="A68" s="21">
        <v>62</v>
      </c>
      <c r="B68" s="584" t="s">
        <v>66</v>
      </c>
      <c r="C68" s="61" t="s">
        <v>87</v>
      </c>
      <c r="D68" s="88">
        <v>51</v>
      </c>
      <c r="E68" s="89">
        <v>3.8039215686274508</v>
      </c>
    </row>
    <row r="69" spans="1:5" ht="15" customHeight="1" x14ac:dyDescent="0.25">
      <c r="A69" s="21">
        <v>63</v>
      </c>
      <c r="B69" s="24" t="s">
        <v>65</v>
      </c>
      <c r="C69" s="29" t="s">
        <v>9</v>
      </c>
      <c r="D69" s="88">
        <v>25</v>
      </c>
      <c r="E69" s="89">
        <v>3.8</v>
      </c>
    </row>
    <row r="70" spans="1:5" ht="15" customHeight="1" x14ac:dyDescent="0.25">
      <c r="A70" s="21">
        <v>64</v>
      </c>
      <c r="B70" s="24" t="s">
        <v>67</v>
      </c>
      <c r="C70" s="61" t="s">
        <v>89</v>
      </c>
      <c r="D70" s="88">
        <v>40</v>
      </c>
      <c r="E70" s="89">
        <v>3.8</v>
      </c>
    </row>
    <row r="71" spans="1:5" ht="15" customHeight="1" x14ac:dyDescent="0.25">
      <c r="A71" s="21">
        <v>65</v>
      </c>
      <c r="B71" s="24" t="s">
        <v>68</v>
      </c>
      <c r="C71" s="61" t="s">
        <v>137</v>
      </c>
      <c r="D71" s="88">
        <v>38</v>
      </c>
      <c r="E71" s="89">
        <v>3.7894736842105261</v>
      </c>
    </row>
    <row r="72" spans="1:5" ht="15" customHeight="1" x14ac:dyDescent="0.25">
      <c r="A72" s="21">
        <v>66</v>
      </c>
      <c r="B72" s="24" t="s">
        <v>69</v>
      </c>
      <c r="C72" s="61" t="s">
        <v>177</v>
      </c>
      <c r="D72" s="88">
        <v>33</v>
      </c>
      <c r="E72" s="89">
        <v>3.7878787878787881</v>
      </c>
    </row>
    <row r="73" spans="1:5" ht="15" customHeight="1" x14ac:dyDescent="0.25">
      <c r="A73" s="21">
        <v>67</v>
      </c>
      <c r="B73" s="24" t="s">
        <v>66</v>
      </c>
      <c r="C73" s="61" t="s">
        <v>88</v>
      </c>
      <c r="D73" s="88">
        <v>58</v>
      </c>
      <c r="E73" s="89">
        <v>3.7758620689655173</v>
      </c>
    </row>
    <row r="74" spans="1:5" ht="15" customHeight="1" x14ac:dyDescent="0.25">
      <c r="A74" s="21">
        <v>68</v>
      </c>
      <c r="B74" s="24" t="s">
        <v>69</v>
      </c>
      <c r="C74" s="61" t="s">
        <v>207</v>
      </c>
      <c r="D74" s="88">
        <v>57</v>
      </c>
      <c r="E74" s="89">
        <v>3.7719298245614037</v>
      </c>
    </row>
    <row r="75" spans="1:5" ht="15" customHeight="1" x14ac:dyDescent="0.25">
      <c r="A75" s="21">
        <v>69</v>
      </c>
      <c r="B75" s="24" t="s">
        <v>69</v>
      </c>
      <c r="C75" s="61" t="s">
        <v>38</v>
      </c>
      <c r="D75" s="88">
        <v>56</v>
      </c>
      <c r="E75" s="89">
        <v>3.7678571428571428</v>
      </c>
    </row>
    <row r="76" spans="1:5" ht="15" customHeight="1" thickBot="1" x14ac:dyDescent="0.3">
      <c r="A76" s="54">
        <v>70</v>
      </c>
      <c r="B76" s="97" t="s">
        <v>69</v>
      </c>
      <c r="C76" s="38" t="s">
        <v>186</v>
      </c>
      <c r="D76" s="103">
        <v>47</v>
      </c>
      <c r="E76" s="354">
        <v>3.7659574468085109</v>
      </c>
    </row>
    <row r="77" spans="1:5" ht="15" customHeight="1" x14ac:dyDescent="0.25">
      <c r="A77" s="18">
        <v>71</v>
      </c>
      <c r="B77" s="28" t="s">
        <v>69</v>
      </c>
      <c r="C77" s="57" t="s">
        <v>208</v>
      </c>
      <c r="D77" s="82">
        <v>53</v>
      </c>
      <c r="E77" s="83">
        <v>3.7547169811320753</v>
      </c>
    </row>
    <row r="78" spans="1:5" ht="15" customHeight="1" x14ac:dyDescent="0.25">
      <c r="A78" s="21">
        <v>72</v>
      </c>
      <c r="B78" s="24" t="s">
        <v>65</v>
      </c>
      <c r="C78" s="29" t="s">
        <v>159</v>
      </c>
      <c r="D78" s="88">
        <v>28</v>
      </c>
      <c r="E78" s="89">
        <v>3.75</v>
      </c>
    </row>
    <row r="79" spans="1:5" ht="15" customHeight="1" x14ac:dyDescent="0.25">
      <c r="A79" s="21">
        <v>73</v>
      </c>
      <c r="B79" s="24" t="s">
        <v>69</v>
      </c>
      <c r="C79" s="29" t="s">
        <v>190</v>
      </c>
      <c r="D79" s="88">
        <v>39</v>
      </c>
      <c r="E79" s="89">
        <v>3.7435897435897436</v>
      </c>
    </row>
    <row r="80" spans="1:5" ht="15" customHeight="1" x14ac:dyDescent="0.25">
      <c r="A80" s="21">
        <v>74</v>
      </c>
      <c r="B80" s="24" t="s">
        <v>69</v>
      </c>
      <c r="C80" s="61" t="s">
        <v>182</v>
      </c>
      <c r="D80" s="88">
        <v>31</v>
      </c>
      <c r="E80" s="89">
        <v>3.7419354838709675</v>
      </c>
    </row>
    <row r="81" spans="1:5" ht="15" customHeight="1" x14ac:dyDescent="0.25">
      <c r="A81" s="21">
        <v>75</v>
      </c>
      <c r="B81" s="24" t="s">
        <v>68</v>
      </c>
      <c r="C81" s="61" t="s">
        <v>138</v>
      </c>
      <c r="D81" s="356">
        <v>134</v>
      </c>
      <c r="E81" s="89">
        <v>3.7388059701492535</v>
      </c>
    </row>
    <row r="82" spans="1:5" ht="15" customHeight="1" x14ac:dyDescent="0.25">
      <c r="A82" s="21">
        <v>76</v>
      </c>
      <c r="B82" s="24" t="s">
        <v>67</v>
      </c>
      <c r="C82" s="61" t="s">
        <v>32</v>
      </c>
      <c r="D82" s="88">
        <v>52</v>
      </c>
      <c r="E82" s="89">
        <v>3.7307692307692308</v>
      </c>
    </row>
    <row r="83" spans="1:5" ht="15" customHeight="1" x14ac:dyDescent="0.25">
      <c r="A83" s="21">
        <v>77</v>
      </c>
      <c r="B83" s="24" t="s">
        <v>66</v>
      </c>
      <c r="C83" s="61" t="s">
        <v>164</v>
      </c>
      <c r="D83" s="88">
        <v>105</v>
      </c>
      <c r="E83" s="89">
        <v>3.7238095238095239</v>
      </c>
    </row>
    <row r="84" spans="1:5" ht="15" customHeight="1" x14ac:dyDescent="0.25">
      <c r="A84" s="21">
        <v>78</v>
      </c>
      <c r="B84" s="24" t="s">
        <v>66</v>
      </c>
      <c r="C84" s="61" t="s">
        <v>24</v>
      </c>
      <c r="D84" s="88">
        <v>62</v>
      </c>
      <c r="E84" s="89">
        <v>3.7096774193548385</v>
      </c>
    </row>
    <row r="85" spans="1:5" ht="15" customHeight="1" x14ac:dyDescent="0.25">
      <c r="A85" s="21">
        <v>79</v>
      </c>
      <c r="B85" s="24" t="s">
        <v>67</v>
      </c>
      <c r="C85" s="61" t="s">
        <v>27</v>
      </c>
      <c r="D85" s="88">
        <v>51</v>
      </c>
      <c r="E85" s="89">
        <v>3.7058823529411766</v>
      </c>
    </row>
    <row r="86" spans="1:5" ht="15" customHeight="1" thickBot="1" x14ac:dyDescent="0.3">
      <c r="A86" s="54">
        <v>80</v>
      </c>
      <c r="B86" s="97" t="s">
        <v>65</v>
      </c>
      <c r="C86" s="121" t="s">
        <v>158</v>
      </c>
      <c r="D86" s="103">
        <v>89</v>
      </c>
      <c r="E86" s="354">
        <v>3.696629213483146</v>
      </c>
    </row>
    <row r="87" spans="1:5" ht="15" customHeight="1" x14ac:dyDescent="0.25">
      <c r="A87" s="18">
        <v>81</v>
      </c>
      <c r="B87" s="28" t="s">
        <v>66</v>
      </c>
      <c r="C87" s="31" t="s">
        <v>17</v>
      </c>
      <c r="D87" s="82">
        <v>61</v>
      </c>
      <c r="E87" s="83">
        <v>3.6885245901639343</v>
      </c>
    </row>
    <row r="88" spans="1:5" ht="15" customHeight="1" x14ac:dyDescent="0.25">
      <c r="A88" s="21">
        <v>82</v>
      </c>
      <c r="B88" s="24" t="s">
        <v>66</v>
      </c>
      <c r="C88" s="61" t="s">
        <v>15</v>
      </c>
      <c r="D88" s="88">
        <v>30</v>
      </c>
      <c r="E88" s="89">
        <v>3.6666666666666665</v>
      </c>
    </row>
    <row r="89" spans="1:5" ht="15" customHeight="1" x14ac:dyDescent="0.25">
      <c r="A89" s="21">
        <v>83</v>
      </c>
      <c r="B89" s="24" t="s">
        <v>69</v>
      </c>
      <c r="C89" s="61" t="s">
        <v>198</v>
      </c>
      <c r="D89" s="88">
        <v>146</v>
      </c>
      <c r="E89" s="89">
        <v>3.6643835616438358</v>
      </c>
    </row>
    <row r="90" spans="1:5" ht="15" customHeight="1" x14ac:dyDescent="0.25">
      <c r="A90" s="21">
        <v>84</v>
      </c>
      <c r="B90" s="24" t="s">
        <v>65</v>
      </c>
      <c r="C90" s="29" t="s">
        <v>204</v>
      </c>
      <c r="D90" s="88">
        <v>32</v>
      </c>
      <c r="E90" s="89">
        <v>3.65625</v>
      </c>
    </row>
    <row r="91" spans="1:5" ht="15" customHeight="1" x14ac:dyDescent="0.25">
      <c r="A91" s="21">
        <v>85</v>
      </c>
      <c r="B91" s="106" t="s">
        <v>64</v>
      </c>
      <c r="C91" s="112" t="s">
        <v>154</v>
      </c>
      <c r="D91" s="88">
        <v>81</v>
      </c>
      <c r="E91" s="89">
        <v>3.6543209876543208</v>
      </c>
    </row>
    <row r="92" spans="1:5" ht="15" customHeight="1" x14ac:dyDescent="0.25">
      <c r="A92" s="21">
        <v>86</v>
      </c>
      <c r="B92" s="24" t="s">
        <v>69</v>
      </c>
      <c r="C92" s="61" t="s">
        <v>214</v>
      </c>
      <c r="D92" s="88">
        <v>17</v>
      </c>
      <c r="E92" s="89">
        <v>3.6470588235294117</v>
      </c>
    </row>
    <row r="93" spans="1:5" ht="15" customHeight="1" x14ac:dyDescent="0.25">
      <c r="A93" s="21">
        <v>87</v>
      </c>
      <c r="B93" s="24" t="s">
        <v>66</v>
      </c>
      <c r="C93" s="61" t="s">
        <v>23</v>
      </c>
      <c r="D93" s="88">
        <v>57</v>
      </c>
      <c r="E93" s="89">
        <v>3.6315789473684212</v>
      </c>
    </row>
    <row r="94" spans="1:5" ht="15" customHeight="1" x14ac:dyDescent="0.25">
      <c r="A94" s="21">
        <v>88</v>
      </c>
      <c r="B94" s="24" t="s">
        <v>67</v>
      </c>
      <c r="C94" s="61" t="s">
        <v>202</v>
      </c>
      <c r="D94" s="88">
        <v>91</v>
      </c>
      <c r="E94" s="89">
        <v>3.6263736263736264</v>
      </c>
    </row>
    <row r="95" spans="1:5" ht="15" customHeight="1" x14ac:dyDescent="0.25">
      <c r="A95" s="21">
        <v>89</v>
      </c>
      <c r="B95" s="24" t="s">
        <v>66</v>
      </c>
      <c r="C95" s="61" t="s">
        <v>21</v>
      </c>
      <c r="D95" s="88">
        <v>46</v>
      </c>
      <c r="E95" s="89">
        <v>3.6086956521739131</v>
      </c>
    </row>
    <row r="96" spans="1:5" ht="15" customHeight="1" thickBot="1" x14ac:dyDescent="0.3">
      <c r="A96" s="54">
        <v>90</v>
      </c>
      <c r="B96" s="586" t="s">
        <v>64</v>
      </c>
      <c r="C96" s="121" t="s">
        <v>151</v>
      </c>
      <c r="D96" s="103">
        <v>70</v>
      </c>
      <c r="E96" s="354">
        <v>3.6</v>
      </c>
    </row>
    <row r="97" spans="1:5" ht="15" customHeight="1" x14ac:dyDescent="0.25">
      <c r="A97" s="18">
        <v>91</v>
      </c>
      <c r="B97" s="366" t="s">
        <v>64</v>
      </c>
      <c r="C97" s="31" t="s">
        <v>149</v>
      </c>
      <c r="D97" s="82">
        <v>52</v>
      </c>
      <c r="E97" s="83">
        <v>3.5961538461538463</v>
      </c>
    </row>
    <row r="98" spans="1:5" ht="15" customHeight="1" x14ac:dyDescent="0.25">
      <c r="A98" s="21">
        <v>92</v>
      </c>
      <c r="B98" s="24" t="s">
        <v>69</v>
      </c>
      <c r="C98" s="61" t="s">
        <v>178</v>
      </c>
      <c r="D98" s="88">
        <v>51</v>
      </c>
      <c r="E98" s="89">
        <v>3.5882352941176472</v>
      </c>
    </row>
    <row r="99" spans="1:5" ht="15" customHeight="1" x14ac:dyDescent="0.25">
      <c r="A99" s="21">
        <v>93</v>
      </c>
      <c r="B99" s="24" t="s">
        <v>69</v>
      </c>
      <c r="C99" s="29" t="s">
        <v>184</v>
      </c>
      <c r="D99" s="88">
        <v>29</v>
      </c>
      <c r="E99" s="89">
        <v>3.5862068965517242</v>
      </c>
    </row>
    <row r="100" spans="1:5" ht="15" customHeight="1" x14ac:dyDescent="0.25">
      <c r="A100" s="21">
        <v>94</v>
      </c>
      <c r="B100" s="106" t="s">
        <v>64</v>
      </c>
      <c r="C100" s="29" t="s">
        <v>150</v>
      </c>
      <c r="D100" s="88">
        <v>59</v>
      </c>
      <c r="E100" s="89">
        <v>3.5593220338983049</v>
      </c>
    </row>
    <row r="101" spans="1:5" ht="15" customHeight="1" x14ac:dyDescent="0.25">
      <c r="A101" s="21">
        <v>95</v>
      </c>
      <c r="B101" s="24" t="s">
        <v>69</v>
      </c>
      <c r="C101" s="61" t="s">
        <v>189</v>
      </c>
      <c r="D101" s="88">
        <v>40</v>
      </c>
      <c r="E101" s="89">
        <v>3.55</v>
      </c>
    </row>
    <row r="102" spans="1:5" ht="15" customHeight="1" x14ac:dyDescent="0.25">
      <c r="A102" s="21">
        <v>96</v>
      </c>
      <c r="B102" s="24" t="s">
        <v>66</v>
      </c>
      <c r="C102" s="29" t="s">
        <v>18</v>
      </c>
      <c r="D102" s="88">
        <v>57</v>
      </c>
      <c r="E102" s="89">
        <v>3.5438596491228069</v>
      </c>
    </row>
    <row r="103" spans="1:5" ht="15" customHeight="1" x14ac:dyDescent="0.25">
      <c r="A103" s="21">
        <v>97</v>
      </c>
      <c r="B103" s="24" t="s">
        <v>68</v>
      </c>
      <c r="C103" s="61" t="s">
        <v>171</v>
      </c>
      <c r="D103" s="88">
        <v>54</v>
      </c>
      <c r="E103" s="89">
        <v>3.5</v>
      </c>
    </row>
    <row r="104" spans="1:5" ht="15" customHeight="1" x14ac:dyDescent="0.25">
      <c r="A104" s="21">
        <v>98</v>
      </c>
      <c r="B104" s="24" t="s">
        <v>65</v>
      </c>
      <c r="C104" s="29" t="s">
        <v>155</v>
      </c>
      <c r="D104" s="88">
        <v>34</v>
      </c>
      <c r="E104" s="89">
        <v>3.4705882352941178</v>
      </c>
    </row>
    <row r="105" spans="1:5" ht="15" customHeight="1" x14ac:dyDescent="0.25">
      <c r="A105" s="21">
        <v>99</v>
      </c>
      <c r="B105" s="25" t="s">
        <v>69</v>
      </c>
      <c r="C105" s="26" t="s">
        <v>188</v>
      </c>
      <c r="D105" s="84">
        <v>89</v>
      </c>
      <c r="E105" s="85">
        <v>3.4494382022471912</v>
      </c>
    </row>
    <row r="106" spans="1:5" ht="15" customHeight="1" thickBot="1" x14ac:dyDescent="0.3">
      <c r="A106" s="54">
        <v>100</v>
      </c>
      <c r="B106" s="30" t="s">
        <v>68</v>
      </c>
      <c r="C106" s="183" t="s">
        <v>174</v>
      </c>
      <c r="D106" s="86">
        <v>69</v>
      </c>
      <c r="E106" s="87">
        <v>3.4347826086956523</v>
      </c>
    </row>
    <row r="107" spans="1:5" ht="15" customHeight="1" x14ac:dyDescent="0.25">
      <c r="A107" s="21">
        <v>101</v>
      </c>
      <c r="B107" s="24" t="s">
        <v>67</v>
      </c>
      <c r="C107" s="26" t="s">
        <v>29</v>
      </c>
      <c r="D107" s="88">
        <v>44</v>
      </c>
      <c r="E107" s="89">
        <v>3.4090909090909092</v>
      </c>
    </row>
    <row r="108" spans="1:5" ht="15" customHeight="1" x14ac:dyDescent="0.25">
      <c r="A108" s="21">
        <v>102</v>
      </c>
      <c r="B108" s="25" t="s">
        <v>68</v>
      </c>
      <c r="C108" s="26" t="s">
        <v>106</v>
      </c>
      <c r="D108" s="84">
        <v>24</v>
      </c>
      <c r="E108" s="85">
        <v>3.375</v>
      </c>
    </row>
    <row r="109" spans="1:5" ht="15" customHeight="1" x14ac:dyDescent="0.25">
      <c r="A109" s="21">
        <v>103</v>
      </c>
      <c r="B109" s="25" t="s">
        <v>65</v>
      </c>
      <c r="C109" s="23" t="s">
        <v>157</v>
      </c>
      <c r="D109" s="84">
        <v>53</v>
      </c>
      <c r="E109" s="85">
        <v>3.358490566037736</v>
      </c>
    </row>
    <row r="110" spans="1:5" ht="15" customHeight="1" x14ac:dyDescent="0.25">
      <c r="A110" s="21">
        <v>104</v>
      </c>
      <c r="B110" s="25" t="s">
        <v>70</v>
      </c>
      <c r="C110" s="23" t="s">
        <v>95</v>
      </c>
      <c r="D110" s="84">
        <v>21</v>
      </c>
      <c r="E110" s="85">
        <v>3.3333333333333335</v>
      </c>
    </row>
    <row r="111" spans="1:5" ht="15" customHeight="1" x14ac:dyDescent="0.25">
      <c r="A111" s="21">
        <v>105</v>
      </c>
      <c r="B111" s="25" t="s">
        <v>66</v>
      </c>
      <c r="C111" s="23" t="s">
        <v>162</v>
      </c>
      <c r="D111" s="84">
        <v>88</v>
      </c>
      <c r="E111" s="85">
        <v>3.25</v>
      </c>
    </row>
    <row r="112" spans="1:5" ht="15" customHeight="1" x14ac:dyDescent="0.25">
      <c r="A112" s="21">
        <v>106</v>
      </c>
      <c r="B112" s="25" t="s">
        <v>67</v>
      </c>
      <c r="C112" s="26" t="s">
        <v>92</v>
      </c>
      <c r="D112" s="84">
        <v>37</v>
      </c>
      <c r="E112" s="85">
        <v>3.189189189189189</v>
      </c>
    </row>
    <row r="113" spans="1:5" ht="15" customHeight="1" x14ac:dyDescent="0.25">
      <c r="A113" s="21">
        <v>107</v>
      </c>
      <c r="B113" s="25" t="s">
        <v>70</v>
      </c>
      <c r="C113" s="23" t="s">
        <v>118</v>
      </c>
      <c r="D113" s="84">
        <v>17</v>
      </c>
      <c r="E113" s="85">
        <v>3.1764705882352939</v>
      </c>
    </row>
    <row r="114" spans="1:5" ht="15" customHeight="1" x14ac:dyDescent="0.25">
      <c r="A114" s="21">
        <v>108</v>
      </c>
      <c r="B114" s="108" t="s">
        <v>70</v>
      </c>
      <c r="C114" s="23" t="s">
        <v>63</v>
      </c>
      <c r="D114" s="84">
        <v>17</v>
      </c>
      <c r="E114" s="85">
        <v>3.1764705882352939</v>
      </c>
    </row>
    <row r="115" spans="1:5" ht="15" customHeight="1" x14ac:dyDescent="0.25">
      <c r="A115" s="21">
        <v>109</v>
      </c>
      <c r="B115" s="25" t="s">
        <v>69</v>
      </c>
      <c r="C115" s="26" t="s">
        <v>187</v>
      </c>
      <c r="D115" s="84">
        <v>25</v>
      </c>
      <c r="E115" s="85">
        <v>3.16</v>
      </c>
    </row>
    <row r="116" spans="1:5" ht="15" customHeight="1" thickBot="1" x14ac:dyDescent="0.3">
      <c r="A116" s="54">
        <v>110</v>
      </c>
      <c r="B116" s="30" t="s">
        <v>67</v>
      </c>
      <c r="C116" s="183" t="s">
        <v>28</v>
      </c>
      <c r="D116" s="588">
        <v>21</v>
      </c>
      <c r="E116" s="87">
        <v>2.7142857142857144</v>
      </c>
    </row>
    <row r="117" spans="1:5" ht="15" customHeight="1" x14ac:dyDescent="0.25">
      <c r="A117" s="6"/>
      <c r="B117" s="526"/>
      <c r="C117" s="527"/>
      <c r="D117" s="107" t="s">
        <v>105</v>
      </c>
      <c r="E117" s="16">
        <f>AVERAGE(E7:E116)</f>
        <v>3.8447521177364079</v>
      </c>
    </row>
    <row r="118" spans="1:5" ht="15" customHeight="1" x14ac:dyDescent="0.25">
      <c r="A118" s="6"/>
      <c r="B118" s="526"/>
      <c r="C118" s="527"/>
      <c r="D118" s="528" t="s">
        <v>80</v>
      </c>
      <c r="E118" s="17">
        <v>3.84</v>
      </c>
    </row>
  </sheetData>
  <mergeCells count="5">
    <mergeCell ref="E4:E5"/>
    <mergeCell ref="A4:A5"/>
    <mergeCell ref="B4:B5"/>
    <mergeCell ref="C4:C5"/>
    <mergeCell ref="D4:D5"/>
  </mergeCells>
  <conditionalFormatting sqref="E6:E118">
    <cfRule type="cellIs" dxfId="47" priority="453" stopIfTrue="1" operator="between">
      <formula>$E$117</formula>
      <formula>3.836</formula>
    </cfRule>
    <cfRule type="cellIs" dxfId="46" priority="454" stopIfTrue="1" operator="lessThan">
      <formula>3.5</formula>
    </cfRule>
    <cfRule type="cellIs" dxfId="45" priority="455" stopIfTrue="1" operator="between">
      <formula>$E$117</formula>
      <formula>3.5</formula>
    </cfRule>
    <cfRule type="cellIs" dxfId="44" priority="456" stopIfTrue="1" operator="between">
      <formula>4.5</formula>
      <formula>$E$117</formula>
    </cfRule>
    <cfRule type="cellIs" dxfId="43" priority="457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9.7109375" customWidth="1"/>
    <col min="3" max="3" width="31.7109375" customWidth="1"/>
    <col min="4" max="8" width="7.7109375" style="5" customWidth="1"/>
    <col min="9" max="9" width="8.7109375" style="5" customWidth="1"/>
    <col min="10" max="10" width="7.85546875" customWidth="1"/>
  </cols>
  <sheetData>
    <row r="1" spans="1:12" s="1" customFormat="1" ht="15" customHeight="1" x14ac:dyDescent="0.25">
      <c r="C1" s="10"/>
      <c r="D1" s="628"/>
      <c r="E1" s="628"/>
      <c r="F1" s="2"/>
      <c r="G1" s="2"/>
      <c r="H1" s="2"/>
      <c r="I1" s="2"/>
      <c r="K1" s="95"/>
      <c r="L1" s="13" t="s">
        <v>76</v>
      </c>
    </row>
    <row r="2" spans="1:12" s="1" customFormat="1" ht="15" customHeight="1" x14ac:dyDescent="0.25">
      <c r="C2" s="608" t="s">
        <v>107</v>
      </c>
      <c r="D2" s="608"/>
      <c r="E2" s="114"/>
      <c r="F2" s="2"/>
      <c r="G2" s="2"/>
      <c r="H2" s="2"/>
      <c r="I2" s="78">
        <v>2025</v>
      </c>
      <c r="K2" s="96"/>
      <c r="L2" s="13" t="s">
        <v>77</v>
      </c>
    </row>
    <row r="3" spans="1:12" s="1" customFormat="1" ht="15" customHeight="1" thickBot="1" x14ac:dyDescent="0.3">
      <c r="C3" s="11"/>
      <c r="D3" s="11"/>
      <c r="E3" s="11"/>
      <c r="F3" s="2"/>
      <c r="G3" s="2"/>
      <c r="H3" s="2"/>
      <c r="I3" s="2"/>
      <c r="K3" s="202"/>
      <c r="L3" s="13" t="s">
        <v>78</v>
      </c>
    </row>
    <row r="4" spans="1:12" s="1" customFormat="1" ht="15" customHeight="1" x14ac:dyDescent="0.25">
      <c r="A4" s="622" t="s">
        <v>0</v>
      </c>
      <c r="B4" s="624" t="s">
        <v>73</v>
      </c>
      <c r="C4" s="630" t="s">
        <v>1</v>
      </c>
      <c r="D4" s="626" t="s">
        <v>74</v>
      </c>
      <c r="E4" s="632" t="s">
        <v>75</v>
      </c>
      <c r="F4" s="633"/>
      <c r="G4" s="633"/>
      <c r="H4" s="634"/>
      <c r="I4" s="620" t="s">
        <v>116</v>
      </c>
      <c r="K4" s="14"/>
      <c r="L4" s="13" t="s">
        <v>79</v>
      </c>
    </row>
    <row r="5" spans="1:12" s="3" customFormat="1" ht="30" customHeight="1" thickBot="1" x14ac:dyDescent="0.25">
      <c r="A5" s="623"/>
      <c r="B5" s="625"/>
      <c r="C5" s="631"/>
      <c r="D5" s="627"/>
      <c r="E5" s="39">
        <v>5</v>
      </c>
      <c r="F5" s="39">
        <v>4</v>
      </c>
      <c r="G5" s="39">
        <v>3</v>
      </c>
      <c r="H5" s="39">
        <v>2</v>
      </c>
      <c r="I5" s="621"/>
    </row>
    <row r="6" spans="1:12" s="3" customFormat="1" ht="15" customHeight="1" thickBot="1" x14ac:dyDescent="0.25">
      <c r="A6" s="98"/>
      <c r="B6" s="99"/>
      <c r="C6" s="215" t="s">
        <v>115</v>
      </c>
      <c r="D6" s="100">
        <f>D7+D16+D29+D47+D68+D83+D115</f>
        <v>5678</v>
      </c>
      <c r="E6" s="353">
        <f>E7+E16+E29+E47+E68+E83+E115</f>
        <v>1447</v>
      </c>
      <c r="F6" s="353">
        <f t="shared" ref="F6:H6" si="0">F7+F16+F29+F47+F68+F83+F115</f>
        <v>2266</v>
      </c>
      <c r="G6" s="353">
        <f t="shared" si="0"/>
        <v>1554</v>
      </c>
      <c r="H6" s="353">
        <f t="shared" si="0"/>
        <v>410</v>
      </c>
      <c r="I6" s="113">
        <f>(H6*2+G6*3+F6*4+E6*5)/D6</f>
        <v>3.836033814723494</v>
      </c>
    </row>
    <row r="7" spans="1:12" s="3" customFormat="1" ht="15" customHeight="1" thickBot="1" x14ac:dyDescent="0.25">
      <c r="A7" s="262"/>
      <c r="B7" s="263"/>
      <c r="C7" s="264" t="s">
        <v>108</v>
      </c>
      <c r="D7" s="265">
        <f>SUM(D8:D15)</f>
        <v>448</v>
      </c>
      <c r="E7" s="283">
        <f>SUM(E8:E15)</f>
        <v>108</v>
      </c>
      <c r="F7" s="283">
        <f t="shared" ref="F7:H7" si="1">SUM(F8:F15)</f>
        <v>173</v>
      </c>
      <c r="G7" s="283">
        <f t="shared" si="1"/>
        <v>126</v>
      </c>
      <c r="H7" s="283">
        <f t="shared" si="1"/>
        <v>41</v>
      </c>
      <c r="I7" s="266">
        <f>AVERAGE(I8:I15)</f>
        <v>3.8094448874215741</v>
      </c>
    </row>
    <row r="8" spans="1:12" s="3" customFormat="1" ht="15" customHeight="1" x14ac:dyDescent="0.2">
      <c r="A8" s="268">
        <v>1</v>
      </c>
      <c r="B8" s="272">
        <v>10002</v>
      </c>
      <c r="C8" s="270" t="s">
        <v>150</v>
      </c>
      <c r="D8" s="276">
        <v>59</v>
      </c>
      <c r="E8" s="284">
        <v>4</v>
      </c>
      <c r="F8" s="284">
        <v>32</v>
      </c>
      <c r="G8" s="284">
        <v>16</v>
      </c>
      <c r="H8" s="284">
        <v>7</v>
      </c>
      <c r="I8" s="281">
        <f>(H8*2+G8*3+F8*4+E8*5)/D8</f>
        <v>3.5593220338983049</v>
      </c>
    </row>
    <row r="9" spans="1:12" s="3" customFormat="1" ht="15" customHeight="1" x14ac:dyDescent="0.2">
      <c r="A9" s="269">
        <v>2</v>
      </c>
      <c r="B9" s="273">
        <v>10090</v>
      </c>
      <c r="C9" s="271" t="s">
        <v>151</v>
      </c>
      <c r="D9" s="277">
        <v>70</v>
      </c>
      <c r="E9" s="285">
        <v>23</v>
      </c>
      <c r="F9" s="285">
        <v>13</v>
      </c>
      <c r="G9" s="285">
        <v>17</v>
      </c>
      <c r="H9" s="285">
        <v>17</v>
      </c>
      <c r="I9" s="282">
        <f t="shared" ref="I9:I15" si="2">(H9*2+G9*3+F9*4+E9*5)/D9</f>
        <v>3.6</v>
      </c>
    </row>
    <row r="10" spans="1:12" s="3" customFormat="1" ht="15" customHeight="1" x14ac:dyDescent="0.2">
      <c r="A10" s="269">
        <v>3</v>
      </c>
      <c r="B10" s="273">
        <v>10004</v>
      </c>
      <c r="C10" s="271" t="s">
        <v>152</v>
      </c>
      <c r="D10" s="277">
        <v>69</v>
      </c>
      <c r="E10" s="285">
        <v>29</v>
      </c>
      <c r="F10" s="285">
        <v>27</v>
      </c>
      <c r="G10" s="285">
        <v>12</v>
      </c>
      <c r="H10" s="285">
        <v>1</v>
      </c>
      <c r="I10" s="282">
        <f t="shared" si="2"/>
        <v>4.2173913043478262</v>
      </c>
    </row>
    <row r="11" spans="1:12" s="3" customFormat="1" ht="15" customHeight="1" x14ac:dyDescent="0.2">
      <c r="A11" s="269">
        <v>4</v>
      </c>
      <c r="B11" s="273">
        <v>10001</v>
      </c>
      <c r="C11" s="271" t="s">
        <v>153</v>
      </c>
      <c r="D11" s="277">
        <v>19</v>
      </c>
      <c r="E11" s="285">
        <v>6</v>
      </c>
      <c r="F11" s="285">
        <v>10</v>
      </c>
      <c r="G11" s="285">
        <v>3</v>
      </c>
      <c r="H11" s="285"/>
      <c r="I11" s="282">
        <f t="shared" si="2"/>
        <v>4.1578947368421053</v>
      </c>
    </row>
    <row r="12" spans="1:12" s="3" customFormat="1" ht="15" customHeight="1" x14ac:dyDescent="0.2">
      <c r="A12" s="269">
        <v>5</v>
      </c>
      <c r="B12" s="273">
        <v>10120</v>
      </c>
      <c r="C12" s="271" t="s">
        <v>154</v>
      </c>
      <c r="D12" s="277">
        <v>81</v>
      </c>
      <c r="E12" s="285">
        <v>13</v>
      </c>
      <c r="F12" s="285">
        <v>29</v>
      </c>
      <c r="G12" s="285">
        <v>37</v>
      </c>
      <c r="H12" s="285">
        <v>2</v>
      </c>
      <c r="I12" s="282">
        <f t="shared" si="2"/>
        <v>3.6543209876543208</v>
      </c>
    </row>
    <row r="13" spans="1:12" s="4" customFormat="1" ht="15" customHeight="1" x14ac:dyDescent="0.25">
      <c r="A13" s="21">
        <v>6</v>
      </c>
      <c r="B13" s="37">
        <v>10190</v>
      </c>
      <c r="C13" s="112" t="s">
        <v>149</v>
      </c>
      <c r="D13" s="278">
        <v>52</v>
      </c>
      <c r="E13" s="286">
        <v>10</v>
      </c>
      <c r="F13" s="286">
        <v>18</v>
      </c>
      <c r="G13" s="286">
        <v>17</v>
      </c>
      <c r="H13" s="286">
        <v>7</v>
      </c>
      <c r="I13" s="89">
        <f t="shared" si="2"/>
        <v>3.5961538461538463</v>
      </c>
    </row>
    <row r="14" spans="1:12" s="4" customFormat="1" ht="15" customHeight="1" x14ac:dyDescent="0.25">
      <c r="A14" s="19">
        <v>7</v>
      </c>
      <c r="B14" s="7">
        <v>10320</v>
      </c>
      <c r="C14" s="29" t="s">
        <v>84</v>
      </c>
      <c r="D14" s="279">
        <v>56</v>
      </c>
      <c r="E14" s="287">
        <v>11</v>
      </c>
      <c r="F14" s="287">
        <v>28</v>
      </c>
      <c r="G14" s="287">
        <v>15</v>
      </c>
      <c r="H14" s="288">
        <v>2</v>
      </c>
      <c r="I14" s="85">
        <f t="shared" si="2"/>
        <v>3.8571428571428572</v>
      </c>
    </row>
    <row r="15" spans="1:12" s="4" customFormat="1" ht="15" customHeight="1" thickBot="1" x14ac:dyDescent="0.3">
      <c r="A15" s="20">
        <v>8</v>
      </c>
      <c r="B15" s="35">
        <v>10086</v>
      </c>
      <c r="C15" s="121" t="s">
        <v>127</v>
      </c>
      <c r="D15" s="280">
        <v>42</v>
      </c>
      <c r="E15" s="289">
        <v>12</v>
      </c>
      <c r="F15" s="289">
        <v>16</v>
      </c>
      <c r="G15" s="289">
        <v>9</v>
      </c>
      <c r="H15" s="289">
        <v>5</v>
      </c>
      <c r="I15" s="87">
        <f t="shared" si="2"/>
        <v>3.8333333333333335</v>
      </c>
    </row>
    <row r="16" spans="1:12" s="4" customFormat="1" ht="15" customHeight="1" thickBot="1" x14ac:dyDescent="0.25">
      <c r="A16" s="262"/>
      <c r="B16" s="305"/>
      <c r="C16" s="264" t="s">
        <v>109</v>
      </c>
      <c r="D16" s="307">
        <f>SUM(D17:D28)</f>
        <v>492</v>
      </c>
      <c r="E16" s="308">
        <f>SUM(E17:E28)</f>
        <v>125</v>
      </c>
      <c r="F16" s="308">
        <f t="shared" ref="F16:H16" si="3">SUM(F17:F28)</f>
        <v>182</v>
      </c>
      <c r="G16" s="308">
        <f t="shared" si="3"/>
        <v>160</v>
      </c>
      <c r="H16" s="308">
        <f t="shared" si="3"/>
        <v>25</v>
      </c>
      <c r="I16" s="309">
        <f>AVERAGE(I17:I28)</f>
        <v>3.8545055654253386</v>
      </c>
    </row>
    <row r="17" spans="1:9" s="4" customFormat="1" ht="15" customHeight="1" x14ac:dyDescent="0.2">
      <c r="A17" s="268">
        <v>1</v>
      </c>
      <c r="B17" s="314">
        <v>20040</v>
      </c>
      <c r="C17" s="270" t="s">
        <v>4</v>
      </c>
      <c r="D17" s="316">
        <v>28</v>
      </c>
      <c r="E17" s="317">
        <v>13</v>
      </c>
      <c r="F17" s="317">
        <v>10</v>
      </c>
      <c r="G17" s="317">
        <v>5</v>
      </c>
      <c r="H17" s="317"/>
      <c r="I17" s="318">
        <f t="shared" ref="I17:I25" si="4">(H17*2+G17*3+F17*4+E17*5)/D17</f>
        <v>4.2857142857142856</v>
      </c>
    </row>
    <row r="18" spans="1:9" s="4" customFormat="1" ht="15" customHeight="1" x14ac:dyDescent="0.2">
      <c r="A18" s="269">
        <v>2</v>
      </c>
      <c r="B18" s="315">
        <v>20061</v>
      </c>
      <c r="C18" s="271" t="s">
        <v>6</v>
      </c>
      <c r="D18" s="319">
        <v>26</v>
      </c>
      <c r="E18" s="320">
        <v>5</v>
      </c>
      <c r="F18" s="320">
        <v>15</v>
      </c>
      <c r="G18" s="320">
        <v>6</v>
      </c>
      <c r="H18" s="320"/>
      <c r="I18" s="321">
        <f t="shared" si="4"/>
        <v>3.9615384615384617</v>
      </c>
    </row>
    <row r="19" spans="1:9" s="4" customFormat="1" ht="15" customHeight="1" x14ac:dyDescent="0.2">
      <c r="A19" s="269">
        <v>3</v>
      </c>
      <c r="B19" s="315">
        <v>21020</v>
      </c>
      <c r="C19" s="271" t="s">
        <v>13</v>
      </c>
      <c r="D19" s="319">
        <v>38</v>
      </c>
      <c r="E19" s="320">
        <v>18</v>
      </c>
      <c r="F19" s="320">
        <v>15</v>
      </c>
      <c r="G19" s="320">
        <v>5</v>
      </c>
      <c r="H19" s="320"/>
      <c r="I19" s="321">
        <f t="shared" si="4"/>
        <v>4.3421052631578947</v>
      </c>
    </row>
    <row r="20" spans="1:9" s="4" customFormat="1" ht="15" customHeight="1" x14ac:dyDescent="0.2">
      <c r="A20" s="269">
        <v>4</v>
      </c>
      <c r="B20" s="315">
        <v>20060</v>
      </c>
      <c r="C20" s="271" t="s">
        <v>5</v>
      </c>
      <c r="D20" s="319">
        <v>56</v>
      </c>
      <c r="E20" s="320">
        <v>20</v>
      </c>
      <c r="F20" s="320">
        <v>17</v>
      </c>
      <c r="G20" s="320">
        <v>19</v>
      </c>
      <c r="H20" s="320"/>
      <c r="I20" s="321">
        <f t="shared" si="4"/>
        <v>4.0178571428571432</v>
      </c>
    </row>
    <row r="21" spans="1:9" s="4" customFormat="1" ht="15" customHeight="1" x14ac:dyDescent="0.2">
      <c r="A21" s="269">
        <v>5</v>
      </c>
      <c r="B21" s="315">
        <v>20400</v>
      </c>
      <c r="C21" s="271" t="s">
        <v>7</v>
      </c>
      <c r="D21" s="319">
        <v>36</v>
      </c>
      <c r="E21" s="320">
        <v>12</v>
      </c>
      <c r="F21" s="320">
        <v>13</v>
      </c>
      <c r="G21" s="320">
        <v>10</v>
      </c>
      <c r="H21" s="320">
        <v>1</v>
      </c>
      <c r="I21" s="321">
        <f t="shared" si="4"/>
        <v>4</v>
      </c>
    </row>
    <row r="22" spans="1:9" s="4" customFormat="1" ht="15" customHeight="1" x14ac:dyDescent="0.2">
      <c r="A22" s="269">
        <v>6</v>
      </c>
      <c r="B22" s="315">
        <v>20080</v>
      </c>
      <c r="C22" s="271" t="s">
        <v>155</v>
      </c>
      <c r="D22" s="319">
        <v>34</v>
      </c>
      <c r="E22" s="320">
        <v>6</v>
      </c>
      <c r="F22" s="320">
        <v>12</v>
      </c>
      <c r="G22" s="320">
        <v>8</v>
      </c>
      <c r="H22" s="320">
        <v>8</v>
      </c>
      <c r="I22" s="321">
        <f t="shared" si="4"/>
        <v>3.4705882352941178</v>
      </c>
    </row>
    <row r="23" spans="1:9" s="4" customFormat="1" ht="15" customHeight="1" x14ac:dyDescent="0.2">
      <c r="A23" s="269">
        <v>7</v>
      </c>
      <c r="B23" s="315">
        <v>20460</v>
      </c>
      <c r="C23" s="271" t="s">
        <v>156</v>
      </c>
      <c r="D23" s="319">
        <v>47</v>
      </c>
      <c r="E23" s="320">
        <v>13</v>
      </c>
      <c r="F23" s="320">
        <v>17</v>
      </c>
      <c r="G23" s="320">
        <v>17</v>
      </c>
      <c r="H23" s="320"/>
      <c r="I23" s="321">
        <f t="shared" si="4"/>
        <v>3.9148936170212765</v>
      </c>
    </row>
    <row r="24" spans="1:9" s="4" customFormat="1" ht="15" customHeight="1" x14ac:dyDescent="0.2">
      <c r="A24" s="269">
        <v>8</v>
      </c>
      <c r="B24" s="315">
        <v>20550</v>
      </c>
      <c r="C24" s="271" t="s">
        <v>9</v>
      </c>
      <c r="D24" s="319">
        <v>25</v>
      </c>
      <c r="E24" s="320">
        <v>5</v>
      </c>
      <c r="F24" s="320">
        <v>11</v>
      </c>
      <c r="G24" s="320">
        <v>8</v>
      </c>
      <c r="H24" s="320">
        <v>1</v>
      </c>
      <c r="I24" s="321">
        <f t="shared" si="4"/>
        <v>3.8</v>
      </c>
    </row>
    <row r="25" spans="1:9" s="4" customFormat="1" ht="15" customHeight="1" x14ac:dyDescent="0.2">
      <c r="A25" s="269">
        <v>9</v>
      </c>
      <c r="B25" s="315">
        <v>20630</v>
      </c>
      <c r="C25" s="271" t="s">
        <v>204</v>
      </c>
      <c r="D25" s="319">
        <v>32</v>
      </c>
      <c r="E25" s="320">
        <v>4</v>
      </c>
      <c r="F25" s="320">
        <v>15</v>
      </c>
      <c r="G25" s="320">
        <v>11</v>
      </c>
      <c r="H25" s="320">
        <v>2</v>
      </c>
      <c r="I25" s="321">
        <f t="shared" si="4"/>
        <v>3.65625</v>
      </c>
    </row>
    <row r="26" spans="1:9" s="4" customFormat="1" ht="15" customHeight="1" x14ac:dyDescent="0.25">
      <c r="A26" s="21">
        <v>10</v>
      </c>
      <c r="B26" s="37">
        <v>20810</v>
      </c>
      <c r="C26" s="29" t="s">
        <v>157</v>
      </c>
      <c r="D26" s="278">
        <v>53</v>
      </c>
      <c r="E26" s="286">
        <v>5</v>
      </c>
      <c r="F26" s="286">
        <v>17</v>
      </c>
      <c r="G26" s="322">
        <v>23</v>
      </c>
      <c r="H26" s="322">
        <v>8</v>
      </c>
      <c r="I26" s="89">
        <f t="shared" ref="I26:I28" si="5">(H26*2+G26*3+F26*4+E26*5)/D26</f>
        <v>3.358490566037736</v>
      </c>
    </row>
    <row r="27" spans="1:9" s="4" customFormat="1" ht="15" customHeight="1" x14ac:dyDescent="0.25">
      <c r="A27" s="19">
        <v>11</v>
      </c>
      <c r="B27" s="7">
        <v>20900</v>
      </c>
      <c r="C27" s="29" t="s">
        <v>158</v>
      </c>
      <c r="D27" s="279">
        <v>89</v>
      </c>
      <c r="E27" s="287">
        <v>17</v>
      </c>
      <c r="F27" s="287">
        <v>30</v>
      </c>
      <c r="G27" s="292">
        <v>40</v>
      </c>
      <c r="H27" s="292">
        <v>2</v>
      </c>
      <c r="I27" s="85">
        <f t="shared" si="5"/>
        <v>3.696629213483146</v>
      </c>
    </row>
    <row r="28" spans="1:9" s="4" customFormat="1" ht="15" customHeight="1" thickBot="1" x14ac:dyDescent="0.3">
      <c r="A28" s="20">
        <v>12</v>
      </c>
      <c r="B28" s="35">
        <v>21349</v>
      </c>
      <c r="C28" s="121" t="s">
        <v>159</v>
      </c>
      <c r="D28" s="280">
        <v>28</v>
      </c>
      <c r="E28" s="289">
        <v>7</v>
      </c>
      <c r="F28" s="289">
        <v>10</v>
      </c>
      <c r="G28" s="323">
        <v>8</v>
      </c>
      <c r="H28" s="323">
        <v>3</v>
      </c>
      <c r="I28" s="87">
        <f t="shared" si="5"/>
        <v>3.75</v>
      </c>
    </row>
    <row r="29" spans="1:9" s="4" customFormat="1" ht="15" customHeight="1" thickBot="1" x14ac:dyDescent="0.25">
      <c r="A29" s="262"/>
      <c r="B29" s="305"/>
      <c r="C29" s="263" t="s">
        <v>110</v>
      </c>
      <c r="D29" s="307">
        <f>SUM(D30:D46)</f>
        <v>897</v>
      </c>
      <c r="E29" s="324">
        <f>SUM(E30:E46)</f>
        <v>201</v>
      </c>
      <c r="F29" s="324">
        <f t="shared" ref="F29:H29" si="6">SUM(F30:F46)</f>
        <v>331</v>
      </c>
      <c r="G29" s="324">
        <f t="shared" si="6"/>
        <v>292</v>
      </c>
      <c r="H29" s="324">
        <f t="shared" si="6"/>
        <v>73</v>
      </c>
      <c r="I29" s="309">
        <f>AVERAGE(I30:I46)</f>
        <v>3.7663010652597073</v>
      </c>
    </row>
    <row r="30" spans="1:9" s="4" customFormat="1" ht="15" customHeight="1" x14ac:dyDescent="0.2">
      <c r="A30" s="268">
        <v>1</v>
      </c>
      <c r="B30" s="314">
        <v>30070</v>
      </c>
      <c r="C30" s="270" t="s">
        <v>60</v>
      </c>
      <c r="D30" s="316">
        <v>46</v>
      </c>
      <c r="E30" s="325">
        <v>10</v>
      </c>
      <c r="F30" s="325">
        <v>21</v>
      </c>
      <c r="G30" s="325">
        <v>15</v>
      </c>
      <c r="H30" s="325"/>
      <c r="I30" s="318">
        <f t="shared" ref="I30:I42" si="7">(H30*2+G30*3+F30*4+E30*5)/D30</f>
        <v>3.8913043478260869</v>
      </c>
    </row>
    <row r="31" spans="1:9" s="4" customFormat="1" ht="15" customHeight="1" x14ac:dyDescent="0.2">
      <c r="A31" s="269">
        <v>2</v>
      </c>
      <c r="B31" s="315">
        <v>30480</v>
      </c>
      <c r="C31" s="271" t="s">
        <v>160</v>
      </c>
      <c r="D31" s="319">
        <v>61</v>
      </c>
      <c r="E31" s="326">
        <v>24</v>
      </c>
      <c r="F31" s="326">
        <v>24</v>
      </c>
      <c r="G31" s="326">
        <v>11</v>
      </c>
      <c r="H31" s="326">
        <v>2</v>
      </c>
      <c r="I31" s="321">
        <f t="shared" si="7"/>
        <v>4.1475409836065573</v>
      </c>
    </row>
    <row r="32" spans="1:9" s="4" customFormat="1" ht="15" customHeight="1" x14ac:dyDescent="0.2">
      <c r="A32" s="269">
        <v>3</v>
      </c>
      <c r="B32" s="315">
        <v>30460</v>
      </c>
      <c r="C32" s="271" t="s">
        <v>85</v>
      </c>
      <c r="D32" s="319">
        <v>50</v>
      </c>
      <c r="E32" s="326">
        <v>20</v>
      </c>
      <c r="F32" s="326">
        <v>16</v>
      </c>
      <c r="G32" s="326">
        <v>10</v>
      </c>
      <c r="H32" s="326">
        <v>4</v>
      </c>
      <c r="I32" s="321">
        <f t="shared" si="7"/>
        <v>4.04</v>
      </c>
    </row>
    <row r="33" spans="1:9" s="4" customFormat="1" ht="15" customHeight="1" x14ac:dyDescent="0.2">
      <c r="A33" s="269">
        <v>4</v>
      </c>
      <c r="B33" s="315">
        <v>30030</v>
      </c>
      <c r="C33" s="271" t="s">
        <v>161</v>
      </c>
      <c r="D33" s="319">
        <v>44</v>
      </c>
      <c r="E33" s="326">
        <v>14</v>
      </c>
      <c r="F33" s="326">
        <v>21</v>
      </c>
      <c r="G33" s="326">
        <v>4</v>
      </c>
      <c r="H33" s="326">
        <v>5</v>
      </c>
      <c r="I33" s="321">
        <f t="shared" si="7"/>
        <v>4</v>
      </c>
    </row>
    <row r="34" spans="1:9" s="4" customFormat="1" ht="15" customHeight="1" x14ac:dyDescent="0.2">
      <c r="A34" s="269">
        <v>5</v>
      </c>
      <c r="B34" s="315">
        <v>31000</v>
      </c>
      <c r="C34" s="271" t="s">
        <v>88</v>
      </c>
      <c r="D34" s="319">
        <v>58</v>
      </c>
      <c r="E34" s="326">
        <v>15</v>
      </c>
      <c r="F34" s="326">
        <v>24</v>
      </c>
      <c r="G34" s="326">
        <v>10</v>
      </c>
      <c r="H34" s="326">
        <v>9</v>
      </c>
      <c r="I34" s="321">
        <f t="shared" si="7"/>
        <v>3.7758620689655173</v>
      </c>
    </row>
    <row r="35" spans="1:9" s="4" customFormat="1" ht="15" customHeight="1" x14ac:dyDescent="0.2">
      <c r="A35" s="269">
        <v>6</v>
      </c>
      <c r="B35" s="315">
        <v>30130</v>
      </c>
      <c r="C35" s="271" t="s">
        <v>15</v>
      </c>
      <c r="D35" s="319">
        <v>30</v>
      </c>
      <c r="E35" s="326">
        <v>5</v>
      </c>
      <c r="F35" s="326">
        <v>13</v>
      </c>
      <c r="G35" s="326">
        <v>9</v>
      </c>
      <c r="H35" s="326">
        <v>3</v>
      </c>
      <c r="I35" s="321">
        <f t="shared" si="7"/>
        <v>3.6666666666666665</v>
      </c>
    </row>
    <row r="36" spans="1:9" s="4" customFormat="1" ht="15" customHeight="1" x14ac:dyDescent="0.2">
      <c r="A36" s="269">
        <v>7</v>
      </c>
      <c r="B36" s="315">
        <v>30160</v>
      </c>
      <c r="C36" s="271" t="s">
        <v>162</v>
      </c>
      <c r="D36" s="319">
        <v>88</v>
      </c>
      <c r="E36" s="326">
        <v>6</v>
      </c>
      <c r="F36" s="326">
        <v>18</v>
      </c>
      <c r="G36" s="326">
        <v>56</v>
      </c>
      <c r="H36" s="326">
        <v>8</v>
      </c>
      <c r="I36" s="321">
        <f t="shared" si="7"/>
        <v>3.25</v>
      </c>
    </row>
    <row r="37" spans="1:9" s="4" customFormat="1" ht="15" customHeight="1" x14ac:dyDescent="0.2">
      <c r="A37" s="269">
        <v>8</v>
      </c>
      <c r="B37" s="315">
        <v>30310</v>
      </c>
      <c r="C37" s="271" t="s">
        <v>17</v>
      </c>
      <c r="D37" s="319">
        <v>61</v>
      </c>
      <c r="E37" s="326">
        <v>13</v>
      </c>
      <c r="F37" s="326">
        <v>22</v>
      </c>
      <c r="G37" s="326">
        <v>20</v>
      </c>
      <c r="H37" s="326">
        <v>6</v>
      </c>
      <c r="I37" s="321">
        <f t="shared" si="7"/>
        <v>3.6885245901639343</v>
      </c>
    </row>
    <row r="38" spans="1:9" s="4" customFormat="1" ht="15" customHeight="1" x14ac:dyDescent="0.2">
      <c r="A38" s="269">
        <v>9</v>
      </c>
      <c r="B38" s="315">
        <v>30440</v>
      </c>
      <c r="C38" s="271" t="s">
        <v>18</v>
      </c>
      <c r="D38" s="319">
        <v>57</v>
      </c>
      <c r="E38" s="326">
        <v>7</v>
      </c>
      <c r="F38" s="326">
        <v>23</v>
      </c>
      <c r="G38" s="326">
        <v>21</v>
      </c>
      <c r="H38" s="326">
        <v>6</v>
      </c>
      <c r="I38" s="321">
        <f t="shared" si="7"/>
        <v>3.5438596491228069</v>
      </c>
    </row>
    <row r="39" spans="1:9" s="4" customFormat="1" ht="15" customHeight="1" x14ac:dyDescent="0.2">
      <c r="A39" s="269">
        <v>10</v>
      </c>
      <c r="B39" s="315">
        <v>30500</v>
      </c>
      <c r="C39" s="271" t="s">
        <v>163</v>
      </c>
      <c r="D39" s="319">
        <v>8</v>
      </c>
      <c r="E39" s="326">
        <v>2</v>
      </c>
      <c r="F39" s="326">
        <v>3</v>
      </c>
      <c r="G39" s="326">
        <v>3</v>
      </c>
      <c r="H39" s="326"/>
      <c r="I39" s="321">
        <f t="shared" si="7"/>
        <v>3.875</v>
      </c>
    </row>
    <row r="40" spans="1:9" s="4" customFormat="1" ht="15" customHeight="1" x14ac:dyDescent="0.2">
      <c r="A40" s="269">
        <v>11</v>
      </c>
      <c r="B40" s="315">
        <v>30530</v>
      </c>
      <c r="C40" s="271" t="s">
        <v>164</v>
      </c>
      <c r="D40" s="319">
        <v>105</v>
      </c>
      <c r="E40" s="326">
        <v>15</v>
      </c>
      <c r="F40" s="326">
        <v>51</v>
      </c>
      <c r="G40" s="326">
        <v>34</v>
      </c>
      <c r="H40" s="326">
        <v>5</v>
      </c>
      <c r="I40" s="321">
        <f t="shared" si="7"/>
        <v>3.7238095238095239</v>
      </c>
    </row>
    <row r="41" spans="1:9" s="4" customFormat="1" ht="15" customHeight="1" x14ac:dyDescent="0.2">
      <c r="A41" s="269">
        <v>12</v>
      </c>
      <c r="B41" s="315">
        <v>30640</v>
      </c>
      <c r="C41" s="271" t="s">
        <v>21</v>
      </c>
      <c r="D41" s="319">
        <v>46</v>
      </c>
      <c r="E41" s="326">
        <v>7</v>
      </c>
      <c r="F41" s="326">
        <v>16</v>
      </c>
      <c r="G41" s="326">
        <v>21</v>
      </c>
      <c r="H41" s="326">
        <v>2</v>
      </c>
      <c r="I41" s="321">
        <f t="shared" si="7"/>
        <v>3.6086956521739131</v>
      </c>
    </row>
    <row r="42" spans="1:9" s="4" customFormat="1" ht="15" customHeight="1" x14ac:dyDescent="0.2">
      <c r="A42" s="269">
        <v>13</v>
      </c>
      <c r="B42" s="315">
        <v>30650</v>
      </c>
      <c r="C42" s="271" t="s">
        <v>165</v>
      </c>
      <c r="D42" s="319">
        <v>35</v>
      </c>
      <c r="E42" s="326">
        <v>9</v>
      </c>
      <c r="F42" s="326">
        <v>12</v>
      </c>
      <c r="G42" s="326">
        <v>13</v>
      </c>
      <c r="H42" s="326">
        <v>1</v>
      </c>
      <c r="I42" s="321">
        <f t="shared" si="7"/>
        <v>3.8285714285714287</v>
      </c>
    </row>
    <row r="43" spans="1:9" ht="15" customHeight="1" x14ac:dyDescent="0.25">
      <c r="A43" s="21">
        <v>14</v>
      </c>
      <c r="B43" s="37">
        <v>30790</v>
      </c>
      <c r="C43" s="29" t="s">
        <v>87</v>
      </c>
      <c r="D43" s="267">
        <v>51</v>
      </c>
      <c r="E43" s="311">
        <v>15</v>
      </c>
      <c r="F43" s="311">
        <v>14</v>
      </c>
      <c r="G43" s="311">
        <v>19</v>
      </c>
      <c r="H43" s="311">
        <v>3</v>
      </c>
      <c r="I43" s="89">
        <f t="shared" ref="I43:I46" si="8">(H43*2+G43*3+F43*4+E43*5)/D43</f>
        <v>3.8039215686274508</v>
      </c>
    </row>
    <row r="44" spans="1:9" ht="15" customHeight="1" x14ac:dyDescent="0.25">
      <c r="A44" s="19">
        <v>15</v>
      </c>
      <c r="B44" s="8">
        <v>30890</v>
      </c>
      <c r="C44" s="111" t="s">
        <v>166</v>
      </c>
      <c r="D44" s="218">
        <v>38</v>
      </c>
      <c r="E44" s="291">
        <v>12</v>
      </c>
      <c r="F44" s="291">
        <v>13</v>
      </c>
      <c r="G44" s="291">
        <v>8</v>
      </c>
      <c r="H44" s="291">
        <v>5</v>
      </c>
      <c r="I44" s="91">
        <f t="shared" si="8"/>
        <v>3.8421052631578947</v>
      </c>
    </row>
    <row r="45" spans="1:9" ht="15" customHeight="1" x14ac:dyDescent="0.25">
      <c r="A45" s="19">
        <v>16</v>
      </c>
      <c r="B45" s="7">
        <v>30940</v>
      </c>
      <c r="C45" s="48" t="s">
        <v>23</v>
      </c>
      <c r="D45" s="218">
        <v>57</v>
      </c>
      <c r="E45" s="291">
        <v>11</v>
      </c>
      <c r="F45" s="291">
        <v>17</v>
      </c>
      <c r="G45" s="293">
        <v>26</v>
      </c>
      <c r="H45" s="293">
        <v>3</v>
      </c>
      <c r="I45" s="85">
        <f t="shared" si="8"/>
        <v>3.6315789473684212</v>
      </c>
    </row>
    <row r="46" spans="1:9" ht="15" customHeight="1" thickBot="1" x14ac:dyDescent="0.3">
      <c r="A46" s="20">
        <v>17</v>
      </c>
      <c r="B46" s="35">
        <v>31480</v>
      </c>
      <c r="C46" s="121" t="s">
        <v>24</v>
      </c>
      <c r="D46" s="220">
        <v>62</v>
      </c>
      <c r="E46" s="299">
        <v>16</v>
      </c>
      <c r="F46" s="299">
        <v>23</v>
      </c>
      <c r="G46" s="323">
        <v>12</v>
      </c>
      <c r="H46" s="323">
        <v>11</v>
      </c>
      <c r="I46" s="87">
        <f t="shared" si="8"/>
        <v>3.7096774193548385</v>
      </c>
    </row>
    <row r="47" spans="1:9" ht="15" customHeight="1" thickBot="1" x14ac:dyDescent="0.3">
      <c r="A47" s="262"/>
      <c r="B47" s="305"/>
      <c r="C47" s="327" t="s">
        <v>111</v>
      </c>
      <c r="D47" s="307">
        <f>SUM(D48:D67)</f>
        <v>771</v>
      </c>
      <c r="E47" s="308">
        <f>SUM(E48:E67)</f>
        <v>178</v>
      </c>
      <c r="F47" s="308">
        <f t="shared" ref="F47:H47" si="9">SUM(F48:F67)</f>
        <v>320</v>
      </c>
      <c r="G47" s="308">
        <f t="shared" si="9"/>
        <v>209</v>
      </c>
      <c r="H47" s="308">
        <f t="shared" si="9"/>
        <v>64</v>
      </c>
      <c r="I47" s="309">
        <f>AVERAGE(I48:I67)</f>
        <v>3.8441169178681709</v>
      </c>
    </row>
    <row r="48" spans="1:9" ht="15" customHeight="1" x14ac:dyDescent="0.25">
      <c r="A48" s="268">
        <v>1</v>
      </c>
      <c r="B48" s="314">
        <v>40010</v>
      </c>
      <c r="C48" s="274" t="s">
        <v>133</v>
      </c>
      <c r="D48" s="316">
        <v>65</v>
      </c>
      <c r="E48" s="317">
        <v>14</v>
      </c>
      <c r="F48" s="317">
        <v>33</v>
      </c>
      <c r="G48" s="317">
        <v>17</v>
      </c>
      <c r="H48" s="317">
        <v>1</v>
      </c>
      <c r="I48" s="318">
        <f t="shared" ref="I48:I60" si="10">(H48*2+G48*3+F48*4+E48*5)/D48</f>
        <v>3.9230769230769229</v>
      </c>
    </row>
    <row r="49" spans="1:9" ht="15" customHeight="1" x14ac:dyDescent="0.25">
      <c r="A49" s="269">
        <v>2</v>
      </c>
      <c r="B49" s="315">
        <v>40030</v>
      </c>
      <c r="C49" s="275" t="s">
        <v>126</v>
      </c>
      <c r="D49" s="319">
        <v>11</v>
      </c>
      <c r="E49" s="320">
        <v>2</v>
      </c>
      <c r="F49" s="320">
        <v>9</v>
      </c>
      <c r="G49" s="320"/>
      <c r="H49" s="320"/>
      <c r="I49" s="321">
        <f t="shared" si="10"/>
        <v>4.1818181818181817</v>
      </c>
    </row>
    <row r="50" spans="1:9" ht="15" customHeight="1" x14ac:dyDescent="0.25">
      <c r="A50" s="269">
        <v>3</v>
      </c>
      <c r="B50" s="315">
        <v>40410</v>
      </c>
      <c r="C50" s="275" t="s">
        <v>90</v>
      </c>
      <c r="D50" s="319">
        <v>32</v>
      </c>
      <c r="E50" s="320">
        <v>12</v>
      </c>
      <c r="F50" s="320">
        <v>15</v>
      </c>
      <c r="G50" s="320">
        <v>5</v>
      </c>
      <c r="H50" s="320"/>
      <c r="I50" s="321">
        <f t="shared" si="10"/>
        <v>4.21875</v>
      </c>
    </row>
    <row r="51" spans="1:9" ht="15" customHeight="1" x14ac:dyDescent="0.25">
      <c r="A51" s="269">
        <v>4</v>
      </c>
      <c r="B51" s="315">
        <v>40011</v>
      </c>
      <c r="C51" s="275" t="s">
        <v>202</v>
      </c>
      <c r="D51" s="319">
        <v>91</v>
      </c>
      <c r="E51" s="320">
        <v>15</v>
      </c>
      <c r="F51" s="320">
        <v>37</v>
      </c>
      <c r="G51" s="320">
        <v>29</v>
      </c>
      <c r="H51" s="320">
        <v>10</v>
      </c>
      <c r="I51" s="321">
        <f t="shared" si="10"/>
        <v>3.6263736263736264</v>
      </c>
    </row>
    <row r="52" spans="1:9" ht="15" customHeight="1" x14ac:dyDescent="0.25">
      <c r="A52" s="269">
        <v>5</v>
      </c>
      <c r="B52" s="315">
        <v>40080</v>
      </c>
      <c r="C52" s="275" t="s">
        <v>26</v>
      </c>
      <c r="D52" s="319">
        <v>31</v>
      </c>
      <c r="E52" s="320">
        <v>6</v>
      </c>
      <c r="F52" s="320">
        <v>17</v>
      </c>
      <c r="G52" s="320">
        <v>5</v>
      </c>
      <c r="H52" s="320">
        <v>3</v>
      </c>
      <c r="I52" s="321">
        <f t="shared" si="10"/>
        <v>3.838709677419355</v>
      </c>
    </row>
    <row r="53" spans="1:9" ht="15" customHeight="1" x14ac:dyDescent="0.25">
      <c r="A53" s="269">
        <v>6</v>
      </c>
      <c r="B53" s="315">
        <v>40100</v>
      </c>
      <c r="C53" s="275" t="s">
        <v>27</v>
      </c>
      <c r="D53" s="319">
        <v>51</v>
      </c>
      <c r="E53" s="320">
        <v>10</v>
      </c>
      <c r="F53" s="320">
        <v>20</v>
      </c>
      <c r="G53" s="320">
        <v>17</v>
      </c>
      <c r="H53" s="320">
        <v>4</v>
      </c>
      <c r="I53" s="321">
        <f t="shared" si="10"/>
        <v>3.7058823529411766</v>
      </c>
    </row>
    <row r="54" spans="1:9" ht="15" customHeight="1" x14ac:dyDescent="0.25">
      <c r="A54" s="269">
        <v>7</v>
      </c>
      <c r="B54" s="315">
        <v>40020</v>
      </c>
      <c r="C54" s="275" t="s">
        <v>211</v>
      </c>
      <c r="D54" s="319"/>
      <c r="E54" s="320"/>
      <c r="F54" s="320"/>
      <c r="G54" s="320"/>
      <c r="H54" s="320"/>
      <c r="I54" s="321"/>
    </row>
    <row r="55" spans="1:9" ht="15" customHeight="1" x14ac:dyDescent="0.25">
      <c r="A55" s="269">
        <v>8</v>
      </c>
      <c r="B55" s="315">
        <v>40031</v>
      </c>
      <c r="C55" s="275" t="s">
        <v>205</v>
      </c>
      <c r="D55" s="319">
        <v>65</v>
      </c>
      <c r="E55" s="320">
        <v>21</v>
      </c>
      <c r="F55" s="320">
        <v>23</v>
      </c>
      <c r="G55" s="320">
        <v>18</v>
      </c>
      <c r="H55" s="320">
        <v>3</v>
      </c>
      <c r="I55" s="321">
        <f t="shared" si="10"/>
        <v>3.953846153846154</v>
      </c>
    </row>
    <row r="56" spans="1:9" ht="15" customHeight="1" x14ac:dyDescent="0.25">
      <c r="A56" s="269">
        <v>9</v>
      </c>
      <c r="B56" s="315">
        <v>40210</v>
      </c>
      <c r="C56" s="275" t="s">
        <v>89</v>
      </c>
      <c r="D56" s="319">
        <v>40</v>
      </c>
      <c r="E56" s="320">
        <v>8</v>
      </c>
      <c r="F56" s="320">
        <v>19</v>
      </c>
      <c r="G56" s="320">
        <v>10</v>
      </c>
      <c r="H56" s="320">
        <v>3</v>
      </c>
      <c r="I56" s="321">
        <f t="shared" si="10"/>
        <v>3.8</v>
      </c>
    </row>
    <row r="57" spans="1:9" ht="15" customHeight="1" x14ac:dyDescent="0.25">
      <c r="A57" s="269">
        <v>10</v>
      </c>
      <c r="B57" s="315">
        <v>40300</v>
      </c>
      <c r="C57" s="275" t="s">
        <v>123</v>
      </c>
      <c r="D57" s="319">
        <v>20</v>
      </c>
      <c r="E57" s="320">
        <v>9</v>
      </c>
      <c r="F57" s="320">
        <v>4</v>
      </c>
      <c r="G57" s="320">
        <v>4</v>
      </c>
      <c r="H57" s="320">
        <v>3</v>
      </c>
      <c r="I57" s="321">
        <f t="shared" si="10"/>
        <v>3.95</v>
      </c>
    </row>
    <row r="58" spans="1:9" ht="15" customHeight="1" x14ac:dyDescent="0.25">
      <c r="A58" s="269">
        <v>11</v>
      </c>
      <c r="B58" s="315">
        <v>40360</v>
      </c>
      <c r="C58" s="275" t="s">
        <v>29</v>
      </c>
      <c r="D58" s="319">
        <v>44</v>
      </c>
      <c r="E58" s="320"/>
      <c r="F58" s="320">
        <v>20</v>
      </c>
      <c r="G58" s="320">
        <v>22</v>
      </c>
      <c r="H58" s="320">
        <v>2</v>
      </c>
      <c r="I58" s="321">
        <f t="shared" si="10"/>
        <v>3.4090909090909092</v>
      </c>
    </row>
    <row r="59" spans="1:9" ht="15" customHeight="1" x14ac:dyDescent="0.25">
      <c r="A59" s="269">
        <v>12</v>
      </c>
      <c r="B59" s="315">
        <v>40390</v>
      </c>
      <c r="C59" s="275" t="s">
        <v>30</v>
      </c>
      <c r="D59" s="319">
        <v>25</v>
      </c>
      <c r="E59" s="320">
        <v>7</v>
      </c>
      <c r="F59" s="320">
        <v>14</v>
      </c>
      <c r="G59" s="320">
        <v>4</v>
      </c>
      <c r="H59" s="320"/>
      <c r="I59" s="321">
        <f t="shared" si="10"/>
        <v>4.12</v>
      </c>
    </row>
    <row r="60" spans="1:9" ht="15" customHeight="1" x14ac:dyDescent="0.25">
      <c r="A60" s="269">
        <v>13</v>
      </c>
      <c r="B60" s="315">
        <v>40720</v>
      </c>
      <c r="C60" s="275" t="s">
        <v>206</v>
      </c>
      <c r="D60" s="319">
        <v>14</v>
      </c>
      <c r="E60" s="320">
        <v>9</v>
      </c>
      <c r="F60" s="320">
        <v>4</v>
      </c>
      <c r="G60" s="320">
        <v>1</v>
      </c>
      <c r="H60" s="320"/>
      <c r="I60" s="321">
        <f t="shared" si="10"/>
        <v>4.5714285714285712</v>
      </c>
    </row>
    <row r="61" spans="1:9" ht="15" customHeight="1" x14ac:dyDescent="0.25">
      <c r="A61" s="21">
        <v>14</v>
      </c>
      <c r="B61" s="37">
        <v>40730</v>
      </c>
      <c r="C61" s="32" t="s">
        <v>91</v>
      </c>
      <c r="D61" s="267">
        <v>13</v>
      </c>
      <c r="E61" s="311">
        <v>6</v>
      </c>
      <c r="F61" s="311">
        <v>4</v>
      </c>
      <c r="G61" s="311">
        <v>3</v>
      </c>
      <c r="H61" s="328"/>
      <c r="I61" s="329">
        <f t="shared" ref="I61:I67" si="11">(H61*2+G61*3+F61*4+E61*5)/D61</f>
        <v>4.2307692307692308</v>
      </c>
    </row>
    <row r="62" spans="1:9" ht="15" customHeight="1" x14ac:dyDescent="0.25">
      <c r="A62" s="19">
        <v>15</v>
      </c>
      <c r="B62" s="7">
        <v>40820</v>
      </c>
      <c r="C62" s="212" t="s">
        <v>167</v>
      </c>
      <c r="D62" s="213">
        <v>20</v>
      </c>
      <c r="E62" s="296">
        <v>7</v>
      </c>
      <c r="F62" s="296">
        <v>6</v>
      </c>
      <c r="G62" s="296">
        <v>7</v>
      </c>
      <c r="H62" s="288"/>
      <c r="I62" s="101">
        <f t="shared" si="11"/>
        <v>4</v>
      </c>
    </row>
    <row r="63" spans="1:9" ht="15" customHeight="1" x14ac:dyDescent="0.25">
      <c r="A63" s="19">
        <v>16</v>
      </c>
      <c r="B63" s="102">
        <v>40840</v>
      </c>
      <c r="C63" s="217" t="s">
        <v>32</v>
      </c>
      <c r="D63" s="213">
        <v>52</v>
      </c>
      <c r="E63" s="296">
        <v>11</v>
      </c>
      <c r="F63" s="296">
        <v>20</v>
      </c>
      <c r="G63" s="296">
        <v>17</v>
      </c>
      <c r="H63" s="297">
        <v>4</v>
      </c>
      <c r="I63" s="330">
        <f t="shared" si="11"/>
        <v>3.7307692307692308</v>
      </c>
    </row>
    <row r="64" spans="1:9" ht="15" customHeight="1" x14ac:dyDescent="0.25">
      <c r="A64" s="19">
        <v>17</v>
      </c>
      <c r="B64" s="8">
        <v>40950</v>
      </c>
      <c r="C64" s="63" t="s">
        <v>92</v>
      </c>
      <c r="D64" s="214">
        <v>37</v>
      </c>
      <c r="E64" s="294">
        <v>5</v>
      </c>
      <c r="F64" s="294">
        <v>6</v>
      </c>
      <c r="G64" s="294">
        <v>17</v>
      </c>
      <c r="H64" s="295">
        <v>9</v>
      </c>
      <c r="I64" s="101">
        <f t="shared" si="11"/>
        <v>3.189189189189189</v>
      </c>
    </row>
    <row r="65" spans="1:9" ht="15" customHeight="1" x14ac:dyDescent="0.25">
      <c r="A65" s="19">
        <v>18</v>
      </c>
      <c r="B65" s="7">
        <v>40990</v>
      </c>
      <c r="C65" s="49" t="s">
        <v>33</v>
      </c>
      <c r="D65" s="218">
        <v>45</v>
      </c>
      <c r="E65" s="291">
        <v>15</v>
      </c>
      <c r="F65" s="291">
        <v>21</v>
      </c>
      <c r="G65" s="291">
        <v>5</v>
      </c>
      <c r="H65" s="298">
        <v>4</v>
      </c>
      <c r="I65" s="101">
        <f t="shared" si="11"/>
        <v>4.0444444444444443</v>
      </c>
    </row>
    <row r="66" spans="1:9" ht="15" customHeight="1" x14ac:dyDescent="0.25">
      <c r="A66" s="19">
        <v>18</v>
      </c>
      <c r="B66" s="7">
        <v>40133</v>
      </c>
      <c r="C66" s="60" t="s">
        <v>28</v>
      </c>
      <c r="D66" s="213">
        <v>21</v>
      </c>
      <c r="E66" s="296"/>
      <c r="F66" s="296">
        <v>4</v>
      </c>
      <c r="G66" s="296">
        <v>7</v>
      </c>
      <c r="H66" s="523">
        <v>10</v>
      </c>
      <c r="I66" s="518">
        <f t="shared" si="11"/>
        <v>2.7142857142857144</v>
      </c>
    </row>
    <row r="67" spans="1:9" ht="15" customHeight="1" thickBot="1" x14ac:dyDescent="0.3">
      <c r="A67" s="54">
        <v>19</v>
      </c>
      <c r="B67" s="519">
        <v>40400</v>
      </c>
      <c r="C67" s="331" t="s">
        <v>212</v>
      </c>
      <c r="D67" s="520">
        <v>94</v>
      </c>
      <c r="E67" s="521">
        <v>21</v>
      </c>
      <c r="F67" s="521">
        <v>44</v>
      </c>
      <c r="G67" s="521">
        <v>21</v>
      </c>
      <c r="H67" s="522">
        <v>8</v>
      </c>
      <c r="I67" s="332">
        <f t="shared" si="11"/>
        <v>3.8297872340425534</v>
      </c>
    </row>
    <row r="68" spans="1:9" ht="15" customHeight="1" thickBot="1" x14ac:dyDescent="0.3">
      <c r="A68" s="333"/>
      <c r="B68" s="305"/>
      <c r="C68" s="334" t="s">
        <v>114</v>
      </c>
      <c r="D68" s="307">
        <f>SUM(D69:D82)</f>
        <v>745</v>
      </c>
      <c r="E68" s="308">
        <f>SUM(E69:E82)</f>
        <v>151</v>
      </c>
      <c r="F68" s="308">
        <f t="shared" ref="F68:H68" si="12">SUM(F69:F82)</f>
        <v>331</v>
      </c>
      <c r="G68" s="308">
        <f>SUM(G69:G82)</f>
        <v>250</v>
      </c>
      <c r="H68" s="308">
        <f t="shared" si="12"/>
        <v>12</v>
      </c>
      <c r="I68" s="335">
        <f>AVERAGE(I69:I82)</f>
        <v>3.8943270422775642</v>
      </c>
    </row>
    <row r="69" spans="1:9" ht="15" customHeight="1" x14ac:dyDescent="0.25">
      <c r="A69" s="18">
        <v>1</v>
      </c>
      <c r="B69" s="314">
        <v>50040</v>
      </c>
      <c r="C69" s="338" t="s">
        <v>168</v>
      </c>
      <c r="D69" s="316">
        <v>43</v>
      </c>
      <c r="E69" s="317">
        <v>7</v>
      </c>
      <c r="F69" s="317">
        <v>27</v>
      </c>
      <c r="G69" s="317">
        <v>9</v>
      </c>
      <c r="H69" s="317"/>
      <c r="I69" s="347">
        <f t="shared" ref="I69:I78" si="13">(H69*2+G69*3+F69*4+E69*5)/D69</f>
        <v>3.9534883720930232</v>
      </c>
    </row>
    <row r="70" spans="1:9" ht="15" customHeight="1" x14ac:dyDescent="0.25">
      <c r="A70" s="19">
        <v>2</v>
      </c>
      <c r="B70" s="315">
        <v>50003</v>
      </c>
      <c r="C70" s="337" t="s">
        <v>93</v>
      </c>
      <c r="D70" s="319">
        <v>26</v>
      </c>
      <c r="E70" s="320">
        <v>10</v>
      </c>
      <c r="F70" s="320">
        <v>15</v>
      </c>
      <c r="G70" s="320">
        <v>1</v>
      </c>
      <c r="H70" s="320"/>
      <c r="I70" s="348">
        <f t="shared" si="13"/>
        <v>4.3461538461538458</v>
      </c>
    </row>
    <row r="71" spans="1:9" ht="15" customHeight="1" x14ac:dyDescent="0.25">
      <c r="A71" s="19">
        <v>3</v>
      </c>
      <c r="B71" s="315">
        <v>50060</v>
      </c>
      <c r="C71" s="337" t="s">
        <v>169</v>
      </c>
      <c r="D71" s="319">
        <v>85</v>
      </c>
      <c r="E71" s="320">
        <v>18</v>
      </c>
      <c r="F71" s="320">
        <v>39</v>
      </c>
      <c r="G71" s="320">
        <v>28</v>
      </c>
      <c r="H71" s="320"/>
      <c r="I71" s="348">
        <f t="shared" si="13"/>
        <v>3.8823529411764706</v>
      </c>
    </row>
    <row r="72" spans="1:9" ht="15" customHeight="1" x14ac:dyDescent="0.25">
      <c r="A72" s="19">
        <v>4</v>
      </c>
      <c r="B72" s="315">
        <v>50170</v>
      </c>
      <c r="C72" s="337" t="s">
        <v>170</v>
      </c>
      <c r="D72" s="319">
        <v>30</v>
      </c>
      <c r="E72" s="320">
        <v>12</v>
      </c>
      <c r="F72" s="320">
        <v>9</v>
      </c>
      <c r="G72" s="320">
        <v>9</v>
      </c>
      <c r="H72" s="320"/>
      <c r="I72" s="348">
        <f t="shared" si="13"/>
        <v>4.0999999999999996</v>
      </c>
    </row>
    <row r="73" spans="1:9" ht="15" customHeight="1" x14ac:dyDescent="0.25">
      <c r="A73" s="19">
        <v>5</v>
      </c>
      <c r="B73" s="315">
        <v>50230</v>
      </c>
      <c r="C73" s="337" t="s">
        <v>137</v>
      </c>
      <c r="D73" s="319">
        <v>38</v>
      </c>
      <c r="E73" s="320">
        <v>10</v>
      </c>
      <c r="F73" s="320">
        <v>12</v>
      </c>
      <c r="G73" s="320">
        <v>14</v>
      </c>
      <c r="H73" s="320">
        <v>2</v>
      </c>
      <c r="I73" s="348">
        <f t="shared" si="13"/>
        <v>3.7894736842105261</v>
      </c>
    </row>
    <row r="74" spans="1:9" ht="15" customHeight="1" x14ac:dyDescent="0.25">
      <c r="A74" s="19">
        <v>6</v>
      </c>
      <c r="B74" s="315">
        <v>50340</v>
      </c>
      <c r="C74" s="337" t="s">
        <v>171</v>
      </c>
      <c r="D74" s="319">
        <v>54</v>
      </c>
      <c r="E74" s="320">
        <v>4</v>
      </c>
      <c r="F74" s="320">
        <v>19</v>
      </c>
      <c r="G74" s="320">
        <v>31</v>
      </c>
      <c r="H74" s="320"/>
      <c r="I74" s="348">
        <f t="shared" si="13"/>
        <v>3.5</v>
      </c>
    </row>
    <row r="75" spans="1:9" ht="15" customHeight="1" x14ac:dyDescent="0.25">
      <c r="A75" s="19">
        <v>7</v>
      </c>
      <c r="B75" s="315">
        <v>50420</v>
      </c>
      <c r="C75" s="337" t="s">
        <v>172</v>
      </c>
      <c r="D75" s="319">
        <v>43</v>
      </c>
      <c r="E75" s="320">
        <v>5</v>
      </c>
      <c r="F75" s="320">
        <v>36</v>
      </c>
      <c r="G75" s="320">
        <v>2</v>
      </c>
      <c r="H75" s="320"/>
      <c r="I75" s="348">
        <f t="shared" si="13"/>
        <v>4.0697674418604652</v>
      </c>
    </row>
    <row r="76" spans="1:9" ht="15" customHeight="1" x14ac:dyDescent="0.25">
      <c r="A76" s="19">
        <v>8</v>
      </c>
      <c r="B76" s="315">
        <v>50450</v>
      </c>
      <c r="C76" s="337" t="s">
        <v>173</v>
      </c>
      <c r="D76" s="319">
        <v>55</v>
      </c>
      <c r="E76" s="320">
        <v>13</v>
      </c>
      <c r="F76" s="320">
        <v>28</v>
      </c>
      <c r="G76" s="320">
        <v>12</v>
      </c>
      <c r="H76" s="320">
        <v>2</v>
      </c>
      <c r="I76" s="348">
        <f t="shared" si="13"/>
        <v>3.9454545454545453</v>
      </c>
    </row>
    <row r="77" spans="1:9" ht="15" customHeight="1" x14ac:dyDescent="0.25">
      <c r="A77" s="19">
        <v>9</v>
      </c>
      <c r="B77" s="315">
        <v>50620</v>
      </c>
      <c r="C77" s="337" t="s">
        <v>106</v>
      </c>
      <c r="D77" s="319">
        <v>24</v>
      </c>
      <c r="E77" s="320">
        <v>1</v>
      </c>
      <c r="F77" s="320">
        <v>7</v>
      </c>
      <c r="G77" s="320">
        <v>16</v>
      </c>
      <c r="H77" s="320"/>
      <c r="I77" s="348">
        <f t="shared" si="13"/>
        <v>3.375</v>
      </c>
    </row>
    <row r="78" spans="1:9" ht="15" customHeight="1" x14ac:dyDescent="0.25">
      <c r="A78" s="19">
        <v>10</v>
      </c>
      <c r="B78" s="315">
        <v>50760</v>
      </c>
      <c r="C78" s="337" t="s">
        <v>138</v>
      </c>
      <c r="D78" s="319">
        <v>134</v>
      </c>
      <c r="E78" s="320">
        <v>22</v>
      </c>
      <c r="F78" s="320">
        <v>56</v>
      </c>
      <c r="G78" s="320">
        <v>55</v>
      </c>
      <c r="H78" s="320">
        <v>1</v>
      </c>
      <c r="I78" s="348">
        <f t="shared" si="13"/>
        <v>3.7388059701492535</v>
      </c>
    </row>
    <row r="79" spans="1:9" ht="15" customHeight="1" x14ac:dyDescent="0.25">
      <c r="A79" s="21">
        <v>11</v>
      </c>
      <c r="B79" s="37">
        <v>50780</v>
      </c>
      <c r="C79" s="336" t="s">
        <v>174</v>
      </c>
      <c r="D79" s="340">
        <v>69</v>
      </c>
      <c r="E79" s="341">
        <v>5</v>
      </c>
      <c r="F79" s="341">
        <v>26</v>
      </c>
      <c r="G79" s="341">
        <v>34</v>
      </c>
      <c r="H79" s="342">
        <v>3</v>
      </c>
      <c r="I79" s="89">
        <f t="shared" ref="I79:I82" si="14">(H79*2+G79*3+F79*4+E79*5)/D79</f>
        <v>3.4347826086956523</v>
      </c>
    </row>
    <row r="80" spans="1:9" ht="15" customHeight="1" x14ac:dyDescent="0.25">
      <c r="A80" s="19">
        <v>12</v>
      </c>
      <c r="B80" s="7">
        <v>50930</v>
      </c>
      <c r="C80" s="51" t="s">
        <v>175</v>
      </c>
      <c r="D80" s="343">
        <v>20</v>
      </c>
      <c r="E80" s="344">
        <v>10</v>
      </c>
      <c r="F80" s="344">
        <v>7</v>
      </c>
      <c r="G80" s="344">
        <v>3</v>
      </c>
      <c r="H80" s="288"/>
      <c r="I80" s="85">
        <f t="shared" si="14"/>
        <v>4.3499999999999996</v>
      </c>
    </row>
    <row r="81" spans="1:9" ht="15" customHeight="1" x14ac:dyDescent="0.25">
      <c r="A81" s="19">
        <v>13</v>
      </c>
      <c r="B81" s="7">
        <v>51370</v>
      </c>
      <c r="C81" s="51" t="s">
        <v>139</v>
      </c>
      <c r="D81" s="343">
        <v>23</v>
      </c>
      <c r="E81" s="344">
        <v>9</v>
      </c>
      <c r="F81" s="344">
        <v>9</v>
      </c>
      <c r="G81" s="344">
        <v>5</v>
      </c>
      <c r="H81" s="344"/>
      <c r="I81" s="85">
        <f t="shared" si="14"/>
        <v>4.1739130434782608</v>
      </c>
    </row>
    <row r="82" spans="1:9" ht="15" customHeight="1" thickBot="1" x14ac:dyDescent="0.3">
      <c r="A82" s="20">
        <v>14</v>
      </c>
      <c r="B82" s="35">
        <v>51580</v>
      </c>
      <c r="C82" s="339" t="s">
        <v>176</v>
      </c>
      <c r="D82" s="345">
        <v>101</v>
      </c>
      <c r="E82" s="346">
        <v>25</v>
      </c>
      <c r="F82" s="346">
        <v>41</v>
      </c>
      <c r="G82" s="346">
        <v>31</v>
      </c>
      <c r="H82" s="300">
        <v>4</v>
      </c>
      <c r="I82" s="87">
        <f t="shared" si="14"/>
        <v>3.8613861386138613</v>
      </c>
    </row>
    <row r="83" spans="1:9" ht="15" customHeight="1" thickBot="1" x14ac:dyDescent="0.3">
      <c r="A83" s="79"/>
      <c r="B83" s="80"/>
      <c r="C83" s="94" t="s">
        <v>113</v>
      </c>
      <c r="D83" s="81">
        <f>SUM(D84:D114)</f>
        <v>1939</v>
      </c>
      <c r="E83" s="290">
        <f>SUM(E84:E114)</f>
        <v>595</v>
      </c>
      <c r="F83" s="290">
        <f t="shared" ref="F83:H83" si="15">SUM(F84:F114)</f>
        <v>760</v>
      </c>
      <c r="G83" s="290">
        <f t="shared" si="15"/>
        <v>419</v>
      </c>
      <c r="H83" s="290">
        <f t="shared" si="15"/>
        <v>165</v>
      </c>
      <c r="I83" s="171">
        <f>AVERAGE(I84:I114)</f>
        <v>3.8872239643417617</v>
      </c>
    </row>
    <row r="84" spans="1:9" ht="15" customHeight="1" x14ac:dyDescent="0.25">
      <c r="A84" s="224">
        <v>1</v>
      </c>
      <c r="B84" s="7">
        <v>60010</v>
      </c>
      <c r="C84" s="33" t="s">
        <v>177</v>
      </c>
      <c r="D84" s="219">
        <v>33</v>
      </c>
      <c r="E84" s="291">
        <v>9</v>
      </c>
      <c r="F84" s="291">
        <v>12</v>
      </c>
      <c r="G84" s="291">
        <v>8</v>
      </c>
      <c r="H84" s="301">
        <v>4</v>
      </c>
      <c r="I84" s="85">
        <f t="shared" ref="I84:I114" si="16">(H84*2+G84*3+F84*4+E84*5)/D84</f>
        <v>3.7878787878787881</v>
      </c>
    </row>
    <row r="85" spans="1:9" ht="15" customHeight="1" x14ac:dyDescent="0.25">
      <c r="A85" s="223">
        <v>2</v>
      </c>
      <c r="B85" s="7">
        <v>60020</v>
      </c>
      <c r="C85" s="33" t="s">
        <v>38</v>
      </c>
      <c r="D85" s="213">
        <v>56</v>
      </c>
      <c r="E85" s="291">
        <v>13</v>
      </c>
      <c r="F85" s="291">
        <v>22</v>
      </c>
      <c r="G85" s="291">
        <v>16</v>
      </c>
      <c r="H85" s="291">
        <v>5</v>
      </c>
      <c r="I85" s="85">
        <f t="shared" si="16"/>
        <v>3.7678571428571428</v>
      </c>
    </row>
    <row r="86" spans="1:9" ht="15" customHeight="1" x14ac:dyDescent="0.25">
      <c r="A86" s="223">
        <v>3</v>
      </c>
      <c r="B86" s="7">
        <v>60050</v>
      </c>
      <c r="C86" s="33" t="s">
        <v>178</v>
      </c>
      <c r="D86" s="352">
        <v>51</v>
      </c>
      <c r="E86" s="350">
        <v>7</v>
      </c>
      <c r="F86" s="311">
        <v>22</v>
      </c>
      <c r="G86" s="311">
        <v>16</v>
      </c>
      <c r="H86" s="349">
        <v>6</v>
      </c>
      <c r="I86" s="85">
        <f t="shared" si="16"/>
        <v>3.5882352941176472</v>
      </c>
    </row>
    <row r="87" spans="1:9" ht="15" customHeight="1" x14ac:dyDescent="0.25">
      <c r="A87" s="223">
        <v>4</v>
      </c>
      <c r="B87" s="7">
        <v>60070</v>
      </c>
      <c r="C87" s="33" t="s">
        <v>179</v>
      </c>
      <c r="D87" s="352">
        <v>81</v>
      </c>
      <c r="E87" s="350">
        <v>28</v>
      </c>
      <c r="F87" s="311">
        <v>37</v>
      </c>
      <c r="G87" s="311">
        <v>13</v>
      </c>
      <c r="H87" s="349">
        <v>3</v>
      </c>
      <c r="I87" s="85">
        <f t="shared" si="16"/>
        <v>4.1111111111111107</v>
      </c>
    </row>
    <row r="88" spans="1:9" ht="15" customHeight="1" x14ac:dyDescent="0.25">
      <c r="A88" s="223">
        <v>5</v>
      </c>
      <c r="B88" s="7">
        <v>60180</v>
      </c>
      <c r="C88" s="33" t="s">
        <v>180</v>
      </c>
      <c r="D88" s="352">
        <v>44</v>
      </c>
      <c r="E88" s="350">
        <v>21</v>
      </c>
      <c r="F88" s="311">
        <v>19</v>
      </c>
      <c r="G88" s="311">
        <v>3</v>
      </c>
      <c r="H88" s="349">
        <v>1</v>
      </c>
      <c r="I88" s="85">
        <f t="shared" si="16"/>
        <v>4.3636363636363633</v>
      </c>
    </row>
    <row r="89" spans="1:9" ht="15" customHeight="1" x14ac:dyDescent="0.25">
      <c r="A89" s="223">
        <v>6</v>
      </c>
      <c r="B89" s="7">
        <v>60240</v>
      </c>
      <c r="C89" s="33" t="s">
        <v>181</v>
      </c>
      <c r="D89" s="352">
        <v>101</v>
      </c>
      <c r="E89" s="350">
        <v>37</v>
      </c>
      <c r="F89" s="311">
        <v>42</v>
      </c>
      <c r="G89" s="311">
        <v>19</v>
      </c>
      <c r="H89" s="349">
        <v>3</v>
      </c>
      <c r="I89" s="85">
        <f t="shared" si="16"/>
        <v>4.1188118811881189</v>
      </c>
    </row>
    <row r="90" spans="1:9" ht="15" customHeight="1" x14ac:dyDescent="0.25">
      <c r="A90" s="223">
        <v>7</v>
      </c>
      <c r="B90" s="7">
        <v>60560</v>
      </c>
      <c r="C90" s="33" t="s">
        <v>43</v>
      </c>
      <c r="D90" s="352">
        <v>22</v>
      </c>
      <c r="E90" s="350">
        <v>11</v>
      </c>
      <c r="F90" s="311">
        <v>8</v>
      </c>
      <c r="G90" s="311">
        <v>2</v>
      </c>
      <c r="H90" s="349">
        <v>1</v>
      </c>
      <c r="I90" s="85">
        <f t="shared" si="16"/>
        <v>4.3181818181818183</v>
      </c>
    </row>
    <row r="91" spans="1:9" ht="15" customHeight="1" x14ac:dyDescent="0.25">
      <c r="A91" s="223">
        <v>8</v>
      </c>
      <c r="B91" s="7">
        <v>60660</v>
      </c>
      <c r="C91" s="33" t="s">
        <v>182</v>
      </c>
      <c r="D91" s="352">
        <v>31</v>
      </c>
      <c r="E91" s="350">
        <v>6</v>
      </c>
      <c r="F91" s="311">
        <v>12</v>
      </c>
      <c r="G91" s="311">
        <v>12</v>
      </c>
      <c r="H91" s="349">
        <v>1</v>
      </c>
      <c r="I91" s="85">
        <f t="shared" si="16"/>
        <v>3.7419354838709675</v>
      </c>
    </row>
    <row r="92" spans="1:9" ht="15" customHeight="1" x14ac:dyDescent="0.25">
      <c r="A92" s="223">
        <v>9</v>
      </c>
      <c r="B92" s="7">
        <v>60001</v>
      </c>
      <c r="C92" s="33" t="s">
        <v>183</v>
      </c>
      <c r="D92" s="352">
        <v>54</v>
      </c>
      <c r="E92" s="350">
        <v>16</v>
      </c>
      <c r="F92" s="311">
        <v>20</v>
      </c>
      <c r="G92" s="311">
        <v>11</v>
      </c>
      <c r="H92" s="349">
        <v>7</v>
      </c>
      <c r="I92" s="85">
        <f t="shared" si="16"/>
        <v>3.8333333333333335</v>
      </c>
    </row>
    <row r="93" spans="1:9" ht="15" customHeight="1" x14ac:dyDescent="0.25">
      <c r="A93" s="223">
        <v>10</v>
      </c>
      <c r="B93" s="7">
        <v>60850</v>
      </c>
      <c r="C93" s="33" t="s">
        <v>184</v>
      </c>
      <c r="D93" s="352">
        <v>29</v>
      </c>
      <c r="E93" s="350">
        <v>4</v>
      </c>
      <c r="F93" s="311">
        <v>12</v>
      </c>
      <c r="G93" s="311">
        <v>10</v>
      </c>
      <c r="H93" s="349">
        <v>3</v>
      </c>
      <c r="I93" s="85">
        <f t="shared" si="16"/>
        <v>3.5862068965517242</v>
      </c>
    </row>
    <row r="94" spans="1:9" ht="15" customHeight="1" x14ac:dyDescent="0.25">
      <c r="A94" s="223">
        <v>11</v>
      </c>
      <c r="B94" s="7">
        <v>60910</v>
      </c>
      <c r="C94" s="411" t="s">
        <v>207</v>
      </c>
      <c r="D94" s="352">
        <v>57</v>
      </c>
      <c r="E94" s="350">
        <v>15</v>
      </c>
      <c r="F94" s="311">
        <v>20</v>
      </c>
      <c r="G94" s="311">
        <v>16</v>
      </c>
      <c r="H94" s="349">
        <v>6</v>
      </c>
      <c r="I94" s="85">
        <f t="shared" si="16"/>
        <v>3.7719298245614037</v>
      </c>
    </row>
    <row r="95" spans="1:9" ht="15" customHeight="1" x14ac:dyDescent="0.25">
      <c r="A95" s="223">
        <v>12</v>
      </c>
      <c r="B95" s="7">
        <v>60980</v>
      </c>
      <c r="C95" s="411" t="s">
        <v>208</v>
      </c>
      <c r="D95" s="352">
        <v>53</v>
      </c>
      <c r="E95" s="350">
        <v>12</v>
      </c>
      <c r="F95" s="311">
        <v>21</v>
      </c>
      <c r="G95" s="311">
        <v>15</v>
      </c>
      <c r="H95" s="349">
        <v>5</v>
      </c>
      <c r="I95" s="85">
        <f t="shared" si="16"/>
        <v>3.7547169811320753</v>
      </c>
    </row>
    <row r="96" spans="1:9" ht="15" customHeight="1" x14ac:dyDescent="0.25">
      <c r="A96" s="223">
        <v>13</v>
      </c>
      <c r="B96" s="7">
        <v>61080</v>
      </c>
      <c r="C96" s="351" t="s">
        <v>185</v>
      </c>
      <c r="D96" s="352">
        <v>110</v>
      </c>
      <c r="E96" s="350">
        <v>37</v>
      </c>
      <c r="F96" s="311">
        <v>38</v>
      </c>
      <c r="G96" s="311">
        <v>19</v>
      </c>
      <c r="H96" s="349">
        <v>16</v>
      </c>
      <c r="I96" s="85">
        <f t="shared" si="16"/>
        <v>3.8727272727272726</v>
      </c>
    </row>
    <row r="97" spans="1:9" ht="15" customHeight="1" x14ac:dyDescent="0.25">
      <c r="A97" s="223">
        <v>14</v>
      </c>
      <c r="B97" s="7">
        <v>61150</v>
      </c>
      <c r="C97" s="351" t="s">
        <v>186</v>
      </c>
      <c r="D97" s="352">
        <v>47</v>
      </c>
      <c r="E97" s="350">
        <v>12</v>
      </c>
      <c r="F97" s="311">
        <v>18</v>
      </c>
      <c r="G97" s="311">
        <v>11</v>
      </c>
      <c r="H97" s="349">
        <v>6</v>
      </c>
      <c r="I97" s="85">
        <f t="shared" si="16"/>
        <v>3.7659574468085109</v>
      </c>
    </row>
    <row r="98" spans="1:9" ht="15" customHeight="1" x14ac:dyDescent="0.25">
      <c r="A98" s="223">
        <v>15</v>
      </c>
      <c r="B98" s="7">
        <v>61210</v>
      </c>
      <c r="C98" s="351" t="s">
        <v>187</v>
      </c>
      <c r="D98" s="352">
        <v>25</v>
      </c>
      <c r="E98" s="350">
        <v>3</v>
      </c>
      <c r="F98" s="311">
        <v>4</v>
      </c>
      <c r="G98" s="311">
        <v>12</v>
      </c>
      <c r="H98" s="349">
        <v>6</v>
      </c>
      <c r="I98" s="85">
        <f t="shared" si="16"/>
        <v>3.16</v>
      </c>
    </row>
    <row r="99" spans="1:9" ht="15" customHeight="1" x14ac:dyDescent="0.25">
      <c r="A99" s="223">
        <v>16</v>
      </c>
      <c r="B99" s="7">
        <v>61290</v>
      </c>
      <c r="C99" s="423" t="s">
        <v>209</v>
      </c>
      <c r="D99" s="352">
        <v>48</v>
      </c>
      <c r="E99" s="350">
        <v>15</v>
      </c>
      <c r="F99" s="311">
        <v>19</v>
      </c>
      <c r="G99" s="311">
        <v>6</v>
      </c>
      <c r="H99" s="349">
        <v>8</v>
      </c>
      <c r="I99" s="85">
        <f t="shared" si="16"/>
        <v>3.8541666666666665</v>
      </c>
    </row>
    <row r="100" spans="1:9" ht="15" customHeight="1" x14ac:dyDescent="0.25">
      <c r="A100" s="223">
        <v>17</v>
      </c>
      <c r="B100" s="7">
        <v>61340</v>
      </c>
      <c r="C100" s="351" t="s">
        <v>188</v>
      </c>
      <c r="D100" s="352">
        <v>89</v>
      </c>
      <c r="E100" s="350">
        <v>14</v>
      </c>
      <c r="F100" s="311">
        <v>26</v>
      </c>
      <c r="G100" s="311">
        <v>35</v>
      </c>
      <c r="H100" s="349">
        <v>14</v>
      </c>
      <c r="I100" s="85">
        <f t="shared" si="16"/>
        <v>3.4494382022471912</v>
      </c>
    </row>
    <row r="101" spans="1:9" ht="15" customHeight="1" x14ac:dyDescent="0.25">
      <c r="A101" s="223">
        <v>18</v>
      </c>
      <c r="B101" s="7">
        <v>61390</v>
      </c>
      <c r="C101" s="351" t="s">
        <v>189</v>
      </c>
      <c r="D101" s="352">
        <v>40</v>
      </c>
      <c r="E101" s="350">
        <v>10</v>
      </c>
      <c r="F101" s="311">
        <v>14</v>
      </c>
      <c r="G101" s="311">
        <v>4</v>
      </c>
      <c r="H101" s="349">
        <v>12</v>
      </c>
      <c r="I101" s="85">
        <f t="shared" si="16"/>
        <v>3.55</v>
      </c>
    </row>
    <row r="102" spans="1:9" ht="15" customHeight="1" x14ac:dyDescent="0.25">
      <c r="A102" s="223">
        <v>19</v>
      </c>
      <c r="B102" s="7">
        <v>61410</v>
      </c>
      <c r="C102" s="351" t="s">
        <v>190</v>
      </c>
      <c r="D102" s="352">
        <v>39</v>
      </c>
      <c r="E102" s="350">
        <v>7</v>
      </c>
      <c r="F102" s="311">
        <v>17</v>
      </c>
      <c r="G102" s="311">
        <v>13</v>
      </c>
      <c r="H102" s="349">
        <v>2</v>
      </c>
      <c r="I102" s="85">
        <f t="shared" si="16"/>
        <v>3.7435897435897436</v>
      </c>
    </row>
    <row r="103" spans="1:9" ht="15" customHeight="1" x14ac:dyDescent="0.25">
      <c r="A103" s="223">
        <v>20</v>
      </c>
      <c r="B103" s="7">
        <v>61430</v>
      </c>
      <c r="C103" s="33" t="s">
        <v>191</v>
      </c>
      <c r="D103" s="214">
        <v>54</v>
      </c>
      <c r="E103" s="294">
        <v>18</v>
      </c>
      <c r="F103" s="294">
        <v>18</v>
      </c>
      <c r="G103" s="294">
        <v>16</v>
      </c>
      <c r="H103" s="295">
        <v>2</v>
      </c>
      <c r="I103" s="85">
        <f t="shared" si="16"/>
        <v>3.9629629629629628</v>
      </c>
    </row>
    <row r="104" spans="1:9" ht="15" customHeight="1" x14ac:dyDescent="0.25">
      <c r="A104" s="223">
        <v>21</v>
      </c>
      <c r="B104" s="37">
        <v>61440</v>
      </c>
      <c r="C104" s="105" t="s">
        <v>192</v>
      </c>
      <c r="D104" s="218">
        <v>89</v>
      </c>
      <c r="E104" s="291">
        <v>23</v>
      </c>
      <c r="F104" s="291">
        <v>49</v>
      </c>
      <c r="G104" s="291">
        <v>13</v>
      </c>
      <c r="H104" s="288">
        <v>4</v>
      </c>
      <c r="I104" s="89">
        <f t="shared" si="16"/>
        <v>4.0224719101123592</v>
      </c>
    </row>
    <row r="105" spans="1:9" ht="15" customHeight="1" x14ac:dyDescent="0.25">
      <c r="A105" s="223">
        <v>22</v>
      </c>
      <c r="B105" s="7">
        <v>61450</v>
      </c>
      <c r="C105" s="33" t="s">
        <v>193</v>
      </c>
      <c r="D105" s="218">
        <v>63</v>
      </c>
      <c r="E105" s="291">
        <v>28</v>
      </c>
      <c r="F105" s="291">
        <v>20</v>
      </c>
      <c r="G105" s="291">
        <v>11</v>
      </c>
      <c r="H105" s="298">
        <v>4</v>
      </c>
      <c r="I105" s="85">
        <f t="shared" si="16"/>
        <v>4.1428571428571432</v>
      </c>
    </row>
    <row r="106" spans="1:9" ht="15" customHeight="1" x14ac:dyDescent="0.25">
      <c r="A106" s="223">
        <v>23</v>
      </c>
      <c r="B106" s="7">
        <v>61470</v>
      </c>
      <c r="C106" s="411" t="s">
        <v>210</v>
      </c>
      <c r="D106" s="218">
        <v>112</v>
      </c>
      <c r="E106" s="291">
        <v>40</v>
      </c>
      <c r="F106" s="291">
        <v>51</v>
      </c>
      <c r="G106" s="291">
        <v>9</v>
      </c>
      <c r="H106" s="298">
        <v>12</v>
      </c>
      <c r="I106" s="85">
        <f t="shared" si="16"/>
        <v>4.0625</v>
      </c>
    </row>
    <row r="107" spans="1:9" ht="15" customHeight="1" x14ac:dyDescent="0.25">
      <c r="A107" s="223">
        <v>24</v>
      </c>
      <c r="B107" s="7">
        <v>61490</v>
      </c>
      <c r="C107" s="33" t="s">
        <v>194</v>
      </c>
      <c r="D107" s="213">
        <v>121</v>
      </c>
      <c r="E107" s="296">
        <v>52</v>
      </c>
      <c r="F107" s="296">
        <v>43</v>
      </c>
      <c r="G107" s="296">
        <v>21</v>
      </c>
      <c r="H107" s="297">
        <v>5</v>
      </c>
      <c r="I107" s="85">
        <f t="shared" si="16"/>
        <v>4.1735537190082646</v>
      </c>
    </row>
    <row r="108" spans="1:9" ht="15" customHeight="1" x14ac:dyDescent="0.25">
      <c r="A108" s="223">
        <v>25</v>
      </c>
      <c r="B108" s="7">
        <v>61500</v>
      </c>
      <c r="C108" s="33" t="s">
        <v>195</v>
      </c>
      <c r="D108" s="214">
        <v>108</v>
      </c>
      <c r="E108" s="294">
        <v>43</v>
      </c>
      <c r="F108" s="294">
        <v>45</v>
      </c>
      <c r="G108" s="294">
        <v>13</v>
      </c>
      <c r="H108" s="295">
        <v>7</v>
      </c>
      <c r="I108" s="85">
        <f t="shared" si="16"/>
        <v>4.1481481481481479</v>
      </c>
    </row>
    <row r="109" spans="1:9" ht="15" customHeight="1" x14ac:dyDescent="0.25">
      <c r="A109" s="223">
        <v>26</v>
      </c>
      <c r="B109" s="7">
        <v>61510</v>
      </c>
      <c r="C109" s="120" t="s">
        <v>57</v>
      </c>
      <c r="D109" s="213">
        <v>32</v>
      </c>
      <c r="E109" s="296">
        <v>13</v>
      </c>
      <c r="F109" s="296">
        <v>13</v>
      </c>
      <c r="G109" s="296">
        <v>5</v>
      </c>
      <c r="H109" s="297">
        <v>1</v>
      </c>
      <c r="I109" s="85">
        <f t="shared" si="16"/>
        <v>4.1875</v>
      </c>
    </row>
    <row r="110" spans="1:9" ht="15" customHeight="1" x14ac:dyDescent="0.25">
      <c r="A110" s="223">
        <v>27</v>
      </c>
      <c r="B110" s="7">
        <v>61520</v>
      </c>
      <c r="C110" s="33" t="s">
        <v>196</v>
      </c>
      <c r="D110" s="214">
        <v>61</v>
      </c>
      <c r="E110" s="291">
        <v>24</v>
      </c>
      <c r="F110" s="291">
        <v>22</v>
      </c>
      <c r="G110" s="291">
        <v>13</v>
      </c>
      <c r="H110" s="291">
        <v>2</v>
      </c>
      <c r="I110" s="85">
        <f t="shared" si="16"/>
        <v>4.1147540983606561</v>
      </c>
    </row>
    <row r="111" spans="1:9" ht="15" customHeight="1" x14ac:dyDescent="0.25">
      <c r="A111" s="223">
        <v>28</v>
      </c>
      <c r="B111" s="8">
        <v>61540</v>
      </c>
      <c r="C111" s="59" t="s">
        <v>197</v>
      </c>
      <c r="D111" s="218">
        <v>88</v>
      </c>
      <c r="E111" s="291">
        <v>35</v>
      </c>
      <c r="F111" s="291">
        <v>33</v>
      </c>
      <c r="G111" s="291">
        <v>19</v>
      </c>
      <c r="H111" s="291">
        <v>1</v>
      </c>
      <c r="I111" s="91">
        <f t="shared" si="16"/>
        <v>4.1590909090909092</v>
      </c>
    </row>
    <row r="112" spans="1:9" ht="15" customHeight="1" x14ac:dyDescent="0.25">
      <c r="A112" s="223">
        <v>29</v>
      </c>
      <c r="B112" s="7">
        <v>61560</v>
      </c>
      <c r="C112" s="33" t="s">
        <v>198</v>
      </c>
      <c r="D112" s="213">
        <v>146</v>
      </c>
      <c r="E112" s="291">
        <v>26</v>
      </c>
      <c r="F112" s="291">
        <v>61</v>
      </c>
      <c r="G112" s="291">
        <v>43</v>
      </c>
      <c r="H112" s="291">
        <v>16</v>
      </c>
      <c r="I112" s="85">
        <f t="shared" si="16"/>
        <v>3.6643835616438358</v>
      </c>
    </row>
    <row r="113" spans="1:9" ht="15" customHeight="1" x14ac:dyDescent="0.25">
      <c r="A113" s="580">
        <v>30</v>
      </c>
      <c r="B113" s="8">
        <v>61570</v>
      </c>
      <c r="C113" s="59" t="s">
        <v>199</v>
      </c>
      <c r="D113" s="581">
        <v>38</v>
      </c>
      <c r="E113" s="582">
        <v>14</v>
      </c>
      <c r="F113" s="582">
        <v>14</v>
      </c>
      <c r="G113" s="582">
        <v>9</v>
      </c>
      <c r="H113" s="583">
        <v>1</v>
      </c>
      <c r="I113" s="91">
        <f t="shared" ref="I113" si="17">(H113*2+G113*3+F113*4+E113*5)/D113</f>
        <v>4.0789473684210522</v>
      </c>
    </row>
    <row r="114" spans="1:9" ht="15" customHeight="1" thickBot="1" x14ac:dyDescent="0.3">
      <c r="A114" s="20">
        <v>31</v>
      </c>
      <c r="B114" s="35">
        <v>61600</v>
      </c>
      <c r="C114" s="216" t="s">
        <v>214</v>
      </c>
      <c r="D114" s="220">
        <v>17</v>
      </c>
      <c r="E114" s="299">
        <v>2</v>
      </c>
      <c r="F114" s="299">
        <v>8</v>
      </c>
      <c r="G114" s="299">
        <v>6</v>
      </c>
      <c r="H114" s="302">
        <v>1</v>
      </c>
      <c r="I114" s="87">
        <f t="shared" si="16"/>
        <v>3.6470588235294117</v>
      </c>
    </row>
    <row r="115" spans="1:9" ht="15" customHeight="1" thickBot="1" x14ac:dyDescent="0.3">
      <c r="A115" s="262"/>
      <c r="B115" s="305"/>
      <c r="C115" s="306" t="s">
        <v>112</v>
      </c>
      <c r="D115" s="307">
        <f>SUM(D116:D124)</f>
        <v>386</v>
      </c>
      <c r="E115" s="308">
        <f t="shared" ref="E115:H115" si="18">SUM(E116:E124)</f>
        <v>89</v>
      </c>
      <c r="F115" s="308">
        <f t="shared" si="18"/>
        <v>169</v>
      </c>
      <c r="G115" s="308">
        <f t="shared" si="18"/>
        <v>98</v>
      </c>
      <c r="H115" s="308">
        <f t="shared" si="18"/>
        <v>30</v>
      </c>
      <c r="I115" s="309">
        <f>AVERAGE(I123:I124)</f>
        <v>3.8637836490528414</v>
      </c>
    </row>
    <row r="116" spans="1:9" ht="15" customHeight="1" x14ac:dyDescent="0.25">
      <c r="A116" s="268">
        <v>1</v>
      </c>
      <c r="B116" s="314">
        <v>70020</v>
      </c>
      <c r="C116" s="312" t="s">
        <v>117</v>
      </c>
      <c r="D116" s="316">
        <v>5</v>
      </c>
      <c r="E116" s="317">
        <v>3</v>
      </c>
      <c r="F116" s="317">
        <v>1</v>
      </c>
      <c r="G116" s="317">
        <v>1</v>
      </c>
      <c r="H116" s="317"/>
      <c r="I116" s="318">
        <f t="shared" ref="I116:I122" si="19">(H116*2+G116*3+F116*4+E116*5)/D116</f>
        <v>4.4000000000000004</v>
      </c>
    </row>
    <row r="117" spans="1:9" ht="15" customHeight="1" x14ac:dyDescent="0.25">
      <c r="A117" s="269">
        <v>2</v>
      </c>
      <c r="B117" s="315">
        <v>70110</v>
      </c>
      <c r="C117" s="313" t="s">
        <v>94</v>
      </c>
      <c r="D117" s="319">
        <v>34</v>
      </c>
      <c r="E117" s="320">
        <v>8</v>
      </c>
      <c r="F117" s="320">
        <v>15</v>
      </c>
      <c r="G117" s="320">
        <v>10</v>
      </c>
      <c r="H117" s="320">
        <v>1</v>
      </c>
      <c r="I117" s="321">
        <f t="shared" si="19"/>
        <v>3.8823529411764706</v>
      </c>
    </row>
    <row r="118" spans="1:9" ht="15" customHeight="1" x14ac:dyDescent="0.25">
      <c r="A118" s="269">
        <v>3</v>
      </c>
      <c r="B118" s="315">
        <v>70021</v>
      </c>
      <c r="C118" s="313" t="s">
        <v>62</v>
      </c>
      <c r="D118" s="319">
        <v>39</v>
      </c>
      <c r="E118" s="320">
        <v>15</v>
      </c>
      <c r="F118" s="320">
        <v>20</v>
      </c>
      <c r="G118" s="320">
        <v>4</v>
      </c>
      <c r="H118" s="320"/>
      <c r="I118" s="321">
        <f t="shared" si="19"/>
        <v>4.2820512820512819</v>
      </c>
    </row>
    <row r="119" spans="1:9" ht="15" customHeight="1" x14ac:dyDescent="0.25">
      <c r="A119" s="269">
        <v>4</v>
      </c>
      <c r="B119" s="315">
        <v>70040</v>
      </c>
      <c r="C119" s="313" t="s">
        <v>118</v>
      </c>
      <c r="D119" s="319">
        <v>17</v>
      </c>
      <c r="E119" s="320">
        <v>1</v>
      </c>
      <c r="F119" s="320">
        <v>5</v>
      </c>
      <c r="G119" s="320">
        <v>7</v>
      </c>
      <c r="H119" s="320">
        <v>4</v>
      </c>
      <c r="I119" s="321">
        <f t="shared" si="19"/>
        <v>3.1764705882352939</v>
      </c>
    </row>
    <row r="120" spans="1:9" ht="15" customHeight="1" x14ac:dyDescent="0.25">
      <c r="A120" s="269">
        <v>5</v>
      </c>
      <c r="B120" s="315">
        <v>70100</v>
      </c>
      <c r="C120" s="313" t="s">
        <v>213</v>
      </c>
      <c r="D120" s="319">
        <v>8</v>
      </c>
      <c r="E120" s="320">
        <v>3</v>
      </c>
      <c r="F120" s="320">
        <v>3</v>
      </c>
      <c r="G120" s="320">
        <v>2</v>
      </c>
      <c r="H120" s="320"/>
      <c r="I120" s="321">
        <f t="shared" si="19"/>
        <v>4.125</v>
      </c>
    </row>
    <row r="121" spans="1:9" ht="15" customHeight="1" x14ac:dyDescent="0.25">
      <c r="A121" s="269">
        <v>6</v>
      </c>
      <c r="B121" s="315">
        <v>70270</v>
      </c>
      <c r="C121" s="313" t="s">
        <v>95</v>
      </c>
      <c r="D121" s="319">
        <v>21</v>
      </c>
      <c r="E121" s="320">
        <v>1</v>
      </c>
      <c r="F121" s="320">
        <v>7</v>
      </c>
      <c r="G121" s="320">
        <v>11</v>
      </c>
      <c r="H121" s="320">
        <v>2</v>
      </c>
      <c r="I121" s="321">
        <f t="shared" si="19"/>
        <v>3.3333333333333335</v>
      </c>
    </row>
    <row r="122" spans="1:9" ht="15" customHeight="1" x14ac:dyDescent="0.25">
      <c r="A122" s="269">
        <v>7</v>
      </c>
      <c r="B122" s="315">
        <v>70510</v>
      </c>
      <c r="C122" s="313" t="s">
        <v>63</v>
      </c>
      <c r="D122" s="319">
        <v>17</v>
      </c>
      <c r="E122" s="320">
        <v>1</v>
      </c>
      <c r="F122" s="320">
        <v>5</v>
      </c>
      <c r="G122" s="320">
        <v>7</v>
      </c>
      <c r="H122" s="320">
        <v>4</v>
      </c>
      <c r="I122" s="321">
        <f t="shared" si="19"/>
        <v>3.1764705882352939</v>
      </c>
    </row>
    <row r="123" spans="1:9" ht="15" customHeight="1" x14ac:dyDescent="0.25">
      <c r="A123" s="21">
        <v>8</v>
      </c>
      <c r="B123" s="37">
        <v>10880</v>
      </c>
      <c r="C123" s="209" t="s">
        <v>130</v>
      </c>
      <c r="D123" s="310">
        <v>177</v>
      </c>
      <c r="E123" s="311">
        <v>42</v>
      </c>
      <c r="F123" s="311">
        <v>79</v>
      </c>
      <c r="G123" s="311">
        <v>40</v>
      </c>
      <c r="H123" s="311">
        <v>16</v>
      </c>
      <c r="I123" s="89">
        <f t="shared" ref="I123:I124" si="20">(H123*2+G123*3+F123*4+E123*5)/D123</f>
        <v>3.8305084745762712</v>
      </c>
    </row>
    <row r="124" spans="1:9" ht="15" customHeight="1" thickBot="1" x14ac:dyDescent="0.3">
      <c r="A124" s="104">
        <v>9</v>
      </c>
      <c r="B124" s="92">
        <v>10890</v>
      </c>
      <c r="C124" s="222" t="s">
        <v>200</v>
      </c>
      <c r="D124" s="221">
        <v>68</v>
      </c>
      <c r="E124" s="303">
        <v>15</v>
      </c>
      <c r="F124" s="303">
        <v>34</v>
      </c>
      <c r="G124" s="303">
        <v>16</v>
      </c>
      <c r="H124" s="304">
        <v>3</v>
      </c>
      <c r="I124" s="93">
        <f t="shared" si="20"/>
        <v>3.8970588235294117</v>
      </c>
    </row>
    <row r="125" spans="1:9" ht="15" customHeight="1" x14ac:dyDescent="0.25">
      <c r="A125" s="6"/>
      <c r="B125" s="6"/>
      <c r="C125" s="15"/>
      <c r="D125" s="629" t="s">
        <v>105</v>
      </c>
      <c r="E125" s="629"/>
      <c r="F125" s="629"/>
      <c r="G125" s="629"/>
      <c r="H125" s="629"/>
      <c r="I125" s="16">
        <f>AVERAGE(I8:I15,I17:I28,I30:I46,I48:I67,I69:I82,I84:I114,I116:I124)</f>
        <v>3.8447521177364079</v>
      </c>
    </row>
  </sheetData>
  <mergeCells count="9">
    <mergeCell ref="D1:E1"/>
    <mergeCell ref="C2:D2"/>
    <mergeCell ref="I4:I5"/>
    <mergeCell ref="D125:H125"/>
    <mergeCell ref="A4:A5"/>
    <mergeCell ref="B4:B5"/>
    <mergeCell ref="C4:C5"/>
    <mergeCell ref="D4:D5"/>
    <mergeCell ref="E4:H4"/>
  </mergeCells>
  <conditionalFormatting sqref="I6:I125">
    <cfRule type="containsBlanks" dxfId="42" priority="1">
      <formula>LEN(TRIM(I6))=0</formula>
    </cfRule>
    <cfRule type="cellIs" dxfId="41" priority="2" stopIfTrue="1" operator="between">
      <formula>$I$125</formula>
      <formula>3.836</formula>
    </cfRule>
    <cfRule type="cellIs" dxfId="40" priority="403" stopIfTrue="1" operator="lessThan">
      <formula>3.5</formula>
    </cfRule>
    <cfRule type="cellIs" dxfId="39" priority="404" stopIfTrue="1" operator="between">
      <formula>$I$125</formula>
      <formula>3.5</formula>
    </cfRule>
    <cfRule type="cellIs" dxfId="38" priority="405" stopIfTrue="1" operator="between">
      <formula>4.5</formula>
      <formula>$I$125</formula>
    </cfRule>
    <cfRule type="cellIs" dxfId="37" priority="406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Географ-9 диаграмма по районам</vt:lpstr>
      <vt:lpstr>Географ-9 диаграмма</vt:lpstr>
      <vt:lpstr>Рейтинги 2022-2025</vt:lpstr>
      <vt:lpstr>Рейтинг по сумме мест</vt:lpstr>
      <vt:lpstr>География-9 2025 Итоги</vt:lpstr>
      <vt:lpstr>География-9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2017-12-13T06:38:57Z</dcterms:created>
  <dcterms:modified xsi:type="dcterms:W3CDTF">2025-09-03T11:31:42Z</dcterms:modified>
</cp:coreProperties>
</file>