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35" windowHeight="7935" tabRatio="666"/>
  </bookViews>
  <sheets>
    <sheet name="Биология-9 диаграмма по районам" sheetId="12" r:id="rId1"/>
    <sheet name="Биология-9 диаграмма" sheetId="9" r:id="rId2"/>
    <sheet name="Рейтинги 2022-2025" sheetId="7" r:id="rId3"/>
    <sheet name="Рейтинг по сумме мест" sheetId="6" r:id="rId4"/>
    <sheet name="Биология-9 2025 Итоги" sheetId="11" r:id="rId5"/>
    <sheet name="Биология-9 2025 расклад" sheetId="3" r:id="rId6"/>
  </sheets>
  <definedNames>
    <definedName name="_xlnm._FilterDatabase" localSheetId="0" hidden="1">'Биология-9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111" i="12" l="1"/>
  <c r="S26" i="12"/>
  <c r="S25" i="12"/>
  <c r="S24" i="12"/>
  <c r="S23" i="12"/>
  <c r="S22" i="12"/>
  <c r="S21" i="12"/>
  <c r="S20" i="12"/>
  <c r="S19" i="12"/>
  <c r="S18" i="12"/>
  <c r="S17" i="12"/>
  <c r="S16" i="12"/>
  <c r="S15" i="12"/>
  <c r="S13" i="12"/>
  <c r="S12" i="12"/>
  <c r="S11" i="12"/>
  <c r="S10" i="12"/>
  <c r="S9" i="12"/>
  <c r="S8" i="12"/>
  <c r="S7" i="12"/>
  <c r="S6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112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121" i="12"/>
  <c r="S120" i="12"/>
  <c r="S119" i="12"/>
  <c r="S118" i="12"/>
  <c r="S117" i="12"/>
  <c r="S116" i="12"/>
  <c r="S115" i="12"/>
  <c r="S114" i="12"/>
  <c r="S122" i="12"/>
  <c r="D113" i="12"/>
  <c r="C113" i="12"/>
  <c r="D81" i="12"/>
  <c r="C81" i="12"/>
  <c r="D66" i="12"/>
  <c r="C66" i="12"/>
  <c r="D45" i="12"/>
  <c r="C45" i="12"/>
  <c r="D27" i="12"/>
  <c r="C27" i="12"/>
  <c r="D14" i="12"/>
  <c r="C14" i="12"/>
  <c r="D5" i="12"/>
  <c r="C5" i="12"/>
  <c r="D4" i="12"/>
  <c r="D123" i="12" s="1"/>
  <c r="C4" i="12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6" i="9"/>
  <c r="S25" i="9"/>
  <c r="S24" i="9"/>
  <c r="S23" i="9"/>
  <c r="S22" i="9"/>
  <c r="S21" i="9"/>
  <c r="S20" i="9"/>
  <c r="S19" i="9"/>
  <c r="S18" i="9"/>
  <c r="S17" i="9"/>
  <c r="S16" i="9"/>
  <c r="S15" i="9"/>
  <c r="S13" i="9"/>
  <c r="S12" i="9"/>
  <c r="S11" i="9"/>
  <c r="S10" i="9"/>
  <c r="S9" i="9"/>
  <c r="S8" i="9"/>
  <c r="S7" i="9"/>
  <c r="S6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112" i="9"/>
  <c r="S111" i="9"/>
  <c r="S110" i="9"/>
  <c r="S109" i="9"/>
  <c r="S108" i="9"/>
  <c r="S107" i="9"/>
  <c r="S106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121" i="9"/>
  <c r="S120" i="9"/>
  <c r="S119" i="9"/>
  <c r="S118" i="9"/>
  <c r="S117" i="9"/>
  <c r="S116" i="9"/>
  <c r="S115" i="9"/>
  <c r="S114" i="9"/>
  <c r="S122" i="9"/>
  <c r="D123" i="9"/>
  <c r="D113" i="9"/>
  <c r="C113" i="9"/>
  <c r="D81" i="9"/>
  <c r="C81" i="9"/>
  <c r="D66" i="9"/>
  <c r="C66" i="9"/>
  <c r="D45" i="9"/>
  <c r="C45" i="9"/>
  <c r="D27" i="9"/>
  <c r="C27" i="9"/>
  <c r="D14" i="9"/>
  <c r="C14" i="9"/>
  <c r="D5" i="9"/>
  <c r="C5" i="9"/>
  <c r="C4" i="9" s="1"/>
  <c r="D4" i="9"/>
  <c r="T108" i="6"/>
  <c r="T115" i="6"/>
  <c r="T113" i="6"/>
  <c r="T116" i="6"/>
  <c r="T112" i="6"/>
  <c r="T114" i="6"/>
  <c r="T110" i="6"/>
  <c r="T111" i="6"/>
  <c r="T106" i="6"/>
  <c r="T109" i="6"/>
  <c r="T107" i="6"/>
  <c r="T93" i="6"/>
  <c r="T97" i="6"/>
  <c r="T99" i="6"/>
  <c r="T102" i="6"/>
  <c r="T100" i="6"/>
  <c r="T103" i="6"/>
  <c r="T101" i="6"/>
  <c r="T104" i="6"/>
  <c r="T92" i="6"/>
  <c r="T105" i="6"/>
  <c r="T86" i="6"/>
  <c r="T74" i="6"/>
  <c r="T90" i="6"/>
  <c r="T96" i="6"/>
  <c r="T98" i="6"/>
  <c r="T88" i="6"/>
  <c r="T89" i="6"/>
  <c r="T84" i="6"/>
  <c r="T75" i="6"/>
  <c r="T85" i="6"/>
  <c r="T68" i="6"/>
  <c r="T87" i="6"/>
  <c r="T94" i="6"/>
  <c r="T71" i="6"/>
  <c r="T91" i="6"/>
  <c r="T78" i="6"/>
  <c r="T61" i="6"/>
  <c r="T66" i="6"/>
  <c r="T79" i="6"/>
  <c r="T53" i="6"/>
  <c r="T80" i="6"/>
  <c r="T81" i="6"/>
  <c r="T69" i="6"/>
  <c r="T56" i="6"/>
  <c r="T76" i="6"/>
  <c r="T57" i="6"/>
  <c r="T45" i="6"/>
  <c r="T63" i="6"/>
  <c r="T70" i="6"/>
  <c r="T58" i="6"/>
  <c r="T77" i="6"/>
  <c r="T83" i="6"/>
  <c r="T73" i="6"/>
  <c r="T54" i="6"/>
  <c r="T72" i="6"/>
  <c r="T43" i="6"/>
  <c r="T59" i="6"/>
  <c r="T46" i="6"/>
  <c r="T65" i="6"/>
  <c r="T44" i="6"/>
  <c r="T47" i="6"/>
  <c r="T60" i="6"/>
  <c r="T52" i="6"/>
  <c r="T62" i="6"/>
  <c r="T55" i="6"/>
  <c r="T82" i="6"/>
  <c r="T67" i="6"/>
  <c r="T64" i="6"/>
  <c r="T40" i="6"/>
  <c r="T48" i="6"/>
  <c r="T50" i="6"/>
  <c r="T25" i="6"/>
  <c r="T29" i="6"/>
  <c r="T32" i="6"/>
  <c r="T37" i="6"/>
  <c r="T26" i="6"/>
  <c r="T22" i="6"/>
  <c r="T34" i="6"/>
  <c r="T49" i="6"/>
  <c r="T21" i="6"/>
  <c r="T27" i="6"/>
  <c r="T51" i="6"/>
  <c r="T33" i="6"/>
  <c r="T41" i="6"/>
  <c r="T28" i="6"/>
  <c r="T42" i="6"/>
  <c r="T35" i="6"/>
  <c r="T39" i="6"/>
  <c r="T30" i="6"/>
  <c r="T36" i="6"/>
  <c r="T20" i="6"/>
  <c r="T38" i="6"/>
  <c r="T19" i="6"/>
  <c r="T23" i="6"/>
  <c r="T24" i="6"/>
  <c r="T14" i="6"/>
  <c r="T15" i="6"/>
  <c r="T18" i="6"/>
  <c r="T17" i="6"/>
  <c r="T13" i="6"/>
  <c r="T11" i="6"/>
  <c r="T16" i="6"/>
  <c r="T12" i="6"/>
  <c r="T10" i="6"/>
  <c r="T9" i="6"/>
  <c r="T31" i="6"/>
  <c r="T8" i="6"/>
  <c r="T7" i="6"/>
  <c r="T6" i="6"/>
  <c r="T95" i="6"/>
  <c r="E117" i="6"/>
  <c r="D117" i="7"/>
  <c r="I113" i="3" l="1"/>
  <c r="H14" i="12" l="1"/>
  <c r="G14" i="12"/>
  <c r="I61" i="3"/>
  <c r="I66" i="3"/>
  <c r="I41" i="3"/>
  <c r="H113" i="12" l="1"/>
  <c r="G113" i="12"/>
  <c r="H81" i="12"/>
  <c r="G81" i="12"/>
  <c r="H66" i="12"/>
  <c r="G66" i="12"/>
  <c r="H45" i="12"/>
  <c r="G45" i="12"/>
  <c r="H27" i="12"/>
  <c r="G27" i="12"/>
  <c r="H5" i="12"/>
  <c r="G5" i="12"/>
  <c r="H4" i="12"/>
  <c r="H123" i="12" s="1"/>
  <c r="H123" i="9"/>
  <c r="H113" i="9"/>
  <c r="G113" i="9"/>
  <c r="H81" i="9"/>
  <c r="G81" i="9"/>
  <c r="H66" i="9"/>
  <c r="G66" i="9"/>
  <c r="H45" i="9"/>
  <c r="G45" i="9"/>
  <c r="H27" i="9"/>
  <c r="G27" i="9"/>
  <c r="H14" i="9"/>
  <c r="G14" i="9"/>
  <c r="H5" i="9"/>
  <c r="G5" i="9"/>
  <c r="H4" i="9"/>
  <c r="G4" i="9"/>
  <c r="H117" i="7"/>
  <c r="H117" i="6"/>
  <c r="G4" i="12" l="1"/>
  <c r="K27" i="9"/>
  <c r="L27" i="9"/>
  <c r="O27" i="9"/>
  <c r="P27" i="9"/>
  <c r="K117" i="6" l="1"/>
  <c r="I124" i="3"/>
  <c r="I123" i="3"/>
  <c r="I122" i="3"/>
  <c r="I121" i="3"/>
  <c r="I120" i="3"/>
  <c r="I119" i="3"/>
  <c r="I118" i="3"/>
  <c r="I117" i="3"/>
  <c r="I116" i="3"/>
  <c r="I114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7" i="3"/>
  <c r="I65" i="3"/>
  <c r="I64" i="3"/>
  <c r="I63" i="3"/>
  <c r="I62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6" i="3"/>
  <c r="I45" i="3"/>
  <c r="I44" i="3"/>
  <c r="I43" i="3"/>
  <c r="I42" i="3"/>
  <c r="I40" i="3"/>
  <c r="I39" i="3"/>
  <c r="I38" i="3"/>
  <c r="I37" i="3"/>
  <c r="I36" i="3"/>
  <c r="I35" i="3"/>
  <c r="I34" i="3"/>
  <c r="I33" i="3"/>
  <c r="I32" i="3"/>
  <c r="I31" i="3"/>
  <c r="I30" i="3"/>
  <c r="I28" i="3"/>
  <c r="I27" i="3"/>
  <c r="I26" i="3"/>
  <c r="I25" i="3"/>
  <c r="I24" i="3"/>
  <c r="I23" i="3"/>
  <c r="I22" i="3"/>
  <c r="I21" i="3"/>
  <c r="I20" i="3"/>
  <c r="I19" i="3"/>
  <c r="I18" i="3"/>
  <c r="I17" i="3"/>
  <c r="I15" i="3"/>
  <c r="I14" i="3"/>
  <c r="I13" i="3"/>
  <c r="I12" i="3"/>
  <c r="I11" i="3"/>
  <c r="I10" i="3"/>
  <c r="I9" i="3"/>
  <c r="I8" i="3"/>
  <c r="I125" i="3" s="1"/>
  <c r="I115" i="3"/>
  <c r="I83" i="3"/>
  <c r="P113" i="12" l="1"/>
  <c r="O113" i="12"/>
  <c r="P81" i="12"/>
  <c r="O81" i="12"/>
  <c r="P66" i="12"/>
  <c r="O66" i="12"/>
  <c r="P45" i="12"/>
  <c r="O45" i="12"/>
  <c r="P27" i="12"/>
  <c r="O27" i="12"/>
  <c r="P14" i="12"/>
  <c r="O14" i="12"/>
  <c r="P5" i="12"/>
  <c r="O5" i="12"/>
  <c r="P4" i="12"/>
  <c r="P123" i="12" s="1"/>
  <c r="O4" i="12"/>
  <c r="L113" i="12"/>
  <c r="K113" i="12"/>
  <c r="L81" i="12"/>
  <c r="K81" i="12"/>
  <c r="L66" i="12"/>
  <c r="K66" i="12"/>
  <c r="L45" i="12"/>
  <c r="K45" i="12"/>
  <c r="L27" i="12"/>
  <c r="K27" i="12"/>
  <c r="L14" i="12"/>
  <c r="K14" i="12"/>
  <c r="L5" i="12"/>
  <c r="K5" i="12"/>
  <c r="L4" i="12"/>
  <c r="L123" i="12" s="1"/>
  <c r="K4" i="12"/>
  <c r="P123" i="9"/>
  <c r="P113" i="9"/>
  <c r="O113" i="9"/>
  <c r="P81" i="9"/>
  <c r="O81" i="9"/>
  <c r="P66" i="9"/>
  <c r="O66" i="9"/>
  <c r="P45" i="9"/>
  <c r="O45" i="9"/>
  <c r="P14" i="9"/>
  <c r="O14" i="9"/>
  <c r="P5" i="9"/>
  <c r="O5" i="9"/>
  <c r="P4" i="9"/>
  <c r="L123" i="9"/>
  <c r="L113" i="9"/>
  <c r="K113" i="9"/>
  <c r="L81" i="9"/>
  <c r="K81" i="9"/>
  <c r="L66" i="9"/>
  <c r="K66" i="9"/>
  <c r="L45" i="9"/>
  <c r="K45" i="9"/>
  <c r="L14" i="9"/>
  <c r="K14" i="9"/>
  <c r="L5" i="9"/>
  <c r="K5" i="9"/>
  <c r="L4" i="9"/>
  <c r="K4" i="9"/>
  <c r="P117" i="7"/>
  <c r="L117" i="7"/>
  <c r="N117" i="6"/>
  <c r="O4" i="9" l="1"/>
  <c r="H68" i="3"/>
  <c r="G68" i="3"/>
  <c r="F68" i="3"/>
  <c r="E68" i="3"/>
  <c r="H47" i="3"/>
  <c r="G47" i="3"/>
  <c r="F47" i="3"/>
  <c r="E47" i="3"/>
  <c r="D47" i="3"/>
  <c r="H29" i="3"/>
  <c r="G29" i="3"/>
  <c r="F29" i="3"/>
  <c r="E29" i="3"/>
  <c r="D29" i="3"/>
  <c r="H16" i="3"/>
  <c r="G16" i="3"/>
  <c r="F16" i="3"/>
  <c r="E16" i="3"/>
  <c r="D16" i="3"/>
  <c r="H83" i="3"/>
  <c r="G83" i="3"/>
  <c r="F83" i="3"/>
  <c r="E83" i="3"/>
  <c r="D83" i="3"/>
  <c r="H115" i="3"/>
  <c r="G115" i="3"/>
  <c r="F115" i="3"/>
  <c r="E115" i="3"/>
  <c r="D115" i="3"/>
  <c r="I16" i="3"/>
  <c r="I7" i="3"/>
  <c r="H7" i="3"/>
  <c r="G7" i="3"/>
  <c r="F7" i="3"/>
  <c r="E7" i="3"/>
  <c r="D7" i="3"/>
  <c r="E6" i="3" l="1"/>
  <c r="F6" i="3"/>
  <c r="G6" i="3"/>
  <c r="H6" i="3"/>
  <c r="D68" i="3" l="1"/>
  <c r="I47" i="3"/>
  <c r="I29" i="3"/>
  <c r="D6" i="3" l="1"/>
  <c r="I6" i="3" s="1"/>
  <c r="I68" i="3"/>
  <c r="D6" i="11" l="1"/>
  <c r="E6" i="11" l="1"/>
  <c r="E118" i="11"/>
</calcChain>
</file>

<file path=xl/sharedStrings.xml><?xml version="1.0" encoding="utf-8"?>
<sst xmlns="http://schemas.openxmlformats.org/spreadsheetml/2006/main" count="1793" uniqueCount="207">
  <si>
    <t>МАОУ СШ № 151</t>
  </si>
  <si>
    <t>МБОУ СШ № 147</t>
  </si>
  <si>
    <t>МБОУ СШ № 144</t>
  </si>
  <si>
    <t>МБОУ СШ № 141</t>
  </si>
  <si>
    <t>МБОУ СШ № 139</t>
  </si>
  <si>
    <t>МБОУ СШ № 134</t>
  </si>
  <si>
    <t>МБОУ СШ № 129</t>
  </si>
  <si>
    <t>МБОУ СШ № 121</t>
  </si>
  <si>
    <t>МБОУ СШ № 115</t>
  </si>
  <si>
    <t>МБОУ СШ № 108</t>
  </si>
  <si>
    <t>МБОУ СШ № 98</t>
  </si>
  <si>
    <t>МБОУ СШ № 91</t>
  </si>
  <si>
    <t>МБОУ СШ № 85</t>
  </si>
  <si>
    <t>МБОУ СШ № 66</t>
  </si>
  <si>
    <t>МБОУ СШ № 56</t>
  </si>
  <si>
    <t>МБОУ СШ № 24</t>
  </si>
  <si>
    <t>МБОУ СШ № 18</t>
  </si>
  <si>
    <t>МБОУ СШ № 7</t>
  </si>
  <si>
    <t>МБОУ СШ № 5</t>
  </si>
  <si>
    <t>МБОУ СШ № 2</t>
  </si>
  <si>
    <t>МБОУ СШ № 1</t>
  </si>
  <si>
    <t>МБОУ СШ № 69</t>
  </si>
  <si>
    <t>МБОУ СШ № 17</t>
  </si>
  <si>
    <t>МБОУ СШ № 6</t>
  </si>
  <si>
    <t>МБОУ СШ № 99</t>
  </si>
  <si>
    <t>МБОУ СШ № 84</t>
  </si>
  <si>
    <t>МБОУ СШ № 82</t>
  </si>
  <si>
    <t>МБОУ СШ № 36</t>
  </si>
  <si>
    <t>МБОУ Лицей № 10</t>
  </si>
  <si>
    <t>МБОУ Лицей № 8</t>
  </si>
  <si>
    <t>МБОУ СШ № 3</t>
  </si>
  <si>
    <t>МАОУ СШ № 148</t>
  </si>
  <si>
    <t>МБОУ СШ № 94</t>
  </si>
  <si>
    <t>МБОУ СШ № 89</t>
  </si>
  <si>
    <t>МБОУ СШ № 64</t>
  </si>
  <si>
    <t>МБОУ СШ № 53</t>
  </si>
  <si>
    <t>МБОУ СШ № 44</t>
  </si>
  <si>
    <t>МБОУ СШ № 31</t>
  </si>
  <si>
    <t>МБОУ СШ № 16</t>
  </si>
  <si>
    <t>МБОУ СШ № 13</t>
  </si>
  <si>
    <t>МБОУ СШ № 135</t>
  </si>
  <si>
    <t>МАОУ Гимназия № 10</t>
  </si>
  <si>
    <t>МБОУ СШ № 90</t>
  </si>
  <si>
    <t>МБОУ СШ № 63</t>
  </si>
  <si>
    <t>МАОУ СШ № 55</t>
  </si>
  <si>
    <t>МБОУ СШ № 46</t>
  </si>
  <si>
    <t>МАОУ Лицей № 11</t>
  </si>
  <si>
    <t>МАОУ Гимназия № 6</t>
  </si>
  <si>
    <t>МАОУ Лицей № 6 "Перспектива"</t>
  </si>
  <si>
    <t>МАОУ Гимназия № 4</t>
  </si>
  <si>
    <t>Наименование ОУ (кратко)</t>
  </si>
  <si>
    <t>МБОУ СШ № 39</t>
  </si>
  <si>
    <t>МБОУ СШ № 50</t>
  </si>
  <si>
    <t>МБОУ СШ № 81</t>
  </si>
  <si>
    <t>МБОУ Гимназия № 8</t>
  </si>
  <si>
    <t>МБОУ Лицей № 28</t>
  </si>
  <si>
    <t>№</t>
  </si>
  <si>
    <t>Район</t>
  </si>
  <si>
    <t>МБОУ СШ № 45</t>
  </si>
  <si>
    <t>МБОУ Гимназия № 7</t>
  </si>
  <si>
    <t>МБОУ Лицей № 3</t>
  </si>
  <si>
    <t>МБОУ Лицей № 2</t>
  </si>
  <si>
    <t>МБОУ СШ № 19</t>
  </si>
  <si>
    <t>Код ОУ по КИАСУО</t>
  </si>
  <si>
    <t>Чел.</t>
  </si>
  <si>
    <t>отметки по 5 -балльной шкале</t>
  </si>
  <si>
    <t>Биология, 9 кл.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</si>
  <si>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</si>
  <si>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</si>
  <si>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</si>
  <si>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</si>
  <si>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</si>
  <si>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</si>
  <si>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</si>
  <si>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чел.</t>
  </si>
  <si>
    <t>Среднее значение по городу принято: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</si>
  <si>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</si>
  <si>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</si>
  <si>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</si>
  <si>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</si>
  <si>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</si>
  <si>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Сумма мест</t>
  </si>
  <si>
    <t>ср. балл ОУ</t>
  </si>
  <si>
    <t>ср. балл по городу</t>
  </si>
  <si>
    <t>МАОУ Гимназия № 9</t>
  </si>
  <si>
    <t>МБОУ СШ № 12</t>
  </si>
  <si>
    <t>МАОУ СШ № 32</t>
  </si>
  <si>
    <t>МАОУ Гимназия № 15</t>
  </si>
  <si>
    <t>МБОУ СШ № 65</t>
  </si>
  <si>
    <t>МБОУ СШ № 79</t>
  </si>
  <si>
    <t>МАОУ Лицей № 12</t>
  </si>
  <si>
    <t>МБОУ СШ № 21</t>
  </si>
  <si>
    <t>МАОУ Гимназия № 13 "Академ"</t>
  </si>
  <si>
    <t>МБОУ СШ № 95</t>
  </si>
  <si>
    <t>МАОУ Лицей № 9 "Лидер"</t>
  </si>
  <si>
    <t>МАОУ Гимназия № 2</t>
  </si>
  <si>
    <t>МБОУ СШ № 4</t>
  </si>
  <si>
    <t>МБОУ Гимназия  № 16</t>
  </si>
  <si>
    <t>МБОУ СШ № 27</t>
  </si>
  <si>
    <t>МБОУ СШ № 51</t>
  </si>
  <si>
    <t>Расчётное среднее значение:</t>
  </si>
  <si>
    <t>Наименование ОУ (кратно)</t>
  </si>
  <si>
    <t>ср.балл ОУ</t>
  </si>
  <si>
    <t>ср.балл по городу</t>
  </si>
  <si>
    <t>место</t>
  </si>
  <si>
    <t>Расчётное среднее значение</t>
  </si>
  <si>
    <t xml:space="preserve">МБОУ СШ № 72 </t>
  </si>
  <si>
    <t>МБОУ СШ № 62</t>
  </si>
  <si>
    <t>по городу Красноярску</t>
  </si>
  <si>
    <t>ЖЕЛЕЗНОДОРОЖНЫЙ РАЙОН</t>
  </si>
  <si>
    <t>КИРОВСКИЙ РАЙОН</t>
  </si>
  <si>
    <t>ЛЕНИНСКИЙ РАЙОН</t>
  </si>
  <si>
    <t>МАОУ Гимназия № 11</t>
  </si>
  <si>
    <t>ОКТЯБРЬСКИЙ РАЙОН</t>
  </si>
  <si>
    <t>СВЕРДЛОВСКИЙ РАЙОН</t>
  </si>
  <si>
    <t>СОВЕТСКИЙ РАЙОН</t>
  </si>
  <si>
    <t>ЦЕНТРАЛЬНЫЙ РАЙОН</t>
  </si>
  <si>
    <t>средний балл принят</t>
  </si>
  <si>
    <t xml:space="preserve">МБОУ СШ № 10 </t>
  </si>
  <si>
    <t>МБОУ СШ № 30</t>
  </si>
  <si>
    <t xml:space="preserve">средний балл </t>
  </si>
  <si>
    <t>МБОУ СШ № 34</t>
  </si>
  <si>
    <t>МБОУ СШ № 42</t>
  </si>
  <si>
    <t>МБОУ СШ № 78</t>
  </si>
  <si>
    <t>МБОУ СШ № 93</t>
  </si>
  <si>
    <t>Расчётное среднее значение среднего балла по ОУ</t>
  </si>
  <si>
    <t>Среднее значение среднего балла принято ГУО</t>
  </si>
  <si>
    <t>МАОУ СШ "Комплекс Покровский"</t>
  </si>
  <si>
    <t>МАОУ СШ № 155</t>
  </si>
  <si>
    <t>МАОУ СШ № 157</t>
  </si>
  <si>
    <t>МБОУ Гимназия № 3</t>
  </si>
  <si>
    <t>МАОУ Лицей № 7</t>
  </si>
  <si>
    <t>МБОУ СШ № 86</t>
  </si>
  <si>
    <t>МБОУ СШ № 133</t>
  </si>
  <si>
    <t>МАОУ СШ № 23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</si>
  <si>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</si>
  <si>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</si>
  <si>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</si>
  <si>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</si>
  <si>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</si>
  <si>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</si>
  <si>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</si>
  <si>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МАОУ СШ № 76</t>
  </si>
  <si>
    <t>МАОУ СШ № 137</t>
  </si>
  <si>
    <t>МАОУ СШ № 158</t>
  </si>
  <si>
    <t>МАОУ Гимназия №14</t>
  </si>
  <si>
    <t>МАОУ "КУГ №1 - Универс"</t>
  </si>
  <si>
    <t>МБОУ Лицей № 1</t>
  </si>
  <si>
    <t>МАОУ Гимназия № 8</t>
  </si>
  <si>
    <t>МАОУ СШ № 12</t>
  </si>
  <si>
    <t>МАОУ СШ № 19</t>
  </si>
  <si>
    <t>МАОУ СШ № 46</t>
  </si>
  <si>
    <t xml:space="preserve">МБОУ СОШ № 10 </t>
  </si>
  <si>
    <t>МАОУ СШ № 135</t>
  </si>
  <si>
    <t>МАОУ СШ № 90</t>
  </si>
  <si>
    <t>МАОУ СШ № 81</t>
  </si>
  <si>
    <t>МАОУ Лицей № 3</t>
  </si>
  <si>
    <t>МАОУ СШ № 8 "Созидание"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</si>
  <si>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</si>
  <si>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</si>
  <si>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</si>
  <si>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</si>
  <si>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</si>
  <si>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</si>
  <si>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</si>
  <si>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Лицей № 1</t>
  </si>
  <si>
    <t>МАОУ СШ № 158 "Грани"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</si>
  <si>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</si>
  <si>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</si>
  <si>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</si>
  <si>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</si>
  <si>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</si>
  <si>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</si>
  <si>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</si>
  <si>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</si>
  <si>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</si>
  <si>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</si>
  <si>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</si>
  <si>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</si>
  <si>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</si>
  <si>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</si>
  <si>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</si>
  <si>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</si>
  <si>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</si>
  <si>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</si>
  <si>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</si>
  <si>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141</t>
  </si>
  <si>
    <t>МАОУ СШ № 143</t>
  </si>
  <si>
    <t>МАОУ СШ № 144</t>
  </si>
  <si>
    <t>МАОУ СШ № 145</t>
  </si>
  <si>
    <t>МАОУ СШ № 149</t>
  </si>
  <si>
    <t>МАОУ СШ № 150</t>
  </si>
  <si>
    <t>МАОУ СШ № 152</t>
  </si>
  <si>
    <t>МАОУ СШ № 154</t>
  </si>
  <si>
    <t>МАОУ СШ № 156</t>
  </si>
  <si>
    <t>МАОУ СШ № 139</t>
  </si>
  <si>
    <t>МАОУ Лицей № 28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</si>
  <si>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</si>
  <si>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</si>
  <si>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</si>
  <si>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</si>
  <si>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</si>
  <si>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</si>
  <si>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</si>
  <si>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МБОУ СШ № 159</t>
  </si>
  <si>
    <t>МБОУ СШ № 73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</si>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</sst>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7" fillId="0" borderId="0"/>
    <xf numFmtId="0" fontId="15" fillId="0" borderId="0"/>
    <xf numFmtId="0" fontId="18" fillId="0" borderId="0"/>
    <xf numFmtId="0" fontId="13" fillId="0" borderId="0"/>
    <xf numFmtId="0" fontId="17" fillId="0" borderId="0"/>
    <xf numFmtId="165" fontId="18" fillId="0" borderId="0" applyBorder="0" applyProtection="0"/>
    <xf numFmtId="0" fontId="13" fillId="0" borderId="0"/>
    <xf numFmtId="0" fontId="13" fillId="0" borderId="0"/>
    <xf numFmtId="164" fontId="25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18" fillId="0" borderId="0"/>
    <xf numFmtId="0" fontId="9" fillId="0" borderId="0"/>
    <xf numFmtId="0" fontId="25" fillId="0" borderId="0"/>
    <xf numFmtId="0" fontId="9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</cellStyleXfs>
  <cellXfs count="897">
    <xf numFmtId="0" fontId="0" fillId="0" borderId="0" xfId="0"/>
    <xf numFmtId="0" fontId="19" fillId="0" borderId="0" xfId="2" applyFont="1" applyAlignment="1">
      <alignment wrapText="1"/>
    </xf>
    <xf numFmtId="0" fontId="19" fillId="0" borderId="0" xfId="2" applyFont="1"/>
    <xf numFmtId="0" fontId="19" fillId="0" borderId="0" xfId="2" applyFont="1" applyAlignment="1">
      <alignment horizontal="center" vertical="center"/>
    </xf>
    <xf numFmtId="0" fontId="19" fillId="0" borderId="0" xfId="2" applyFont="1" applyBorder="1"/>
    <xf numFmtId="0" fontId="16" fillId="0" borderId="0" xfId="2" applyFont="1" applyAlignment="1">
      <alignment horizontal="center" vertical="center"/>
    </xf>
    <xf numFmtId="0" fontId="13" fillId="0" borderId="0" xfId="4"/>
    <xf numFmtId="0" fontId="26" fillId="0" borderId="0" xfId="4" applyFont="1" applyAlignment="1">
      <alignment horizontal="left" vertical="top"/>
    </xf>
    <xf numFmtId="0" fontId="21" fillId="0" borderId="16" xfId="0" applyFont="1" applyBorder="1" applyAlignment="1">
      <alignment horizontal="right"/>
    </xf>
    <xf numFmtId="0" fontId="16" fillId="0" borderId="1" xfId="2" applyFont="1" applyBorder="1" applyAlignment="1">
      <alignment horizontal="right" vertical="center"/>
    </xf>
    <xf numFmtId="2" fontId="29" fillId="2" borderId="1" xfId="2" applyNumberFormat="1" applyFont="1" applyFill="1" applyBorder="1" applyAlignment="1">
      <alignment horizontal="right" vertical="center"/>
    </xf>
    <xf numFmtId="0" fontId="30" fillId="0" borderId="0" xfId="0" applyFont="1"/>
    <xf numFmtId="0" fontId="30" fillId="4" borderId="0" xfId="0" applyFont="1" applyFill="1"/>
    <xf numFmtId="0" fontId="13" fillId="0" borderId="6" xfId="2" applyFont="1" applyFill="1" applyBorder="1" applyAlignment="1" applyProtection="1">
      <alignment horizontal="left"/>
      <protection locked="0"/>
    </xf>
    <xf numFmtId="0" fontId="13" fillId="0" borderId="1" xfId="2" applyFont="1" applyFill="1" applyBorder="1" applyAlignment="1" applyProtection="1">
      <alignment horizontal="left"/>
      <protection locked="0"/>
    </xf>
    <xf numFmtId="0" fontId="13" fillId="0" borderId="11" xfId="2" applyFont="1" applyFill="1" applyBorder="1" applyAlignment="1" applyProtection="1">
      <alignment horizontal="left"/>
      <protection locked="0"/>
    </xf>
    <xf numFmtId="0" fontId="13" fillId="0" borderId="4" xfId="2" applyFont="1" applyFill="1" applyBorder="1" applyAlignment="1" applyProtection="1">
      <alignment horizontal="left"/>
      <protection locked="0"/>
    </xf>
    <xf numFmtId="0" fontId="13" fillId="0" borderId="2" xfId="2" applyFont="1" applyFill="1" applyBorder="1" applyAlignment="1" applyProtection="1">
      <alignment horizontal="left"/>
      <protection locked="0"/>
    </xf>
    <xf numFmtId="0" fontId="23" fillId="0" borderId="43" xfId="0" applyFont="1" applyBorder="1" applyAlignment="1">
      <alignment horizontal="center" vertical="center"/>
    </xf>
    <xf numFmtId="2" fontId="13" fillId="2" borderId="4" xfId="2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right"/>
    </xf>
    <xf numFmtId="0" fontId="21" fillId="0" borderId="18" xfId="0" applyFont="1" applyBorder="1" applyAlignment="1">
      <alignment horizontal="right"/>
    </xf>
    <xf numFmtId="0" fontId="13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1" fillId="0" borderId="32" xfId="0" applyFont="1" applyBorder="1" applyAlignment="1">
      <alignment horizontal="left" wrapText="1"/>
    </xf>
    <xf numFmtId="0" fontId="21" fillId="0" borderId="25" xfId="0" applyFont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21" fillId="0" borderId="11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3" xfId="2" applyFont="1" applyFill="1" applyBorder="1" applyAlignment="1">
      <alignment horizontal="left" wrapText="1"/>
    </xf>
    <xf numFmtId="0" fontId="31" fillId="0" borderId="0" xfId="2" applyFont="1" applyBorder="1" applyAlignment="1">
      <alignment horizontal="right" vertical="top"/>
    </xf>
    <xf numFmtId="0" fontId="22" fillId="0" borderId="3" xfId="2" applyFont="1" applyFill="1" applyBorder="1" applyAlignment="1">
      <alignment horizontal="left" wrapText="1"/>
    </xf>
    <xf numFmtId="0" fontId="21" fillId="0" borderId="2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0" fillId="0" borderId="5" xfId="0" applyBorder="1"/>
    <xf numFmtId="0" fontId="12" fillId="2" borderId="35" xfId="0" applyFont="1" applyFill="1" applyBorder="1" applyAlignment="1">
      <alignment horizontal="right"/>
    </xf>
    <xf numFmtId="2" fontId="0" fillId="0" borderId="0" xfId="0" applyNumberFormat="1"/>
    <xf numFmtId="0" fontId="0" fillId="0" borderId="8" xfId="0" applyBorder="1"/>
    <xf numFmtId="0" fontId="12" fillId="2" borderId="49" xfId="0" applyFont="1" applyFill="1" applyBorder="1" applyAlignment="1">
      <alignment horizontal="right"/>
    </xf>
    <xf numFmtId="2" fontId="0" fillId="2" borderId="0" xfId="0" applyNumberFormat="1" applyFill="1"/>
    <xf numFmtId="0" fontId="12" fillId="2" borderId="52" xfId="0" applyFont="1" applyFill="1" applyBorder="1" applyAlignment="1">
      <alignment horizontal="right"/>
    </xf>
    <xf numFmtId="0" fontId="0" fillId="0" borderId="10" xfId="0" applyBorder="1"/>
    <xf numFmtId="0" fontId="12" fillId="2" borderId="51" xfId="0" applyFont="1" applyFill="1" applyBorder="1" applyAlignment="1">
      <alignment horizontal="right"/>
    </xf>
    <xf numFmtId="0" fontId="0" fillId="0" borderId="16" xfId="0" applyBorder="1"/>
    <xf numFmtId="0" fontId="29" fillId="0" borderId="0" xfId="0" applyFont="1" applyFill="1" applyBorder="1" applyAlignment="1">
      <alignment horizontal="right" vertical="center"/>
    </xf>
    <xf numFmtId="0" fontId="24" fillId="0" borderId="0" xfId="2" applyFont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4" fillId="0" borderId="0" xfId="2" applyFont="1" applyAlignment="1"/>
    <xf numFmtId="0" fontId="23" fillId="0" borderId="57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right"/>
    </xf>
    <xf numFmtId="0" fontId="32" fillId="0" borderId="57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left" vertical="center"/>
    </xf>
    <xf numFmtId="2" fontId="16" fillId="2" borderId="58" xfId="2" applyNumberFormat="1" applyFont="1" applyFill="1" applyBorder="1" applyAlignment="1">
      <alignment horizontal="left" vertical="center"/>
    </xf>
    <xf numFmtId="0" fontId="23" fillId="0" borderId="60" xfId="2" applyFont="1" applyFill="1" applyBorder="1" applyAlignment="1">
      <alignment horizontal="left" vertical="center" wrapText="1"/>
    </xf>
    <xf numFmtId="0" fontId="13" fillId="2" borderId="4" xfId="2" applyFont="1" applyFill="1" applyBorder="1" applyAlignment="1">
      <alignment horizontal="right" vertical="center" wrapText="1"/>
    </xf>
    <xf numFmtId="0" fontId="13" fillId="2" borderId="1" xfId="2" applyFont="1" applyFill="1" applyBorder="1" applyAlignment="1">
      <alignment horizontal="right" vertical="center" wrapText="1"/>
    </xf>
    <xf numFmtId="2" fontId="13" fillId="2" borderId="9" xfId="2" applyNumberFormat="1" applyFont="1" applyFill="1" applyBorder="1" applyAlignment="1">
      <alignment horizontal="right" vertical="center"/>
    </xf>
    <xf numFmtId="0" fontId="13" fillId="2" borderId="11" xfId="2" applyFont="1" applyFill="1" applyBorder="1" applyAlignment="1">
      <alignment horizontal="right" vertical="center" wrapText="1"/>
    </xf>
    <xf numFmtId="2" fontId="13" fillId="2" borderId="12" xfId="2" applyNumberFormat="1" applyFont="1" applyFill="1" applyBorder="1" applyAlignment="1">
      <alignment horizontal="right" vertical="center"/>
    </xf>
    <xf numFmtId="2" fontId="13" fillId="2" borderId="17" xfId="2" applyNumberFormat="1" applyFont="1" applyFill="1" applyBorder="1" applyAlignment="1">
      <alignment horizontal="right" vertical="center"/>
    </xf>
    <xf numFmtId="0" fontId="13" fillId="2" borderId="6" xfId="2" applyFont="1" applyFill="1" applyBorder="1" applyAlignment="1">
      <alignment horizontal="right" vertical="center" wrapText="1"/>
    </xf>
    <xf numFmtId="2" fontId="13" fillId="2" borderId="7" xfId="2" applyNumberFormat="1" applyFont="1" applyFill="1" applyBorder="1" applyAlignment="1">
      <alignment horizontal="right" vertical="center"/>
    </xf>
    <xf numFmtId="0" fontId="30" fillId="8" borderId="0" xfId="0" applyFont="1" applyFill="1"/>
    <xf numFmtId="0" fontId="30" fillId="9" borderId="0" xfId="0" applyFont="1" applyFill="1"/>
    <xf numFmtId="0" fontId="13" fillId="0" borderId="29" xfId="2" applyFont="1" applyFill="1" applyBorder="1" applyAlignment="1" applyProtection="1">
      <alignment horizontal="left"/>
      <protection locked="0"/>
    </xf>
    <xf numFmtId="0" fontId="10" fillId="0" borderId="1" xfId="2" applyFont="1" applyFill="1" applyBorder="1"/>
    <xf numFmtId="0" fontId="10" fillId="2" borderId="1" xfId="2" applyFont="1" applyFill="1" applyBorder="1" applyAlignment="1">
      <alignment horizontal="right" vertical="center" wrapText="1"/>
    </xf>
    <xf numFmtId="2" fontId="10" fillId="2" borderId="9" xfId="2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top"/>
    </xf>
    <xf numFmtId="2" fontId="32" fillId="0" borderId="58" xfId="0" applyNumberFormat="1" applyFont="1" applyBorder="1" applyAlignment="1">
      <alignment horizontal="center" vertical="center" wrapText="1"/>
    </xf>
    <xf numFmtId="0" fontId="10" fillId="0" borderId="4" xfId="2" applyFont="1" applyBorder="1"/>
    <xf numFmtId="0" fontId="10" fillId="2" borderId="3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/>
    </xf>
    <xf numFmtId="0" fontId="13" fillId="2" borderId="29" xfId="2" applyFont="1" applyFill="1" applyBorder="1" applyAlignment="1">
      <alignment horizontal="right" vertical="center" wrapText="1"/>
    </xf>
    <xf numFmtId="0" fontId="23" fillId="0" borderId="61" xfId="0" applyFont="1" applyBorder="1" applyAlignment="1">
      <alignment horizontal="center" vertical="center"/>
    </xf>
    <xf numFmtId="0" fontId="21" fillId="0" borderId="5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1" fillId="0" borderId="35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7" fillId="0" borderId="22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wrapText="1"/>
    </xf>
    <xf numFmtId="2" fontId="10" fillId="2" borderId="1" xfId="2" applyNumberFormat="1" applyFont="1" applyFill="1" applyBorder="1" applyAlignment="1">
      <alignment horizontal="center" vertical="center"/>
    </xf>
    <xf numFmtId="2" fontId="13" fillId="2" borderId="1" xfId="2" applyNumberFormat="1" applyFont="1" applyFill="1" applyBorder="1" applyAlignment="1">
      <alignment horizontal="center" vertical="center"/>
    </xf>
    <xf numFmtId="2" fontId="13" fillId="2" borderId="6" xfId="2" applyNumberFormat="1" applyFont="1" applyFill="1" applyBorder="1" applyAlignment="1">
      <alignment horizontal="center" vertical="center"/>
    </xf>
    <xf numFmtId="2" fontId="13" fillId="2" borderId="11" xfId="2" applyNumberFormat="1" applyFont="1" applyFill="1" applyBorder="1" applyAlignment="1">
      <alignment horizontal="center" vertical="center"/>
    </xf>
    <xf numFmtId="0" fontId="26" fillId="0" borderId="0" xfId="4" applyFont="1" applyAlignment="1">
      <alignment horizontal="right" vertical="top"/>
    </xf>
    <xf numFmtId="0" fontId="0" fillId="0" borderId="55" xfId="0" applyBorder="1"/>
    <xf numFmtId="0" fontId="16" fillId="0" borderId="55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right"/>
    </xf>
    <xf numFmtId="0" fontId="16" fillId="0" borderId="55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16" fillId="0" borderId="59" xfId="2" applyFont="1" applyFill="1" applyBorder="1" applyAlignment="1" applyProtection="1">
      <alignment horizontal="left" vertical="center" wrapText="1"/>
      <protection locked="0"/>
    </xf>
    <xf numFmtId="0" fontId="16" fillId="0" borderId="45" xfId="2" applyFont="1" applyFill="1" applyBorder="1" applyAlignment="1" applyProtection="1">
      <alignment horizontal="left" vertical="center" wrapText="1"/>
      <protection locked="0"/>
    </xf>
    <xf numFmtId="0" fontId="16" fillId="0" borderId="37" xfId="2" applyFont="1" applyFill="1" applyBorder="1" applyAlignment="1" applyProtection="1">
      <alignment horizontal="left" vertical="center" wrapText="1"/>
      <protection locked="0"/>
    </xf>
    <xf numFmtId="0" fontId="23" fillId="0" borderId="45" xfId="2" applyFont="1" applyFill="1" applyBorder="1" applyAlignment="1">
      <alignment horizontal="left" vertical="center" wrapText="1"/>
    </xf>
    <xf numFmtId="0" fontId="23" fillId="0" borderId="37" xfId="2" applyFont="1" applyFill="1" applyBorder="1" applyAlignment="1">
      <alignment horizontal="left" vertical="center" wrapText="1"/>
    </xf>
    <xf numFmtId="0" fontId="16" fillId="2" borderId="59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wrapText="1"/>
    </xf>
    <xf numFmtId="0" fontId="13" fillId="2" borderId="8" xfId="2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right" wrapText="1"/>
    </xf>
    <xf numFmtId="0" fontId="21" fillId="0" borderId="1" xfId="2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 wrapText="1"/>
    </xf>
    <xf numFmtId="0" fontId="16" fillId="2" borderId="45" xfId="0" applyFont="1" applyFill="1" applyBorder="1" applyAlignment="1">
      <alignment horizontal="left" vertical="center" wrapText="1"/>
    </xf>
    <xf numFmtId="0" fontId="10" fillId="0" borderId="3" xfId="2" applyFont="1" applyBorder="1"/>
    <xf numFmtId="0" fontId="10" fillId="2" borderId="8" xfId="2" applyFont="1" applyFill="1" applyBorder="1" applyAlignment="1">
      <alignment horizontal="right" vertical="center" wrapText="1"/>
    </xf>
    <xf numFmtId="0" fontId="13" fillId="2" borderId="10" xfId="2" applyFont="1" applyFill="1" applyBorder="1" applyAlignment="1">
      <alignment horizontal="right" vertical="center" wrapText="1"/>
    </xf>
    <xf numFmtId="2" fontId="16" fillId="2" borderId="57" xfId="0" applyNumberFormat="1" applyFont="1" applyFill="1" applyBorder="1" applyAlignment="1">
      <alignment horizontal="left" vertical="center" wrapText="1"/>
    </xf>
    <xf numFmtId="2" fontId="23" fillId="0" borderId="57" xfId="2" applyNumberFormat="1" applyFont="1" applyFill="1" applyBorder="1" applyAlignment="1">
      <alignment horizontal="left" vertical="center" wrapText="1"/>
    </xf>
    <xf numFmtId="2" fontId="23" fillId="0" borderId="57" xfId="0" applyNumberFormat="1" applyFont="1" applyBorder="1" applyAlignment="1">
      <alignment horizontal="left" vertical="center" wrapText="1"/>
    </xf>
    <xf numFmtId="2" fontId="23" fillId="0" borderId="57" xfId="0" applyNumberFormat="1" applyFont="1" applyBorder="1" applyAlignment="1">
      <alignment horizontal="left" vertical="center"/>
    </xf>
    <xf numFmtId="2" fontId="16" fillId="0" borderId="57" xfId="2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2" applyFont="1" applyAlignment="1">
      <alignment horizontal="center"/>
    </xf>
    <xf numFmtId="0" fontId="30" fillId="10" borderId="0" xfId="0" applyFont="1" applyFill="1"/>
    <xf numFmtId="0" fontId="29" fillId="0" borderId="0" xfId="0" applyFont="1" applyFill="1" applyBorder="1" applyAlignment="1">
      <alignment horizontal="left" vertical="center"/>
    </xf>
    <xf numFmtId="2" fontId="29" fillId="0" borderId="0" xfId="0" applyNumberFormat="1" applyFont="1" applyFill="1" applyBorder="1" applyAlignment="1">
      <alignment horizontal="right" vertical="center"/>
    </xf>
    <xf numFmtId="0" fontId="12" fillId="2" borderId="48" xfId="0" applyFont="1" applyFill="1" applyBorder="1" applyAlignment="1">
      <alignment horizontal="right"/>
    </xf>
    <xf numFmtId="0" fontId="13" fillId="2" borderId="5" xfId="2" applyFont="1" applyFill="1" applyBorder="1" applyAlignment="1">
      <alignment horizontal="right" vertical="center" wrapText="1"/>
    </xf>
    <xf numFmtId="0" fontId="0" fillId="0" borderId="49" xfId="0" applyBorder="1"/>
    <xf numFmtId="0" fontId="0" fillId="0" borderId="34" xfId="0" applyFill="1" applyBorder="1"/>
    <xf numFmtId="0" fontId="23" fillId="0" borderId="57" xfId="2" applyFont="1" applyFill="1" applyBorder="1" applyAlignment="1">
      <alignment horizontal="left" vertical="center" wrapText="1"/>
    </xf>
    <xf numFmtId="0" fontId="16" fillId="0" borderId="57" xfId="2" applyFont="1" applyFill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>
      <alignment horizontal="left" wrapText="1"/>
    </xf>
    <xf numFmtId="0" fontId="13" fillId="0" borderId="6" xfId="0" applyFont="1" applyBorder="1" applyAlignment="1">
      <alignment horizontal="right" wrapText="1"/>
    </xf>
    <xf numFmtId="0" fontId="30" fillId="11" borderId="0" xfId="0" applyFont="1" applyFill="1"/>
    <xf numFmtId="0" fontId="21" fillId="0" borderId="54" xfId="0" applyFont="1" applyBorder="1" applyAlignment="1">
      <alignment horizontal="center"/>
    </xf>
    <xf numFmtId="0" fontId="21" fillId="0" borderId="27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63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2" fontId="13" fillId="2" borderId="29" xfId="2" applyNumberFormat="1" applyFont="1" applyFill="1" applyBorder="1" applyAlignment="1">
      <alignment horizontal="center" vertical="center"/>
    </xf>
    <xf numFmtId="2" fontId="10" fillId="7" borderId="4" xfId="14" applyNumberFormat="1" applyFont="1" applyFill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/>
    </xf>
    <xf numFmtId="2" fontId="13" fillId="2" borderId="33" xfId="2" applyNumberFormat="1" applyFont="1" applyFill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/>
    </xf>
    <xf numFmtId="0" fontId="16" fillId="2" borderId="37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0" xfId="0" applyFont="1"/>
    <xf numFmtId="0" fontId="22" fillId="0" borderId="1" xfId="2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2" fontId="32" fillId="0" borderId="57" xfId="0" applyNumberFormat="1" applyFont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left" vertical="center" wrapText="1"/>
    </xf>
    <xf numFmtId="0" fontId="13" fillId="2" borderId="16" xfId="2" applyFont="1" applyFill="1" applyBorder="1" applyAlignment="1">
      <alignment horizontal="right" vertical="center" wrapText="1"/>
    </xf>
    <xf numFmtId="0" fontId="13" fillId="2" borderId="28" xfId="2" applyFont="1" applyFill="1" applyBorder="1" applyAlignment="1">
      <alignment horizontal="right" vertical="center" wrapText="1"/>
    </xf>
    <xf numFmtId="0" fontId="21" fillId="0" borderId="62" xfId="0" applyFont="1" applyBorder="1" applyAlignment="1">
      <alignment horizontal="right"/>
    </xf>
    <xf numFmtId="2" fontId="19" fillId="0" borderId="0" xfId="2" applyNumberFormat="1" applyFont="1"/>
    <xf numFmtId="2" fontId="29" fillId="0" borderId="0" xfId="4" applyNumberFormat="1" applyFont="1"/>
    <xf numFmtId="0" fontId="13" fillId="2" borderId="9" xfId="0" applyFont="1" applyFill="1" applyBorder="1" applyAlignment="1">
      <alignment horizontal="center" wrapText="1"/>
    </xf>
    <xf numFmtId="2" fontId="10" fillId="2" borderId="6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 vertical="top"/>
      <protection locked="0"/>
    </xf>
    <xf numFmtId="0" fontId="8" fillId="0" borderId="1" xfId="2" applyFont="1" applyBorder="1" applyAlignment="1">
      <alignment horizontal="center"/>
    </xf>
    <xf numFmtId="0" fontId="8" fillId="0" borderId="57" xfId="2" applyFont="1" applyFill="1" applyBorder="1" applyAlignment="1" applyProtection="1">
      <alignment horizontal="center" vertical="top"/>
      <protection locked="0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55" xfId="2" applyFont="1" applyBorder="1"/>
    <xf numFmtId="0" fontId="8" fillId="0" borderId="3" xfId="0" applyFont="1" applyBorder="1" applyAlignment="1">
      <alignment wrapText="1"/>
    </xf>
    <xf numFmtId="0" fontId="8" fillId="0" borderId="41" xfId="0" applyFont="1" applyBorder="1" applyAlignment="1">
      <alignment wrapText="1"/>
    </xf>
    <xf numFmtId="0" fontId="8" fillId="2" borderId="3" xfId="45" applyFont="1" applyFill="1" applyBorder="1" applyAlignment="1" applyProtection="1">
      <alignment horizontal="left" vertical="center" wrapText="1"/>
      <protection locked="0"/>
    </xf>
    <xf numFmtId="0" fontId="16" fillId="2" borderId="59" xfId="45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>
      <alignment wrapText="1"/>
    </xf>
    <xf numFmtId="0" fontId="16" fillId="0" borderId="59" xfId="0" applyFont="1" applyBorder="1" applyAlignment="1">
      <alignment horizontal="left" vertical="center" wrapText="1"/>
    </xf>
    <xf numFmtId="0" fontId="16" fillId="0" borderId="57" xfId="45" applyFont="1" applyBorder="1" applyAlignment="1">
      <alignment horizontal="left" vertical="center"/>
    </xf>
    <xf numFmtId="0" fontId="8" fillId="0" borderId="57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2" fontId="8" fillId="0" borderId="12" xfId="2" applyNumberFormat="1" applyFont="1" applyBorder="1" applyAlignment="1">
      <alignment horizontal="right" vertical="center"/>
    </xf>
    <xf numFmtId="2" fontId="8" fillId="0" borderId="19" xfId="2" applyNumberFormat="1" applyFont="1" applyBorder="1" applyAlignment="1">
      <alignment horizontal="right" vertical="center"/>
    </xf>
    <xf numFmtId="2" fontId="29" fillId="0" borderId="4" xfId="2" applyNumberFormat="1" applyFont="1" applyBorder="1" applyAlignment="1">
      <alignment horizontal="right" vertical="center"/>
    </xf>
    <xf numFmtId="2" fontId="23" fillId="3" borderId="58" xfId="2" applyNumberFormat="1" applyFont="1" applyFill="1" applyBorder="1" applyAlignment="1">
      <alignment horizontal="left" vertical="center"/>
    </xf>
    <xf numFmtId="2" fontId="8" fillId="2" borderId="9" xfId="2" applyNumberFormat="1" applyFont="1" applyFill="1" applyBorder="1" applyAlignment="1">
      <alignment horizontal="right" vertical="center"/>
    </xf>
    <xf numFmtId="0" fontId="21" fillId="5" borderId="16" xfId="0" applyFont="1" applyFill="1" applyBorder="1" applyAlignment="1">
      <alignment horizontal="right" vertical="center"/>
    </xf>
    <xf numFmtId="0" fontId="21" fillId="5" borderId="5" xfId="0" applyFont="1" applyFill="1" applyBorder="1" applyAlignment="1">
      <alignment horizontal="right" vertical="center"/>
    </xf>
    <xf numFmtId="0" fontId="16" fillId="2" borderId="57" xfId="45" applyFont="1" applyFill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 wrapText="1"/>
    </xf>
    <xf numFmtId="2" fontId="16" fillId="0" borderId="58" xfId="45" applyNumberFormat="1" applyFont="1" applyBorder="1" applyAlignment="1">
      <alignment horizontal="left" vertical="center"/>
    </xf>
    <xf numFmtId="2" fontId="8" fillId="2" borderId="17" xfId="2" applyNumberFormat="1" applyFont="1" applyFill="1" applyBorder="1" applyAlignment="1">
      <alignment horizontal="right" vertical="center"/>
    </xf>
    <xf numFmtId="0" fontId="8" fillId="0" borderId="8" xfId="2" applyFont="1" applyBorder="1"/>
    <xf numFmtId="2" fontId="8" fillId="0" borderId="9" xfId="2" applyNumberFormat="1" applyFont="1" applyBorder="1" applyAlignment="1">
      <alignment horizontal="right" vertical="center"/>
    </xf>
    <xf numFmtId="0" fontId="8" fillId="0" borderId="18" xfId="2" applyFont="1" applyBorder="1"/>
    <xf numFmtId="2" fontId="8" fillId="0" borderId="17" xfId="2" applyNumberFormat="1" applyFont="1" applyBorder="1" applyAlignment="1">
      <alignment horizontal="right" vertical="center"/>
    </xf>
    <xf numFmtId="2" fontId="32" fillId="0" borderId="58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wrapText="1"/>
    </xf>
    <xf numFmtId="0" fontId="21" fillId="0" borderId="10" xfId="0" applyFont="1" applyBorder="1" applyAlignment="1">
      <alignment horizontal="right"/>
    </xf>
    <xf numFmtId="0" fontId="8" fillId="0" borderId="4" xfId="46" applyFont="1" applyFill="1" applyBorder="1" applyAlignment="1" applyProtection="1">
      <alignment horizontal="center"/>
      <protection locked="0"/>
    </xf>
    <xf numFmtId="0" fontId="21" fillId="0" borderId="5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38" xfId="0" applyFont="1" applyBorder="1" applyAlignment="1">
      <alignment horizontal="left" wrapText="1"/>
    </xf>
    <xf numFmtId="0" fontId="32" fillId="0" borderId="57" xfId="0" applyFont="1" applyBorder="1" applyAlignment="1">
      <alignment horizontal="center" vertical="center"/>
    </xf>
    <xf numFmtId="0" fontId="21" fillId="0" borderId="8" xfId="0" applyFont="1" applyBorder="1" applyAlignment="1">
      <alignment horizontal="right"/>
    </xf>
    <xf numFmtId="0" fontId="21" fillId="0" borderId="29" xfId="0" applyFont="1" applyBorder="1" applyAlignment="1">
      <alignment horizontal="left" wrapText="1"/>
    </xf>
    <xf numFmtId="0" fontId="23" fillId="0" borderId="55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2" fontId="10" fillId="2" borderId="7" xfId="2" applyNumberFormat="1" applyFont="1" applyFill="1" applyBorder="1" applyAlignment="1">
      <alignment horizontal="right" vertical="center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33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8" fillId="2" borderId="1" xfId="45" applyFont="1" applyFill="1" applyBorder="1" applyAlignment="1" applyProtection="1">
      <alignment horizontal="center" vertical="center"/>
      <protection locked="0"/>
    </xf>
    <xf numFmtId="0" fontId="13" fillId="0" borderId="1" xfId="4" applyBorder="1"/>
    <xf numFmtId="0" fontId="13" fillId="0" borderId="2" xfId="4" applyBorder="1"/>
    <xf numFmtId="0" fontId="13" fillId="0" borderId="6" xfId="4" applyBorder="1"/>
    <xf numFmtId="0" fontId="13" fillId="0" borderId="11" xfId="4" applyBorder="1"/>
    <xf numFmtId="0" fontId="13" fillId="0" borderId="4" xfId="4" applyBorder="1"/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 wrapText="1"/>
    </xf>
    <xf numFmtId="0" fontId="21" fillId="0" borderId="64" xfId="0" applyFont="1" applyBorder="1" applyAlignment="1">
      <alignment horizontal="right" wrapText="1"/>
    </xf>
    <xf numFmtId="0" fontId="21" fillId="0" borderId="49" xfId="0" applyFont="1" applyBorder="1" applyAlignment="1">
      <alignment horizontal="right" wrapText="1"/>
    </xf>
    <xf numFmtId="2" fontId="21" fillId="0" borderId="1" xfId="0" applyNumberFormat="1" applyFont="1" applyBorder="1" applyAlignment="1">
      <alignment horizontal="right" wrapText="1"/>
    </xf>
    <xf numFmtId="0" fontId="21" fillId="0" borderId="64" xfId="0" applyFont="1" applyBorder="1" applyAlignment="1">
      <alignment horizontal="right"/>
    </xf>
    <xf numFmtId="0" fontId="21" fillId="0" borderId="49" xfId="0" applyFont="1" applyBorder="1" applyAlignment="1">
      <alignment horizontal="right"/>
    </xf>
    <xf numFmtId="2" fontId="21" fillId="0" borderId="1" xfId="0" applyNumberFormat="1" applyFont="1" applyBorder="1" applyAlignment="1">
      <alignment horizontal="right"/>
    </xf>
    <xf numFmtId="0" fontId="13" fillId="0" borderId="64" xfId="0" applyFont="1" applyBorder="1" applyAlignment="1">
      <alignment horizontal="right" wrapText="1"/>
    </xf>
    <xf numFmtId="0" fontId="13" fillId="0" borderId="49" xfId="0" applyFont="1" applyBorder="1" applyAlignment="1">
      <alignment horizontal="right" wrapText="1"/>
    </xf>
    <xf numFmtId="0" fontId="21" fillId="0" borderId="64" xfId="2" applyFont="1" applyFill="1" applyBorder="1" applyAlignment="1">
      <alignment horizontal="right" wrapText="1"/>
    </xf>
    <xf numFmtId="0" fontId="21" fillId="0" borderId="49" xfId="2" applyFont="1" applyFill="1" applyBorder="1" applyAlignment="1">
      <alignment horizontal="right" wrapText="1"/>
    </xf>
    <xf numFmtId="0" fontId="22" fillId="0" borderId="64" xfId="2" applyFont="1" applyFill="1" applyBorder="1" applyAlignment="1">
      <alignment horizontal="right" wrapText="1"/>
    </xf>
    <xf numFmtId="0" fontId="22" fillId="0" borderId="49" xfId="2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21" fillId="0" borderId="1" xfId="2" applyNumberFormat="1" applyFont="1" applyFill="1" applyBorder="1" applyAlignment="1">
      <alignment horizontal="right" wrapText="1"/>
    </xf>
    <xf numFmtId="0" fontId="13" fillId="2" borderId="64" xfId="0" applyFont="1" applyFill="1" applyBorder="1" applyAlignment="1">
      <alignment horizontal="right" wrapText="1"/>
    </xf>
    <xf numFmtId="0" fontId="13" fillId="2" borderId="49" xfId="0" applyFont="1" applyFill="1" applyBorder="1" applyAlignment="1">
      <alignment horizontal="right" wrapText="1"/>
    </xf>
    <xf numFmtId="0" fontId="10" fillId="2" borderId="64" xfId="0" applyFont="1" applyFill="1" applyBorder="1" applyAlignment="1">
      <alignment horizontal="right" wrapText="1"/>
    </xf>
    <xf numFmtId="0" fontId="10" fillId="2" borderId="49" xfId="0" applyFont="1" applyFill="1" applyBorder="1" applyAlignment="1">
      <alignment horizontal="right" wrapText="1"/>
    </xf>
    <xf numFmtId="0" fontId="13" fillId="0" borderId="64" xfId="0" applyFont="1" applyFill="1" applyBorder="1" applyAlignment="1">
      <alignment horizontal="right" wrapText="1"/>
    </xf>
    <xf numFmtId="0" fontId="13" fillId="0" borderId="49" xfId="0" applyFont="1" applyFill="1" applyBorder="1" applyAlignment="1">
      <alignment horizontal="right" wrapText="1"/>
    </xf>
    <xf numFmtId="0" fontId="13" fillId="0" borderId="66" xfId="0" applyFont="1" applyBorder="1" applyAlignment="1">
      <alignment horizontal="right" wrapText="1"/>
    </xf>
    <xf numFmtId="0" fontId="13" fillId="0" borderId="35" xfId="0" applyFont="1" applyBorder="1" applyAlignment="1">
      <alignment horizontal="right" wrapText="1"/>
    </xf>
    <xf numFmtId="0" fontId="10" fillId="0" borderId="64" xfId="0" applyFont="1" applyBorder="1" applyAlignment="1">
      <alignment horizontal="right" wrapText="1"/>
    </xf>
    <xf numFmtId="0" fontId="10" fillId="0" borderId="49" xfId="0" applyFont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2" fontId="13" fillId="0" borderId="6" xfId="0" applyNumberFormat="1" applyFont="1" applyBorder="1" applyAlignment="1">
      <alignment horizontal="right" wrapText="1"/>
    </xf>
    <xf numFmtId="2" fontId="10" fillId="0" borderId="1" xfId="0" applyNumberFormat="1" applyFont="1" applyBorder="1" applyAlignment="1">
      <alignment horizontal="right" wrapText="1"/>
    </xf>
    <xf numFmtId="0" fontId="32" fillId="0" borderId="45" xfId="0" applyFont="1" applyBorder="1" applyAlignment="1">
      <alignment horizontal="center" wrapText="1"/>
    </xf>
    <xf numFmtId="2" fontId="22" fillId="0" borderId="1" xfId="2" applyNumberFormat="1" applyFont="1" applyFill="1" applyBorder="1" applyAlignment="1">
      <alignment horizontal="right" wrapText="1"/>
    </xf>
    <xf numFmtId="2" fontId="13" fillId="0" borderId="1" xfId="0" applyNumberFormat="1" applyFont="1" applyFill="1" applyBorder="1" applyAlignment="1">
      <alignment horizontal="right" wrapText="1"/>
    </xf>
    <xf numFmtId="0" fontId="21" fillId="0" borderId="34" xfId="0" applyFont="1" applyBorder="1" applyAlignment="1">
      <alignment horizontal="right"/>
    </xf>
    <xf numFmtId="0" fontId="8" fillId="2" borderId="44" xfId="45" applyFont="1" applyFill="1" applyBorder="1" applyAlignment="1" applyProtection="1">
      <alignment horizontal="left" vertical="center"/>
      <protection locked="0"/>
    </xf>
    <xf numFmtId="0" fontId="21" fillId="0" borderId="13" xfId="0" applyFont="1" applyBorder="1" applyAlignment="1">
      <alignment horizontal="right"/>
    </xf>
    <xf numFmtId="0" fontId="8" fillId="0" borderId="14" xfId="2" applyFont="1" applyFill="1" applyBorder="1" applyAlignment="1" applyProtection="1">
      <alignment horizontal="center" vertical="top"/>
      <protection locked="0"/>
    </xf>
    <xf numFmtId="2" fontId="16" fillId="2" borderId="15" xfId="2" applyNumberFormat="1" applyFont="1" applyFill="1" applyBorder="1" applyAlignment="1">
      <alignment horizontal="left" vertical="center"/>
    </xf>
    <xf numFmtId="0" fontId="8" fillId="0" borderId="11" xfId="2" applyFont="1" applyFill="1" applyBorder="1" applyAlignment="1" applyProtection="1">
      <alignment horizontal="center" vertical="top"/>
      <protection locked="0"/>
    </xf>
    <xf numFmtId="0" fontId="8" fillId="0" borderId="38" xfId="0" applyFont="1" applyBorder="1" applyAlignment="1">
      <alignment wrapText="1"/>
    </xf>
    <xf numFmtId="2" fontId="8" fillId="2" borderId="12" xfId="2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left" vertical="top"/>
      <protection locked="0"/>
    </xf>
    <xf numFmtId="2" fontId="7" fillId="2" borderId="15" xfId="2" applyNumberFormat="1" applyFont="1" applyFill="1" applyBorder="1" applyAlignment="1">
      <alignment horizontal="right" vertical="center"/>
    </xf>
    <xf numFmtId="2" fontId="7" fillId="2" borderId="9" xfId="2" applyNumberFormat="1" applyFont="1" applyFill="1" applyBorder="1" applyAlignment="1">
      <alignment horizontal="right" vertical="center"/>
    </xf>
    <xf numFmtId="0" fontId="16" fillId="2" borderId="56" xfId="45" applyFont="1" applyFill="1" applyBorder="1" applyAlignment="1" applyProtection="1">
      <alignment horizontal="left" vertical="center"/>
      <protection locked="0"/>
    </xf>
    <xf numFmtId="0" fontId="16" fillId="0" borderId="14" xfId="45" applyFont="1" applyBorder="1" applyAlignment="1">
      <alignment horizontal="left" vertical="center"/>
    </xf>
    <xf numFmtId="0" fontId="8" fillId="2" borderId="4" xfId="45" applyFont="1" applyFill="1" applyBorder="1" applyAlignment="1" applyProtection="1">
      <alignment horizontal="center" vertical="center"/>
      <protection locked="0"/>
    </xf>
    <xf numFmtId="0" fontId="8" fillId="0" borderId="6" xfId="2" applyFont="1" applyFill="1" applyBorder="1" applyAlignment="1" applyProtection="1">
      <alignment horizontal="center" vertical="top"/>
      <protection locked="0"/>
    </xf>
    <xf numFmtId="2" fontId="20" fillId="2" borderId="12" xfId="2" applyNumberFormat="1" applyFont="1" applyFill="1" applyBorder="1" applyAlignment="1">
      <alignment horizontal="right" vertical="center"/>
    </xf>
    <xf numFmtId="0" fontId="7" fillId="2" borderId="6" xfId="45" applyFont="1" applyFill="1" applyBorder="1" applyAlignment="1" applyProtection="1">
      <alignment horizontal="left" vertical="center"/>
      <protection locked="0"/>
    </xf>
    <xf numFmtId="0" fontId="7" fillId="2" borderId="1" xfId="45" applyFont="1" applyFill="1" applyBorder="1" applyAlignment="1" applyProtection="1">
      <alignment horizontal="left" vertical="center"/>
      <protection locked="0"/>
    </xf>
    <xf numFmtId="2" fontId="7" fillId="2" borderId="7" xfId="2" applyNumberFormat="1" applyFont="1" applyFill="1" applyBorder="1" applyAlignment="1">
      <alignment horizontal="right" vertical="center"/>
    </xf>
    <xf numFmtId="0" fontId="8" fillId="0" borderId="13" xfId="2" applyFont="1" applyBorder="1"/>
    <xf numFmtId="0" fontId="8" fillId="0" borderId="14" xfId="2" applyFont="1" applyBorder="1" applyAlignment="1">
      <alignment horizontal="center"/>
    </xf>
    <xf numFmtId="0" fontId="16" fillId="0" borderId="56" xfId="0" applyFont="1" applyBorder="1" applyAlignment="1">
      <alignment horizontal="left" vertical="center" wrapText="1"/>
    </xf>
    <xf numFmtId="2" fontId="16" fillId="0" borderId="15" xfId="2" applyNumberFormat="1" applyFont="1" applyBorder="1" applyAlignment="1">
      <alignment horizontal="left" vertical="center"/>
    </xf>
    <xf numFmtId="0" fontId="8" fillId="0" borderId="4" xfId="2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32" xfId="0" applyFont="1" applyBorder="1" applyAlignment="1">
      <alignment wrapText="1"/>
    </xf>
    <xf numFmtId="0" fontId="7" fillId="2" borderId="53" xfId="45" applyFont="1" applyFill="1" applyBorder="1" applyAlignment="1" applyProtection="1">
      <alignment horizontal="left" vertical="center"/>
      <protection locked="0"/>
    </xf>
    <xf numFmtId="0" fontId="16" fillId="2" borderId="14" xfId="45" applyFont="1" applyFill="1" applyBorder="1" applyAlignment="1">
      <alignment horizontal="left" vertical="center" wrapText="1"/>
    </xf>
    <xf numFmtId="2" fontId="7" fillId="0" borderId="7" xfId="2" applyNumberFormat="1" applyFont="1" applyBorder="1" applyAlignment="1">
      <alignment horizontal="right" vertical="center"/>
    </xf>
    <xf numFmtId="2" fontId="7" fillId="0" borderId="9" xfId="2" applyNumberFormat="1" applyFont="1" applyBorder="1" applyAlignment="1">
      <alignment horizontal="right" vertical="center"/>
    </xf>
    <xf numFmtId="0" fontId="8" fillId="0" borderId="28" xfId="2" applyFont="1" applyBorder="1"/>
    <xf numFmtId="0" fontId="7" fillId="0" borderId="6" xfId="0" applyFont="1" applyBorder="1" applyAlignment="1">
      <alignment horizontal="left" vertical="center" wrapText="1"/>
    </xf>
    <xf numFmtId="2" fontId="16" fillId="2" borderId="58" xfId="14" applyNumberFormat="1" applyFont="1" applyFill="1" applyBorder="1" applyAlignment="1">
      <alignment horizontal="left" vertical="center"/>
    </xf>
    <xf numFmtId="1" fontId="16" fillId="0" borderId="57" xfId="45" applyNumberFormat="1" applyFont="1" applyBorder="1" applyAlignment="1">
      <alignment horizontal="left" vertical="center"/>
    </xf>
    <xf numFmtId="1" fontId="16" fillId="0" borderId="59" xfId="45" applyNumberFormat="1" applyFont="1" applyBorder="1" applyAlignment="1">
      <alignment horizontal="left" vertical="center"/>
    </xf>
    <xf numFmtId="1" fontId="16" fillId="0" borderId="14" xfId="45" applyNumberFormat="1" applyFont="1" applyBorder="1" applyAlignment="1">
      <alignment horizontal="left" vertical="center"/>
    </xf>
    <xf numFmtId="1" fontId="16" fillId="0" borderId="56" xfId="45" applyNumberFormat="1" applyFont="1" applyBorder="1" applyAlignment="1">
      <alignment horizontal="left" vertical="center"/>
    </xf>
    <xf numFmtId="1" fontId="16" fillId="2" borderId="57" xfId="45" applyNumberFormat="1" applyFont="1" applyFill="1" applyBorder="1" applyAlignment="1">
      <alignment horizontal="left"/>
    </xf>
    <xf numFmtId="1" fontId="16" fillId="2" borderId="59" xfId="45" applyNumberFormat="1" applyFont="1" applyFill="1" applyBorder="1" applyAlignment="1">
      <alignment horizontal="left"/>
    </xf>
    <xf numFmtId="1" fontId="16" fillId="2" borderId="57" xfId="45" applyNumberFormat="1" applyFont="1" applyFill="1" applyBorder="1" applyAlignment="1">
      <alignment horizontal="left" vertical="center"/>
    </xf>
    <xf numFmtId="1" fontId="16" fillId="2" borderId="59" xfId="45" applyNumberFormat="1" applyFont="1" applyFill="1" applyBorder="1" applyAlignment="1">
      <alignment horizontal="left" vertical="center"/>
    </xf>
    <xf numFmtId="1" fontId="8" fillId="0" borderId="1" xfId="45" applyNumberFormat="1" applyFont="1" applyBorder="1" applyAlignment="1">
      <alignment horizontal="center" vertical="center"/>
    </xf>
    <xf numFmtId="1" fontId="16" fillId="2" borderId="14" xfId="45" applyNumberFormat="1" applyFont="1" applyFill="1" applyBorder="1" applyAlignment="1">
      <alignment horizontal="left" vertical="center"/>
    </xf>
    <xf numFmtId="1" fontId="16" fillId="2" borderId="56" xfId="45" applyNumberFormat="1" applyFont="1" applyFill="1" applyBorder="1" applyAlignment="1">
      <alignment horizontal="left" vertical="center"/>
    </xf>
    <xf numFmtId="1" fontId="8" fillId="0" borderId="32" xfId="45" applyNumberFormat="1" applyFont="1" applyBorder="1" applyAlignment="1">
      <alignment horizontal="center" vertical="center"/>
    </xf>
    <xf numFmtId="0" fontId="21" fillId="0" borderId="75" xfId="19" applyFont="1" applyBorder="1" applyAlignment="1">
      <alignment horizontal="center"/>
    </xf>
    <xf numFmtId="1" fontId="21" fillId="0" borderId="42" xfId="19" applyNumberFormat="1" applyFont="1" applyBorder="1" applyAlignment="1">
      <alignment horizontal="center"/>
    </xf>
    <xf numFmtId="1" fontId="21" fillId="0" borderId="72" xfId="19" applyNumberFormat="1" applyFont="1" applyBorder="1" applyAlignment="1">
      <alignment horizontal="center"/>
    </xf>
    <xf numFmtId="0" fontId="21" fillId="0" borderId="70" xfId="19" applyFont="1" applyBorder="1" applyAlignment="1">
      <alignment horizontal="center"/>
    </xf>
    <xf numFmtId="1" fontId="21" fillId="0" borderId="67" xfId="19" applyNumberFormat="1" applyFont="1" applyBorder="1" applyAlignment="1">
      <alignment horizontal="center"/>
    </xf>
    <xf numFmtId="1" fontId="21" fillId="0" borderId="73" xfId="19" applyNumberFormat="1" applyFont="1" applyBorder="1" applyAlignment="1">
      <alignment horizontal="center"/>
    </xf>
    <xf numFmtId="0" fontId="21" fillId="0" borderId="71" xfId="19" applyFont="1" applyBorder="1" applyAlignment="1">
      <alignment horizontal="center"/>
    </xf>
    <xf numFmtId="1" fontId="21" fillId="0" borderId="68" xfId="19" applyNumberFormat="1" applyFont="1" applyBorder="1" applyAlignment="1">
      <alignment horizontal="center"/>
    </xf>
    <xf numFmtId="1" fontId="21" fillId="0" borderId="77" xfId="19" applyNumberFormat="1" applyFont="1" applyBorder="1" applyAlignment="1">
      <alignment horizontal="center"/>
    </xf>
    <xf numFmtId="0" fontId="7" fillId="0" borderId="56" xfId="45" applyFont="1" applyBorder="1" applyAlignment="1">
      <alignment horizontal="center" vertical="center"/>
    </xf>
    <xf numFmtId="1" fontId="7" fillId="0" borderId="6" xfId="45" applyNumberFormat="1" applyFont="1" applyBorder="1" applyAlignment="1">
      <alignment horizontal="center" vertical="center"/>
    </xf>
    <xf numFmtId="0" fontId="7" fillId="0" borderId="3" xfId="45" applyFont="1" applyBorder="1" applyAlignment="1">
      <alignment horizontal="center" vertical="center"/>
    </xf>
    <xf numFmtId="1" fontId="7" fillId="0" borderId="1" xfId="45" applyNumberFormat="1" applyFont="1" applyBorder="1" applyAlignment="1">
      <alignment horizontal="center" vertical="center"/>
    </xf>
    <xf numFmtId="0" fontId="7" fillId="0" borderId="6" xfId="45" applyFont="1" applyBorder="1" applyAlignment="1">
      <alignment horizontal="center" vertical="center"/>
    </xf>
    <xf numFmtId="0" fontId="7" fillId="0" borderId="1" xfId="45" applyFont="1" applyBorder="1" applyAlignment="1">
      <alignment horizontal="center" vertical="center"/>
    </xf>
    <xf numFmtId="1" fontId="7" fillId="0" borderId="3" xfId="45" applyNumberFormat="1" applyFont="1" applyBorder="1" applyAlignment="1">
      <alignment horizontal="center" vertical="center"/>
    </xf>
    <xf numFmtId="1" fontId="7" fillId="0" borderId="38" xfId="45" applyNumberFormat="1" applyFont="1" applyBorder="1" applyAlignment="1">
      <alignment horizontal="center" vertical="center"/>
    </xf>
    <xf numFmtId="1" fontId="8" fillId="0" borderId="0" xfId="45" applyNumberFormat="1" applyFont="1" applyBorder="1" applyAlignment="1">
      <alignment horizontal="center" vertical="center"/>
    </xf>
    <xf numFmtId="0" fontId="21" fillId="0" borderId="76" xfId="19" applyFont="1" applyBorder="1" applyAlignment="1">
      <alignment horizontal="center"/>
    </xf>
    <xf numFmtId="1" fontId="21" fillId="0" borderId="69" xfId="19" applyNumberFormat="1" applyFont="1" applyBorder="1" applyAlignment="1">
      <alignment horizontal="center"/>
    </xf>
    <xf numFmtId="1" fontId="21" fillId="0" borderId="74" xfId="19" applyNumberFormat="1" applyFont="1" applyBorder="1" applyAlignment="1">
      <alignment horizontal="center"/>
    </xf>
    <xf numFmtId="1" fontId="21" fillId="0" borderId="0" xfId="19" applyNumberFormat="1" applyFont="1" applyBorder="1" applyAlignment="1">
      <alignment horizontal="center"/>
    </xf>
    <xf numFmtId="1" fontId="21" fillId="0" borderId="1" xfId="19" applyNumberFormat="1" applyFont="1" applyBorder="1" applyAlignment="1">
      <alignment horizontal="center"/>
    </xf>
    <xf numFmtId="1" fontId="21" fillId="0" borderId="3" xfId="19" applyNumberFormat="1" applyFont="1" applyBorder="1" applyAlignment="1">
      <alignment horizontal="center"/>
    </xf>
    <xf numFmtId="1" fontId="21" fillId="0" borderId="78" xfId="19" applyNumberFormat="1" applyFont="1" applyBorder="1" applyAlignment="1">
      <alignment horizontal="center"/>
    </xf>
    <xf numFmtId="1" fontId="21" fillId="0" borderId="79" xfId="19" applyNumberFormat="1" applyFont="1" applyBorder="1" applyAlignment="1">
      <alignment horizontal="center"/>
    </xf>
    <xf numFmtId="1" fontId="7" fillId="0" borderId="2" xfId="45" applyNumberFormat="1" applyFont="1" applyBorder="1" applyAlignment="1">
      <alignment horizontal="center" vertical="center"/>
    </xf>
    <xf numFmtId="1" fontId="7" fillId="0" borderId="41" xfId="45" applyNumberFormat="1" applyFont="1" applyBorder="1" applyAlignment="1">
      <alignment horizontal="center" vertical="center"/>
    </xf>
    <xf numFmtId="0" fontId="7" fillId="2" borderId="6" xfId="45" applyFont="1" applyFill="1" applyBorder="1" applyAlignment="1">
      <alignment horizontal="center" vertical="center" wrapText="1"/>
    </xf>
    <xf numFmtId="1" fontId="7" fillId="2" borderId="6" xfId="45" applyNumberFormat="1" applyFont="1" applyFill="1" applyBorder="1" applyAlignment="1">
      <alignment horizontal="center" vertical="center"/>
    </xf>
    <xf numFmtId="0" fontId="7" fillId="2" borderId="1" xfId="45" applyFont="1" applyFill="1" applyBorder="1" applyAlignment="1">
      <alignment horizontal="center" vertical="center" wrapText="1"/>
    </xf>
    <xf numFmtId="1" fontId="7" fillId="2" borderId="1" xfId="45" applyNumberFormat="1" applyFont="1" applyFill="1" applyBorder="1" applyAlignment="1">
      <alignment horizontal="center" vertical="center"/>
    </xf>
    <xf numFmtId="1" fontId="7" fillId="0" borderId="32" xfId="45" applyNumberFormat="1" applyFont="1" applyBorder="1" applyAlignment="1">
      <alignment horizontal="center" vertical="center"/>
    </xf>
    <xf numFmtId="1" fontId="19" fillId="0" borderId="0" xfId="2" applyNumberFormat="1" applyFont="1"/>
    <xf numFmtId="1" fontId="32" fillId="0" borderId="40" xfId="0" applyNumberFormat="1" applyFont="1" applyBorder="1" applyAlignment="1" applyProtection="1">
      <alignment horizontal="center" vertical="center"/>
      <protection locked="0"/>
    </xf>
    <xf numFmtId="1" fontId="32" fillId="0" borderId="40" xfId="0" applyNumberFormat="1" applyFont="1" applyBorder="1" applyAlignment="1">
      <alignment horizontal="center" vertical="center"/>
    </xf>
    <xf numFmtId="2" fontId="16" fillId="2" borderId="57" xfId="45" applyNumberFormat="1" applyFont="1" applyFill="1" applyBorder="1" applyAlignment="1">
      <alignment horizontal="left" vertical="center" wrapText="1"/>
    </xf>
    <xf numFmtId="0" fontId="10" fillId="0" borderId="1" xfId="2" applyFont="1" applyBorder="1"/>
    <xf numFmtId="0" fontId="21" fillId="0" borderId="29" xfId="0" applyFont="1" applyBorder="1" applyAlignment="1">
      <alignment horizontal="left"/>
    </xf>
    <xf numFmtId="0" fontId="21" fillId="0" borderId="53" xfId="0" applyFont="1" applyBorder="1" applyAlignment="1">
      <alignment horizontal="left"/>
    </xf>
    <xf numFmtId="0" fontId="10" fillId="2" borderId="6" xfId="2" applyFont="1" applyFill="1" applyBorder="1" applyAlignment="1">
      <alignment horizontal="right" vertical="center" wrapText="1"/>
    </xf>
    <xf numFmtId="2" fontId="13" fillId="2" borderId="48" xfId="2" applyNumberFormat="1" applyFont="1" applyFill="1" applyBorder="1" applyAlignment="1">
      <alignment horizontal="right" vertical="center"/>
    </xf>
    <xf numFmtId="0" fontId="10" fillId="0" borderId="4" xfId="2" applyFont="1" applyFill="1" applyBorder="1"/>
    <xf numFmtId="0" fontId="10" fillId="2" borderId="4" xfId="2" applyFont="1" applyFill="1" applyBorder="1" applyAlignment="1">
      <alignment horizontal="right" vertical="center" wrapText="1"/>
    </xf>
    <xf numFmtId="2" fontId="10" fillId="2" borderId="17" xfId="2" applyNumberFormat="1" applyFont="1" applyFill="1" applyBorder="1" applyAlignment="1">
      <alignment horizontal="right" vertical="center"/>
    </xf>
    <xf numFmtId="2" fontId="10" fillId="2" borderId="24" xfId="2" applyNumberFormat="1" applyFont="1" applyFill="1" applyBorder="1" applyAlignment="1">
      <alignment horizontal="right" vertical="center"/>
    </xf>
    <xf numFmtId="0" fontId="10" fillId="0" borderId="11" xfId="2" applyFont="1" applyFill="1" applyBorder="1"/>
    <xf numFmtId="0" fontId="21" fillId="0" borderId="28" xfId="0" applyFont="1" applyBorder="1" applyAlignment="1">
      <alignment horizontal="right"/>
    </xf>
    <xf numFmtId="2" fontId="13" fillId="2" borderId="24" xfId="2" applyNumberFormat="1" applyFont="1" applyFill="1" applyBorder="1" applyAlignment="1">
      <alignment horizontal="right" vertical="center"/>
    </xf>
    <xf numFmtId="2" fontId="13" fillId="2" borderId="32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3" fillId="2" borderId="25" xfId="2" applyNumberFormat="1" applyFont="1" applyFill="1" applyBorder="1" applyAlignment="1">
      <alignment horizontal="right" vertical="center"/>
    </xf>
    <xf numFmtId="2" fontId="13" fillId="2" borderId="3" xfId="2" applyNumberFormat="1" applyFont="1" applyFill="1" applyBorder="1" applyAlignment="1">
      <alignment horizontal="right" vertical="center"/>
    </xf>
    <xf numFmtId="2" fontId="10" fillId="2" borderId="3" xfId="2" applyNumberFormat="1" applyFont="1" applyFill="1" applyBorder="1" applyAlignment="1">
      <alignment horizontal="right" vertical="center"/>
    </xf>
    <xf numFmtId="2" fontId="13" fillId="2" borderId="53" xfId="2" applyNumberFormat="1" applyFont="1" applyFill="1" applyBorder="1" applyAlignment="1">
      <alignment horizontal="right" vertical="center"/>
    </xf>
    <xf numFmtId="2" fontId="10" fillId="2" borderId="25" xfId="2" applyNumberFormat="1" applyFont="1" applyFill="1" applyBorder="1" applyAlignment="1">
      <alignment horizontal="right" vertical="center"/>
    </xf>
    <xf numFmtId="2" fontId="13" fillId="2" borderId="38" xfId="2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horizontal="center" wrapText="1"/>
    </xf>
    <xf numFmtId="0" fontId="13" fillId="0" borderId="17" xfId="2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7" xfId="2" applyFont="1" applyFill="1" applyBorder="1" applyAlignment="1" applyProtection="1">
      <alignment horizontal="center" vertical="top" wrapText="1"/>
      <protection locked="0"/>
    </xf>
    <xf numFmtId="0" fontId="21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21" fillId="0" borderId="17" xfId="2" applyFont="1" applyFill="1" applyBorder="1" applyAlignment="1">
      <alignment horizontal="center" wrapText="1"/>
    </xf>
    <xf numFmtId="0" fontId="21" fillId="0" borderId="9" xfId="2" applyFont="1" applyFill="1" applyBorder="1" applyAlignment="1">
      <alignment horizontal="center" wrapText="1"/>
    </xf>
    <xf numFmtId="0" fontId="10" fillId="2" borderId="16" xfId="2" applyFont="1" applyFill="1" applyBorder="1" applyAlignment="1">
      <alignment horizontal="right" vertical="center" wrapText="1"/>
    </xf>
    <xf numFmtId="0" fontId="10" fillId="2" borderId="5" xfId="2" applyFont="1" applyFill="1" applyBorder="1" applyAlignment="1">
      <alignment horizontal="right" vertical="center" wrapText="1"/>
    </xf>
    <xf numFmtId="0" fontId="10" fillId="2" borderId="10" xfId="2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center" vertical="center"/>
    </xf>
    <xf numFmtId="2" fontId="10" fillId="7" borderId="29" xfId="14" applyNumberFormat="1" applyFont="1" applyFill="1" applyBorder="1" applyAlignment="1">
      <alignment horizontal="center" vertical="center"/>
    </xf>
    <xf numFmtId="2" fontId="10" fillId="2" borderId="11" xfId="2" applyNumberFormat="1" applyFont="1" applyFill="1" applyBorder="1" applyAlignment="1">
      <alignment horizontal="center" vertical="center"/>
    </xf>
    <xf numFmtId="2" fontId="10" fillId="2" borderId="29" xfId="2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3" xfId="2" applyFont="1" applyBorder="1" applyAlignment="1">
      <alignment horizontal="left"/>
    </xf>
    <xf numFmtId="0" fontId="6" fillId="0" borderId="64" xfId="2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0" fontId="6" fillId="0" borderId="49" xfId="2" applyFont="1" applyBorder="1" applyAlignment="1">
      <alignment horizontal="right"/>
    </xf>
    <xf numFmtId="0" fontId="6" fillId="2" borderId="35" xfId="0" applyFont="1" applyFill="1" applyBorder="1" applyAlignment="1">
      <alignment horizontal="right"/>
    </xf>
    <xf numFmtId="0" fontId="6" fillId="0" borderId="16" xfId="0" applyFont="1" applyBorder="1"/>
    <xf numFmtId="0" fontId="6" fillId="2" borderId="52" xfId="0" applyFont="1" applyFill="1" applyBorder="1" applyAlignment="1">
      <alignment horizontal="right"/>
    </xf>
    <xf numFmtId="0" fontId="6" fillId="0" borderId="8" xfId="0" applyFont="1" applyBorder="1"/>
    <xf numFmtId="0" fontId="6" fillId="2" borderId="49" xfId="0" applyFont="1" applyFill="1" applyBorder="1" applyAlignment="1">
      <alignment horizontal="right"/>
    </xf>
    <xf numFmtId="0" fontId="6" fillId="0" borderId="55" xfId="0" applyFont="1" applyBorder="1"/>
    <xf numFmtId="0" fontId="6" fillId="0" borderId="3" xfId="2" applyFont="1" applyFill="1" applyBorder="1" applyAlignment="1" applyProtection="1">
      <alignment horizontal="left" vertical="top" wrapText="1"/>
      <protection locked="0"/>
    </xf>
    <xf numFmtId="0" fontId="6" fillId="0" borderId="64" xfId="2" applyFont="1" applyFill="1" applyBorder="1" applyAlignment="1" applyProtection="1">
      <alignment horizontal="right" vertical="top" wrapText="1"/>
      <protection locked="0"/>
    </xf>
    <xf numFmtId="2" fontId="6" fillId="0" borderId="1" xfId="2" applyNumberFormat="1" applyFont="1" applyFill="1" applyBorder="1" applyAlignment="1" applyProtection="1">
      <alignment horizontal="right" vertical="top" wrapText="1"/>
      <protection locked="0"/>
    </xf>
    <xf numFmtId="0" fontId="6" fillId="0" borderId="1" xfId="2" applyFont="1" applyFill="1" applyBorder="1" applyAlignment="1" applyProtection="1">
      <alignment horizontal="right" vertical="top" wrapText="1"/>
      <protection locked="0"/>
    </xf>
    <xf numFmtId="0" fontId="6" fillId="0" borderId="49" xfId="2" applyFont="1" applyFill="1" applyBorder="1" applyAlignment="1" applyProtection="1">
      <alignment horizontal="right" vertical="top" wrapText="1"/>
      <protection locked="0"/>
    </xf>
    <xf numFmtId="0" fontId="6" fillId="0" borderId="3" xfId="1" applyFont="1" applyBorder="1" applyAlignment="1">
      <alignment horizontal="left" wrapText="1"/>
    </xf>
    <xf numFmtId="0" fontId="6" fillId="0" borderId="64" xfId="1" applyFont="1" applyBorder="1" applyAlignment="1">
      <alignment horizontal="right" wrapText="1"/>
    </xf>
    <xf numFmtId="2" fontId="6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horizontal="right" wrapText="1"/>
    </xf>
    <xf numFmtId="0" fontId="6" fillId="0" borderId="49" xfId="1" applyFont="1" applyBorder="1" applyAlignment="1">
      <alignment horizontal="right" wrapText="1"/>
    </xf>
    <xf numFmtId="0" fontId="6" fillId="0" borderId="3" xfId="0" applyFont="1" applyBorder="1" applyAlignment="1">
      <alignment horizontal="left" wrapText="1"/>
    </xf>
    <xf numFmtId="0" fontId="6" fillId="0" borderId="64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49" xfId="0" applyFont="1" applyBorder="1" applyAlignment="1">
      <alignment horizontal="right" wrapText="1"/>
    </xf>
    <xf numFmtId="0" fontId="6" fillId="0" borderId="48" xfId="0" applyFont="1" applyBorder="1"/>
    <xf numFmtId="0" fontId="6" fillId="2" borderId="3" xfId="0" applyFont="1" applyFill="1" applyBorder="1" applyAlignment="1">
      <alignment horizontal="left" wrapText="1"/>
    </xf>
    <xf numFmtId="0" fontId="6" fillId="2" borderId="64" xfId="0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6" fillId="2" borderId="49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6" fillId="0" borderId="49" xfId="0" applyFont="1" applyFill="1" applyBorder="1" applyAlignment="1">
      <alignment horizontal="right" wrapText="1"/>
    </xf>
    <xf numFmtId="0" fontId="6" fillId="0" borderId="25" xfId="0" applyFont="1" applyBorder="1" applyAlignment="1">
      <alignment horizontal="left" wrapText="1"/>
    </xf>
    <xf numFmtId="0" fontId="6" fillId="0" borderId="66" xfId="0" applyFont="1" applyBorder="1" applyAlignment="1">
      <alignment horizontal="right" wrapText="1"/>
    </xf>
    <xf numFmtId="2" fontId="6" fillId="0" borderId="6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35" xfId="0" applyFont="1" applyBorder="1" applyAlignment="1">
      <alignment horizontal="right" wrapText="1"/>
    </xf>
    <xf numFmtId="0" fontId="6" fillId="0" borderId="10" xfId="0" applyFont="1" applyBorder="1"/>
    <xf numFmtId="0" fontId="6" fillId="0" borderId="38" xfId="0" applyFont="1" applyBorder="1" applyAlignment="1">
      <alignment horizontal="left" wrapText="1"/>
    </xf>
    <xf numFmtId="0" fontId="6" fillId="0" borderId="46" xfId="0" applyFont="1" applyBorder="1" applyAlignment="1">
      <alignment horizontal="right" wrapText="1"/>
    </xf>
    <xf numFmtId="2" fontId="6" fillId="0" borderId="11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51" xfId="0" applyFont="1" applyBorder="1" applyAlignment="1">
      <alignment horizontal="right" wrapText="1"/>
    </xf>
    <xf numFmtId="0" fontId="6" fillId="2" borderId="51" xfId="0" applyFont="1" applyFill="1" applyBorder="1" applyAlignment="1">
      <alignment horizontal="right"/>
    </xf>
    <xf numFmtId="0" fontId="6" fillId="0" borderId="0" xfId="0" applyFont="1"/>
    <xf numFmtId="0" fontId="13" fillId="0" borderId="38" xfId="0" applyFont="1" applyFill="1" applyBorder="1" applyAlignment="1">
      <alignment horizontal="left" wrapText="1"/>
    </xf>
    <xf numFmtId="0" fontId="13" fillId="0" borderId="46" xfId="0" applyFont="1" applyFill="1" applyBorder="1" applyAlignment="1">
      <alignment horizontal="right" wrapText="1"/>
    </xf>
    <xf numFmtId="2" fontId="13" fillId="0" borderId="11" xfId="0" applyNumberFormat="1" applyFont="1" applyFill="1" applyBorder="1" applyAlignment="1">
      <alignment horizontal="right" wrapText="1"/>
    </xf>
    <xf numFmtId="0" fontId="13" fillId="0" borderId="11" xfId="0" applyFont="1" applyFill="1" applyBorder="1" applyAlignment="1">
      <alignment horizontal="right" wrapText="1"/>
    </xf>
    <xf numFmtId="0" fontId="13" fillId="0" borderId="51" xfId="0" applyFont="1" applyFill="1" applyBorder="1" applyAlignment="1">
      <alignment horizontal="right" wrapText="1"/>
    </xf>
    <xf numFmtId="0" fontId="24" fillId="0" borderId="0" xfId="2" applyFont="1" applyAlignment="1">
      <alignment horizontal="center"/>
    </xf>
    <xf numFmtId="0" fontId="10" fillId="0" borderId="6" xfId="2" applyFont="1" applyFill="1" applyBorder="1"/>
    <xf numFmtId="0" fontId="10" fillId="0" borderId="6" xfId="2" applyFont="1" applyBorder="1"/>
    <xf numFmtId="0" fontId="33" fillId="0" borderId="0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wrapText="1"/>
    </xf>
    <xf numFmtId="0" fontId="13" fillId="0" borderId="80" xfId="0" applyFont="1" applyBorder="1" applyAlignment="1">
      <alignment horizontal="center" wrapText="1"/>
    </xf>
    <xf numFmtId="0" fontId="13" fillId="0" borderId="80" xfId="2" applyFont="1" applyFill="1" applyBorder="1" applyAlignment="1" applyProtection="1">
      <alignment horizontal="center" vertical="top" wrapText="1"/>
      <protection locked="0"/>
    </xf>
    <xf numFmtId="0" fontId="13" fillId="2" borderId="80" xfId="0" applyFont="1" applyFill="1" applyBorder="1" applyAlignment="1">
      <alignment horizontal="center" wrapText="1"/>
    </xf>
    <xf numFmtId="0" fontId="21" fillId="0" borderId="80" xfId="2" applyFont="1" applyFill="1" applyBorder="1" applyAlignment="1">
      <alignment horizontal="center" wrapText="1"/>
    </xf>
    <xf numFmtId="0" fontId="21" fillId="0" borderId="83" xfId="2" applyFont="1" applyFill="1" applyBorder="1" applyAlignment="1">
      <alignment horizontal="center" wrapText="1"/>
    </xf>
    <xf numFmtId="0" fontId="21" fillId="0" borderId="83" xfId="0" applyFont="1" applyBorder="1" applyAlignment="1">
      <alignment horizontal="center"/>
    </xf>
    <xf numFmtId="0" fontId="21" fillId="0" borderId="83" xfId="0" applyFont="1" applyBorder="1" applyAlignment="1">
      <alignment horizontal="center" wrapText="1"/>
    </xf>
    <xf numFmtId="0" fontId="13" fillId="2" borderId="83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3" fillId="0" borderId="56" xfId="0" applyFont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2" borderId="3" xfId="45" applyFont="1" applyFill="1" applyBorder="1" applyAlignment="1" applyProtection="1">
      <alignment horizontal="left" vertical="center"/>
      <protection locked="0"/>
    </xf>
    <xf numFmtId="0" fontId="5" fillId="2" borderId="1" xfId="45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2" borderId="38" xfId="45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wrapText="1"/>
    </xf>
    <xf numFmtId="0" fontId="5" fillId="2" borderId="32" xfId="45" applyFont="1" applyFill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>
      <alignment wrapText="1"/>
    </xf>
    <xf numFmtId="166" fontId="19" fillId="0" borderId="0" xfId="2" applyNumberFormat="1" applyFont="1"/>
    <xf numFmtId="0" fontId="10" fillId="0" borderId="29" xfId="2" applyFont="1" applyBorder="1"/>
    <xf numFmtId="0" fontId="10" fillId="0" borderId="11" xfId="2" applyFont="1" applyBorder="1"/>
    <xf numFmtId="0" fontId="0" fillId="0" borderId="0" xfId="0" applyBorder="1"/>
    <xf numFmtId="0" fontId="13" fillId="0" borderId="0" xfId="2" applyFont="1" applyBorder="1"/>
    <xf numFmtId="0" fontId="16" fillId="0" borderId="0" xfId="0" applyFont="1" applyBorder="1" applyAlignment="1">
      <alignment horizontal="right"/>
    </xf>
    <xf numFmtId="2" fontId="13" fillId="2" borderId="41" xfId="2" applyNumberFormat="1" applyFont="1" applyFill="1" applyBorder="1" applyAlignment="1">
      <alignment horizontal="right" vertical="center"/>
    </xf>
    <xf numFmtId="2" fontId="13" fillId="2" borderId="2" xfId="2" applyNumberFormat="1" applyFont="1" applyFill="1" applyBorder="1" applyAlignment="1">
      <alignment horizontal="center" vertical="center"/>
    </xf>
    <xf numFmtId="0" fontId="21" fillId="0" borderId="48" xfId="0" applyFont="1" applyBorder="1" applyAlignment="1">
      <alignment horizontal="center"/>
    </xf>
    <xf numFmtId="0" fontId="13" fillId="0" borderId="33" xfId="4" applyBorder="1"/>
    <xf numFmtId="0" fontId="13" fillId="0" borderId="8" xfId="4" applyBorder="1"/>
    <xf numFmtId="0" fontId="10" fillId="2" borderId="9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0" borderId="83" xfId="0" applyFont="1" applyBorder="1" applyAlignment="1">
      <alignment horizontal="center" wrapText="1"/>
    </xf>
    <xf numFmtId="0" fontId="13" fillId="2" borderId="18" xfId="2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horizontal="center" wrapText="1"/>
    </xf>
    <xf numFmtId="0" fontId="21" fillId="0" borderId="32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2" borderId="32" xfId="0" applyFont="1" applyFill="1" applyBorder="1" applyAlignment="1">
      <alignment horizontal="center" wrapText="1"/>
    </xf>
    <xf numFmtId="0" fontId="13" fillId="0" borderId="32" xfId="2" applyFont="1" applyFill="1" applyBorder="1" applyAlignment="1" applyProtection="1">
      <alignment horizontal="center" vertical="top" wrapText="1"/>
      <protection locked="0"/>
    </xf>
    <xf numFmtId="0" fontId="21" fillId="0" borderId="32" xfId="0" applyFont="1" applyBorder="1" applyAlignment="1">
      <alignment horizontal="center"/>
    </xf>
    <xf numFmtId="0" fontId="13" fillId="2" borderId="44" xfId="0" applyFont="1" applyFill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3" fillId="2" borderId="41" xfId="0" applyFont="1" applyFill="1" applyBorder="1" applyAlignment="1">
      <alignment horizontal="center" wrapText="1"/>
    </xf>
    <xf numFmtId="0" fontId="21" fillId="0" borderId="41" xfId="2" applyFont="1" applyFill="1" applyBorder="1" applyAlignment="1">
      <alignment horizontal="center" wrapText="1"/>
    </xf>
    <xf numFmtId="0" fontId="21" fillId="0" borderId="44" xfId="0" applyFont="1" applyBorder="1" applyAlignment="1">
      <alignment horizontal="center" wrapText="1"/>
    </xf>
    <xf numFmtId="0" fontId="14" fillId="0" borderId="41" xfId="2" applyFont="1" applyFill="1" applyBorder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>
      <alignment horizontal="center" wrapText="1"/>
    </xf>
    <xf numFmtId="0" fontId="21" fillId="0" borderId="38" xfId="2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21" fillId="0" borderId="41" xfId="0" applyFont="1" applyBorder="1" applyAlignment="1">
      <alignment horizontal="center"/>
    </xf>
    <xf numFmtId="0" fontId="13" fillId="0" borderId="86" xfId="4" applyFont="1" applyBorder="1" applyAlignment="1">
      <alignment horizontal="right"/>
    </xf>
    <xf numFmtId="0" fontId="13" fillId="0" borderId="87" xfId="4" applyFont="1" applyBorder="1" applyAlignment="1">
      <alignment horizontal="right"/>
    </xf>
    <xf numFmtId="0" fontId="13" fillId="0" borderId="88" xfId="4" applyFont="1" applyBorder="1" applyAlignment="1">
      <alignment horizontal="right"/>
    </xf>
    <xf numFmtId="0" fontId="13" fillId="0" borderId="89" xfId="4" applyFont="1" applyBorder="1" applyAlignment="1">
      <alignment horizontal="right"/>
    </xf>
    <xf numFmtId="0" fontId="13" fillId="0" borderId="90" xfId="4" applyFont="1" applyBorder="1" applyAlignment="1">
      <alignment horizontal="right"/>
    </xf>
    <xf numFmtId="0" fontId="14" fillId="0" borderId="83" xfId="2" applyFont="1" applyFill="1" applyBorder="1" applyAlignment="1" applyProtection="1">
      <alignment horizontal="center" vertical="top" wrapText="1"/>
      <protection locked="0"/>
    </xf>
    <xf numFmtId="0" fontId="14" fillId="0" borderId="80" xfId="2" applyFont="1" applyFill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>
      <alignment horizontal="center" wrapText="1"/>
    </xf>
    <xf numFmtId="0" fontId="14" fillId="0" borderId="32" xfId="2" applyFont="1" applyFill="1" applyBorder="1" applyAlignment="1" applyProtection="1">
      <alignment horizontal="center" vertical="top" wrapText="1"/>
      <protection locked="0"/>
    </xf>
    <xf numFmtId="2" fontId="10" fillId="0" borderId="3" xfId="2" applyNumberFormat="1" applyFont="1" applyBorder="1"/>
    <xf numFmtId="0" fontId="21" fillId="0" borderId="81" xfId="0" applyFont="1" applyBorder="1" applyAlignment="1">
      <alignment horizontal="center" wrapText="1"/>
    </xf>
    <xf numFmtId="0" fontId="13" fillId="0" borderId="0" xfId="4" applyBorder="1"/>
    <xf numFmtId="0" fontId="13" fillId="0" borderId="0" xfId="4" applyBorder="1" applyAlignment="1">
      <alignment horizontal="right"/>
    </xf>
    <xf numFmtId="0" fontId="16" fillId="0" borderId="0" xfId="4" applyFont="1" applyBorder="1" applyAlignment="1">
      <alignment horizontal="right"/>
    </xf>
    <xf numFmtId="0" fontId="16" fillId="0" borderId="0" xfId="4" applyFont="1" applyBorder="1"/>
    <xf numFmtId="2" fontId="29" fillId="0" borderId="0" xfId="4" applyNumberFormat="1" applyFont="1" applyBorder="1"/>
    <xf numFmtId="0" fontId="29" fillId="0" borderId="0" xfId="4" applyFont="1" applyBorder="1"/>
    <xf numFmtId="0" fontId="10" fillId="2" borderId="29" xfId="2" applyFont="1" applyFill="1" applyBorder="1" applyAlignment="1">
      <alignment horizontal="right" vertical="center" wrapText="1"/>
    </xf>
    <xf numFmtId="2" fontId="10" fillId="2" borderId="1" xfId="2" applyNumberFormat="1" applyFont="1" applyFill="1" applyBorder="1" applyAlignment="1">
      <alignment horizontal="right" vertical="center"/>
    </xf>
    <xf numFmtId="2" fontId="10" fillId="2" borderId="4" xfId="2" applyNumberFormat="1" applyFont="1" applyFill="1" applyBorder="1" applyAlignment="1">
      <alignment horizontal="right" vertical="center"/>
    </xf>
    <xf numFmtId="2" fontId="10" fillId="2" borderId="6" xfId="2" applyNumberFormat="1" applyFont="1" applyFill="1" applyBorder="1" applyAlignment="1">
      <alignment horizontal="right" vertical="center"/>
    </xf>
    <xf numFmtId="2" fontId="13" fillId="2" borderId="4" xfId="2" applyNumberFormat="1" applyFont="1" applyFill="1" applyBorder="1" applyAlignment="1">
      <alignment horizontal="right" vertical="center"/>
    </xf>
    <xf numFmtId="2" fontId="13" fillId="2" borderId="29" xfId="2" applyNumberFormat="1" applyFont="1" applyFill="1" applyBorder="1" applyAlignment="1">
      <alignment horizontal="right" vertical="center"/>
    </xf>
    <xf numFmtId="2" fontId="13" fillId="2" borderId="6" xfId="2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13" fillId="0" borderId="82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3" fillId="2" borderId="81" xfId="0" applyFont="1" applyFill="1" applyBorder="1" applyAlignment="1">
      <alignment horizontal="center" wrapText="1"/>
    </xf>
    <xf numFmtId="2" fontId="13" fillId="2" borderId="1" xfId="2" applyNumberFormat="1" applyFont="1" applyFill="1" applyBorder="1" applyAlignment="1">
      <alignment vertical="center"/>
    </xf>
    <xf numFmtId="0" fontId="2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21" fillId="0" borderId="1" xfId="0" applyFont="1" applyBorder="1" applyAlignment="1"/>
    <xf numFmtId="0" fontId="10" fillId="0" borderId="1" xfId="1" applyFont="1" applyBorder="1" applyAlignment="1">
      <alignment wrapText="1"/>
    </xf>
    <xf numFmtId="0" fontId="21" fillId="0" borderId="1" xfId="2" applyFont="1" applyFill="1" applyBorder="1" applyAlignment="1">
      <alignment wrapText="1"/>
    </xf>
    <xf numFmtId="0" fontId="14" fillId="0" borderId="1" xfId="2" applyFont="1" applyFill="1" applyBorder="1" applyAlignment="1" applyProtection="1">
      <alignment vertical="top" wrapText="1"/>
      <protection locked="0"/>
    </xf>
    <xf numFmtId="2" fontId="10" fillId="2" borderId="1" xfId="2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0" fontId="13" fillId="0" borderId="1" xfId="2" applyFont="1" applyFill="1" applyBorder="1" applyAlignment="1" applyProtection="1">
      <alignment vertical="top" wrapText="1"/>
      <protection locked="0"/>
    </xf>
    <xf numFmtId="0" fontId="21" fillId="0" borderId="65" xfId="0" applyFont="1" applyBorder="1" applyAlignment="1">
      <alignment wrapText="1"/>
    </xf>
    <xf numFmtId="2" fontId="21" fillId="0" borderId="4" xfId="0" applyNumberFormat="1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1" fillId="0" borderId="64" xfId="0" applyFont="1" applyBorder="1" applyAlignment="1">
      <alignment wrapText="1"/>
    </xf>
    <xf numFmtId="2" fontId="21" fillId="0" borderId="1" xfId="0" applyNumberFormat="1" applyFont="1" applyBorder="1" applyAlignment="1">
      <alignment wrapText="1"/>
    </xf>
    <xf numFmtId="0" fontId="21" fillId="0" borderId="49" xfId="0" applyFont="1" applyBorder="1" applyAlignment="1">
      <alignment wrapText="1"/>
    </xf>
    <xf numFmtId="0" fontId="10" fillId="0" borderId="64" xfId="2" applyFont="1" applyBorder="1" applyAlignment="1"/>
    <xf numFmtId="2" fontId="10" fillId="0" borderId="1" xfId="2" applyNumberFormat="1" applyFont="1" applyBorder="1" applyAlignment="1"/>
    <xf numFmtId="0" fontId="10" fillId="0" borderId="1" xfId="2" applyFont="1" applyBorder="1" applyAlignment="1"/>
    <xf numFmtId="0" fontId="10" fillId="0" borderId="49" xfId="2" applyFont="1" applyBorder="1" applyAlignment="1"/>
    <xf numFmtId="0" fontId="23" fillId="0" borderId="36" xfId="0" applyFont="1" applyBorder="1" applyAlignment="1">
      <alignment horizontal="left" vertical="center" wrapText="1"/>
    </xf>
    <xf numFmtId="0" fontId="21" fillId="0" borderId="80" xfId="0" applyFont="1" applyBorder="1" applyAlignment="1">
      <alignment wrapText="1"/>
    </xf>
    <xf numFmtId="0" fontId="21" fillId="0" borderId="81" xfId="0" applyFont="1" applyBorder="1" applyAlignment="1">
      <alignment wrapText="1"/>
    </xf>
    <xf numFmtId="0" fontId="10" fillId="0" borderId="81" xfId="2" applyFont="1" applyBorder="1" applyAlignment="1"/>
    <xf numFmtId="0" fontId="21" fillId="0" borderId="3" xfId="0" applyFont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3" fillId="0" borderId="3" xfId="2" applyFont="1" applyFill="1" applyBorder="1" applyAlignment="1" applyProtection="1">
      <alignment vertical="top" wrapText="1"/>
      <protection locked="0"/>
    </xf>
    <xf numFmtId="0" fontId="21" fillId="0" borderId="81" xfId="0" applyFont="1" applyBorder="1" applyAlignment="1">
      <alignment horizontal="right" wrapText="1"/>
    </xf>
    <xf numFmtId="0" fontId="21" fillId="0" borderId="81" xfId="0" applyFont="1" applyBorder="1" applyAlignment="1">
      <alignment horizontal="right"/>
    </xf>
    <xf numFmtId="0" fontId="23" fillId="0" borderId="36" xfId="0" applyFont="1" applyBorder="1" applyAlignment="1">
      <alignment horizontal="left" vertical="center"/>
    </xf>
    <xf numFmtId="0" fontId="10" fillId="0" borderId="3" xfId="0" applyFont="1" applyBorder="1" applyAlignment="1">
      <alignment wrapText="1"/>
    </xf>
    <xf numFmtId="0" fontId="21" fillId="0" borderId="3" xfId="0" applyFont="1" applyBorder="1" applyAlignment="1"/>
    <xf numFmtId="0" fontId="10" fillId="0" borderId="3" xfId="1" applyFont="1" applyBorder="1" applyAlignment="1">
      <alignment wrapText="1"/>
    </xf>
    <xf numFmtId="0" fontId="21" fillId="0" borderId="3" xfId="2" applyFont="1" applyFill="1" applyBorder="1" applyAlignment="1">
      <alignment wrapText="1"/>
    </xf>
    <xf numFmtId="0" fontId="14" fillId="0" borderId="3" xfId="2" applyFont="1" applyFill="1" applyBorder="1" applyAlignment="1" applyProtection="1">
      <alignment vertical="top" wrapText="1"/>
      <protection locked="0"/>
    </xf>
    <xf numFmtId="0" fontId="16" fillId="0" borderId="36" xfId="2" applyFont="1" applyFill="1" applyBorder="1" applyAlignment="1" applyProtection="1">
      <alignment horizontal="left" vertical="center" wrapText="1"/>
      <protection locked="0"/>
    </xf>
    <xf numFmtId="0" fontId="23" fillId="0" borderId="36" xfId="2" applyFont="1" applyFill="1" applyBorder="1" applyAlignment="1">
      <alignment horizontal="left" vertical="center" wrapText="1"/>
    </xf>
    <xf numFmtId="0" fontId="13" fillId="2" borderId="81" xfId="0" applyFont="1" applyFill="1" applyBorder="1" applyAlignment="1">
      <alignment horizontal="right" wrapText="1"/>
    </xf>
    <xf numFmtId="0" fontId="13" fillId="0" borderId="81" xfId="0" applyFont="1" applyFill="1" applyBorder="1" applyAlignment="1">
      <alignment horizontal="right" wrapText="1"/>
    </xf>
    <xf numFmtId="0" fontId="10" fillId="2" borderId="81" xfId="0" applyFont="1" applyFill="1" applyBorder="1" applyAlignment="1">
      <alignment horizontal="right" wrapText="1"/>
    </xf>
    <xf numFmtId="0" fontId="10" fillId="2" borderId="8" xfId="2" applyFont="1" applyFill="1" applyBorder="1" applyAlignment="1">
      <alignment vertical="center" wrapText="1"/>
    </xf>
    <xf numFmtId="0" fontId="21" fillId="0" borderId="9" xfId="0" applyFont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2" borderId="8" xfId="2" applyFont="1" applyFill="1" applyBorder="1" applyAlignment="1">
      <alignment vertical="center" wrapText="1"/>
    </xf>
    <xf numFmtId="0" fontId="13" fillId="0" borderId="9" xfId="0" applyFont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13" fillId="0" borderId="9" xfId="2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wrapText="1"/>
    </xf>
    <xf numFmtId="0" fontId="21" fillId="0" borderId="9" xfId="0" applyFont="1" applyBorder="1" applyAlignment="1"/>
    <xf numFmtId="0" fontId="10" fillId="0" borderId="9" xfId="1" applyFont="1" applyBorder="1" applyAlignment="1">
      <alignment wrapText="1"/>
    </xf>
    <xf numFmtId="0" fontId="21" fillId="0" borderId="9" xfId="2" applyFont="1" applyFill="1" applyBorder="1" applyAlignment="1">
      <alignment wrapText="1"/>
    </xf>
    <xf numFmtId="0" fontId="14" fillId="0" borderId="9" xfId="2" applyFont="1" applyFill="1" applyBorder="1" applyAlignment="1" applyProtection="1">
      <alignment vertical="top" wrapText="1"/>
      <protection locked="0"/>
    </xf>
    <xf numFmtId="0" fontId="13" fillId="2" borderId="46" xfId="0" applyFont="1" applyFill="1" applyBorder="1" applyAlignment="1">
      <alignment horizontal="right" wrapText="1"/>
    </xf>
    <xf numFmtId="2" fontId="13" fillId="2" borderId="11" xfId="0" applyNumberFormat="1" applyFont="1" applyFill="1" applyBorder="1" applyAlignment="1">
      <alignment horizontal="right" wrapText="1"/>
    </xf>
    <xf numFmtId="0" fontId="13" fillId="2" borderId="11" xfId="0" applyFont="1" applyFill="1" applyBorder="1" applyAlignment="1">
      <alignment horizontal="right" wrapText="1"/>
    </xf>
    <xf numFmtId="0" fontId="13" fillId="2" borderId="51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24" fillId="0" borderId="0" xfId="2" applyFont="1" applyAlignment="1">
      <alignment horizontal="center"/>
    </xf>
    <xf numFmtId="0" fontId="23" fillId="0" borderId="28" xfId="0" applyFont="1" applyBorder="1" applyAlignment="1">
      <alignment horizontal="center" vertical="center"/>
    </xf>
    <xf numFmtId="0" fontId="3" fillId="2" borderId="3" xfId="45" applyFont="1" applyFill="1" applyBorder="1" applyAlignment="1" applyProtection="1">
      <alignment horizontal="left" vertical="center"/>
      <protection locked="0"/>
    </xf>
    <xf numFmtId="0" fontId="3" fillId="2" borderId="1" xfId="45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wrapText="1"/>
    </xf>
    <xf numFmtId="0" fontId="3" fillId="0" borderId="32" xfId="0" applyFont="1" applyBorder="1" applyAlignment="1">
      <alignment wrapText="1"/>
    </xf>
    <xf numFmtId="2" fontId="10" fillId="7" borderId="9" xfId="14" applyNumberFormat="1" applyFont="1" applyFill="1" applyBorder="1" applyAlignment="1">
      <alignment horizontal="right" vertical="center"/>
    </xf>
    <xf numFmtId="0" fontId="13" fillId="0" borderId="81" xfId="0" applyFont="1" applyBorder="1" applyAlignment="1">
      <alignment horizontal="center" wrapText="1"/>
    </xf>
    <xf numFmtId="0" fontId="21" fillId="0" borderId="80" xfId="0" applyFont="1" applyBorder="1" applyAlignment="1">
      <alignment horizontal="center"/>
    </xf>
    <xf numFmtId="0" fontId="10" fillId="2" borderId="83" xfId="0" applyFont="1" applyFill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21" fillId="0" borderId="82" xfId="2" applyFont="1" applyFill="1" applyBorder="1" applyAlignment="1">
      <alignment horizontal="center" wrapText="1"/>
    </xf>
    <xf numFmtId="0" fontId="21" fillId="0" borderId="17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82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0" fontId="13" fillId="0" borderId="44" xfId="0" applyFont="1" applyBorder="1" applyAlignment="1">
      <alignment horizontal="center" wrapText="1"/>
    </xf>
    <xf numFmtId="0" fontId="21" fillId="0" borderId="38" xfId="0" applyFont="1" applyBorder="1" applyAlignment="1">
      <alignment horizontal="left"/>
    </xf>
    <xf numFmtId="0" fontId="21" fillId="0" borderId="44" xfId="0" applyFont="1" applyBorder="1" applyAlignment="1">
      <alignment horizontal="left" wrapText="1"/>
    </xf>
    <xf numFmtId="2" fontId="10" fillId="2" borderId="29" xfId="2" applyNumberFormat="1" applyFont="1" applyFill="1" applyBorder="1" applyAlignment="1">
      <alignment horizontal="right" vertical="center"/>
    </xf>
    <xf numFmtId="0" fontId="21" fillId="0" borderId="23" xfId="0" applyFont="1" applyBorder="1" applyAlignment="1">
      <alignment horizontal="center" wrapText="1"/>
    </xf>
    <xf numFmtId="2" fontId="10" fillId="2" borderId="53" xfId="2" applyNumberFormat="1" applyFont="1" applyFill="1" applyBorder="1" applyAlignment="1">
      <alignment horizontal="right" vertical="center"/>
    </xf>
    <xf numFmtId="2" fontId="10" fillId="7" borderId="1" xfId="14" applyNumberFormat="1" applyFont="1" applyFill="1" applyBorder="1" applyAlignment="1">
      <alignment horizontal="right" vertical="center"/>
    </xf>
    <xf numFmtId="0" fontId="10" fillId="2" borderId="31" xfId="2" applyFont="1" applyFill="1" applyBorder="1" applyAlignment="1">
      <alignment vertical="center" wrapText="1"/>
    </xf>
    <xf numFmtId="0" fontId="13" fillId="2" borderId="31" xfId="2" applyFont="1" applyFill="1" applyBorder="1" applyAlignment="1">
      <alignment vertical="center" wrapText="1"/>
    </xf>
    <xf numFmtId="2" fontId="10" fillId="2" borderId="6" xfId="2" applyNumberFormat="1" applyFont="1" applyFill="1" applyBorder="1" applyAlignment="1">
      <alignment vertical="center"/>
    </xf>
    <xf numFmtId="0" fontId="21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2" fontId="10" fillId="2" borderId="11" xfId="2" applyNumberFormat="1" applyFont="1" applyFill="1" applyBorder="1" applyAlignment="1">
      <alignment vertical="center"/>
    </xf>
    <xf numFmtId="0" fontId="13" fillId="0" borderId="11" xfId="2" applyFont="1" applyFill="1" applyBorder="1" applyAlignment="1" applyProtection="1">
      <alignment vertical="top" wrapText="1"/>
      <protection locked="0"/>
    </xf>
    <xf numFmtId="0" fontId="13" fillId="0" borderId="12" xfId="2" applyFont="1" applyFill="1" applyBorder="1" applyAlignment="1" applyProtection="1">
      <alignment vertical="top" wrapText="1"/>
      <protection locked="0"/>
    </xf>
    <xf numFmtId="0" fontId="10" fillId="2" borderId="5" xfId="2" applyFont="1" applyFill="1" applyBorder="1" applyAlignment="1">
      <alignment vertical="center" wrapText="1"/>
    </xf>
    <xf numFmtId="0" fontId="10" fillId="2" borderId="10" xfId="2" applyFont="1" applyFill="1" applyBorder="1" applyAlignment="1">
      <alignment vertical="center" wrapText="1"/>
    </xf>
    <xf numFmtId="0" fontId="13" fillId="2" borderId="5" xfId="2" applyFont="1" applyFill="1" applyBorder="1" applyAlignment="1">
      <alignment vertical="center" wrapText="1"/>
    </xf>
    <xf numFmtId="2" fontId="13" fillId="2" borderId="6" xfId="2" applyNumberFormat="1" applyFont="1" applyFill="1" applyBorder="1" applyAlignment="1">
      <alignment vertical="center"/>
    </xf>
    <xf numFmtId="0" fontId="13" fillId="2" borderId="10" xfId="2" applyFont="1" applyFill="1" applyBorder="1" applyAlignment="1">
      <alignment vertical="center" wrapText="1"/>
    </xf>
    <xf numFmtId="2" fontId="13" fillId="2" borderId="11" xfId="2" applyNumberFormat="1" applyFont="1" applyFill="1" applyBorder="1" applyAlignment="1">
      <alignment vertical="center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3" fillId="2" borderId="6" xfId="0" applyFont="1" applyFill="1" applyBorder="1" applyAlignment="1">
      <alignment wrapText="1"/>
    </xf>
    <xf numFmtId="0" fontId="13" fillId="2" borderId="7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2" applyFont="1" applyFill="1" applyBorder="1" applyAlignment="1" applyProtection="1">
      <alignment horizontal="left"/>
      <protection locked="0"/>
    </xf>
    <xf numFmtId="0" fontId="21" fillId="0" borderId="33" xfId="0" applyFont="1" applyBorder="1" applyAlignment="1">
      <alignment horizontal="left" wrapText="1"/>
    </xf>
    <xf numFmtId="0" fontId="21" fillId="0" borderId="66" xfId="0" applyFont="1" applyBorder="1" applyAlignment="1">
      <alignment horizontal="right"/>
    </xf>
    <xf numFmtId="0" fontId="21" fillId="0" borderId="46" xfId="0" applyFont="1" applyBorder="1" applyAlignment="1">
      <alignment horizontal="right"/>
    </xf>
    <xf numFmtId="0" fontId="21" fillId="0" borderId="65" xfId="0" applyFont="1" applyBorder="1" applyAlignment="1">
      <alignment horizontal="right"/>
    </xf>
    <xf numFmtId="0" fontId="21" fillId="0" borderId="92" xfId="0" applyFont="1" applyBorder="1" applyAlignment="1">
      <alignment horizontal="right"/>
    </xf>
    <xf numFmtId="0" fontId="23" fillId="0" borderId="30" xfId="0" applyFont="1" applyBorder="1" applyAlignment="1">
      <alignment horizontal="center" vertical="center"/>
    </xf>
    <xf numFmtId="0" fontId="13" fillId="0" borderId="31" xfId="4" applyBorder="1"/>
    <xf numFmtId="0" fontId="13" fillId="0" borderId="63" xfId="4" applyBorder="1"/>
    <xf numFmtId="0" fontId="13" fillId="0" borderId="27" xfId="4" applyBorder="1"/>
    <xf numFmtId="0" fontId="13" fillId="0" borderId="39" xfId="4" applyBorder="1"/>
    <xf numFmtId="0" fontId="13" fillId="0" borderId="62" xfId="4" applyBorder="1"/>
    <xf numFmtId="0" fontId="21" fillId="0" borderId="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2" fontId="13" fillId="2" borderId="1" xfId="2" applyNumberFormat="1" applyFont="1" applyFill="1" applyBorder="1" applyAlignment="1">
      <alignment horizontal="right" vertical="center"/>
    </xf>
    <xf numFmtId="2" fontId="13" fillId="2" borderId="33" xfId="2" applyNumberFormat="1" applyFont="1" applyFill="1" applyBorder="1" applyAlignment="1">
      <alignment horizontal="right" vertical="center"/>
    </xf>
    <xf numFmtId="2" fontId="10" fillId="0" borderId="4" xfId="2" applyNumberFormat="1" applyFont="1" applyBorder="1"/>
    <xf numFmtId="2" fontId="13" fillId="2" borderId="11" xfId="2" applyNumberFormat="1" applyFont="1" applyFill="1" applyBorder="1" applyAlignment="1">
      <alignment horizontal="right" vertical="center"/>
    </xf>
    <xf numFmtId="2" fontId="10" fillId="7" borderId="4" xfId="14" applyNumberFormat="1" applyFont="1" applyFill="1" applyBorder="1" applyAlignment="1">
      <alignment horizontal="right" vertical="center"/>
    </xf>
    <xf numFmtId="0" fontId="21" fillId="0" borderId="9" xfId="0" applyFont="1" applyBorder="1" applyAlignment="1">
      <alignment horizontal="left" wrapText="1"/>
    </xf>
    <xf numFmtId="0" fontId="13" fillId="2" borderId="19" xfId="0" applyFont="1" applyFill="1" applyBorder="1" applyAlignment="1">
      <alignment horizontal="center" wrapText="1"/>
    </xf>
    <xf numFmtId="0" fontId="21" fillId="0" borderId="12" xfId="2" applyFont="1" applyFill="1" applyBorder="1" applyAlignment="1">
      <alignment horizontal="center" wrapText="1"/>
    </xf>
    <xf numFmtId="2" fontId="10" fillId="2" borderId="38" xfId="2" applyNumberFormat="1" applyFont="1" applyFill="1" applyBorder="1" applyAlignment="1">
      <alignment horizontal="right" vertical="center"/>
    </xf>
    <xf numFmtId="0" fontId="13" fillId="0" borderId="7" xfId="2" applyFont="1" applyFill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>
      <alignment horizontal="center"/>
    </xf>
    <xf numFmtId="0" fontId="10" fillId="0" borderId="9" xfId="2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>
      <alignment horizontal="center" wrapText="1"/>
    </xf>
    <xf numFmtId="0" fontId="10" fillId="0" borderId="9" xfId="2" applyFont="1" applyBorder="1" applyAlignment="1">
      <alignment horizontal="center"/>
    </xf>
    <xf numFmtId="0" fontId="14" fillId="0" borderId="7" xfId="2" applyFont="1" applyFill="1" applyBorder="1" applyAlignment="1" applyProtection="1">
      <alignment horizontal="center" vertical="top" wrapText="1"/>
      <protection locked="0"/>
    </xf>
    <xf numFmtId="2" fontId="10" fillId="7" borderId="32" xfId="14" applyNumberFormat="1" applyFont="1" applyFill="1" applyBorder="1" applyAlignment="1">
      <alignment horizontal="right" vertical="center"/>
    </xf>
    <xf numFmtId="0" fontId="13" fillId="0" borderId="26" xfId="2" applyFont="1" applyFill="1" applyBorder="1" applyAlignment="1" applyProtection="1">
      <alignment horizontal="center" vertical="top" wrapText="1"/>
      <protection locked="0"/>
    </xf>
    <xf numFmtId="0" fontId="10" fillId="0" borderId="83" xfId="2" applyFont="1" applyFill="1" applyBorder="1" applyAlignment="1" applyProtection="1">
      <alignment horizontal="center" vertical="top" wrapText="1"/>
      <protection locked="0"/>
    </xf>
    <xf numFmtId="0" fontId="13" fillId="2" borderId="82" xfId="0" applyFont="1" applyFill="1" applyBorder="1" applyAlignment="1">
      <alignment horizontal="center" wrapText="1"/>
    </xf>
    <xf numFmtId="0" fontId="10" fillId="0" borderId="83" xfId="2" applyFont="1" applyBorder="1" applyAlignment="1">
      <alignment horizontal="center"/>
    </xf>
    <xf numFmtId="0" fontId="21" fillId="6" borderId="83" xfId="0" applyFont="1" applyFill="1" applyBorder="1" applyAlignment="1">
      <alignment horizontal="center" wrapText="1"/>
    </xf>
    <xf numFmtId="0" fontId="13" fillId="0" borderId="25" xfId="2" applyFont="1" applyFill="1" applyBorder="1" applyAlignment="1" applyProtection="1">
      <alignment horizontal="center" vertical="top" wrapText="1"/>
      <protection locked="0"/>
    </xf>
    <xf numFmtId="0" fontId="10" fillId="0" borderId="41" xfId="2" applyFont="1" applyFill="1" applyBorder="1" applyAlignment="1" applyProtection="1">
      <alignment horizontal="center" vertical="top" wrapText="1"/>
      <protection locked="0"/>
    </xf>
    <xf numFmtId="0" fontId="21" fillId="6" borderId="41" xfId="0" applyFont="1" applyFill="1" applyBorder="1" applyAlignment="1">
      <alignment horizontal="center" wrapText="1"/>
    </xf>
    <xf numFmtId="0" fontId="10" fillId="2" borderId="18" xfId="2" applyFont="1" applyFill="1" applyBorder="1" applyAlignment="1">
      <alignment horizontal="right" vertical="center" wrapText="1"/>
    </xf>
    <xf numFmtId="2" fontId="10" fillId="2" borderId="41" xfId="2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wrapText="1"/>
    </xf>
    <xf numFmtId="0" fontId="21" fillId="6" borderId="19" xfId="0" applyFont="1" applyFill="1" applyBorder="1" applyAlignment="1">
      <alignment horizontal="center" wrapText="1"/>
    </xf>
    <xf numFmtId="0" fontId="13" fillId="0" borderId="83" xfId="0" applyFont="1" applyFill="1" applyBorder="1" applyAlignment="1">
      <alignment horizontal="center" wrapText="1"/>
    </xf>
    <xf numFmtId="0" fontId="21" fillId="0" borderId="61" xfId="2" applyFont="1" applyFill="1" applyBorder="1" applyAlignment="1">
      <alignment horizontal="center" wrapText="1"/>
    </xf>
    <xf numFmtId="0" fontId="13" fillId="0" borderId="41" xfId="0" applyFont="1" applyFill="1" applyBorder="1" applyAlignment="1">
      <alignment horizontal="center" wrapText="1"/>
    </xf>
    <xf numFmtId="0" fontId="21" fillId="0" borderId="53" xfId="2" applyFont="1" applyFill="1" applyBorder="1" applyAlignment="1">
      <alignment horizontal="center" wrapText="1"/>
    </xf>
    <xf numFmtId="0" fontId="10" fillId="0" borderId="19" xfId="2" applyFont="1" applyBorder="1" applyAlignment="1">
      <alignment horizontal="center"/>
    </xf>
    <xf numFmtId="0" fontId="22" fillId="0" borderId="9" xfId="2" applyFont="1" applyFill="1" applyBorder="1" applyAlignment="1">
      <alignment horizontal="center" wrapText="1"/>
    </xf>
    <xf numFmtId="0" fontId="22" fillId="0" borderId="83" xfId="2" applyFont="1" applyFill="1" applyBorder="1" applyAlignment="1">
      <alignment horizontal="center" wrapText="1"/>
    </xf>
    <xf numFmtId="0" fontId="22" fillId="0" borderId="41" xfId="2" applyFont="1" applyFill="1" applyBorder="1" applyAlignment="1">
      <alignment horizontal="center" wrapText="1"/>
    </xf>
    <xf numFmtId="0" fontId="10" fillId="2" borderId="34" xfId="2" applyFont="1" applyFill="1" applyBorder="1" applyAlignment="1">
      <alignment horizontal="right" vertical="center" wrapText="1"/>
    </xf>
    <xf numFmtId="2" fontId="10" fillId="2" borderId="44" xfId="2" applyNumberFormat="1" applyFont="1" applyFill="1" applyBorder="1" applyAlignment="1">
      <alignment horizontal="right" vertical="center"/>
    </xf>
    <xf numFmtId="0" fontId="10" fillId="0" borderId="12" xfId="1" applyFont="1" applyBorder="1" applyAlignment="1">
      <alignment horizontal="center" wrapText="1"/>
    </xf>
    <xf numFmtId="0" fontId="10" fillId="0" borderId="82" xfId="1" applyFont="1" applyBorder="1" applyAlignment="1">
      <alignment horizontal="center" wrapText="1"/>
    </xf>
    <xf numFmtId="0" fontId="10" fillId="0" borderId="38" xfId="1" applyFont="1" applyBorder="1" applyAlignment="1">
      <alignment horizontal="center" wrapText="1"/>
    </xf>
    <xf numFmtId="0" fontId="16" fillId="0" borderId="0" xfId="0" applyFont="1" applyFill="1" applyBorder="1" applyAlignment="1">
      <alignment horizontal="left" vertical="center"/>
    </xf>
    <xf numFmtId="0" fontId="2" fillId="0" borderId="0" xfId="0" applyFont="1"/>
    <xf numFmtId="0" fontId="24" fillId="0" borderId="0" xfId="2" applyFont="1" applyAlignment="1">
      <alignment horizontal="center"/>
    </xf>
    <xf numFmtId="0" fontId="21" fillId="0" borderId="93" xfId="19" applyFont="1" applyBorder="1" applyAlignment="1">
      <alignment horizontal="center"/>
    </xf>
    <xf numFmtId="0" fontId="4" fillId="0" borderId="32" xfId="0" applyFont="1" applyBorder="1" applyAlignment="1">
      <alignment wrapText="1"/>
    </xf>
    <xf numFmtId="0" fontId="21" fillId="0" borderId="94" xfId="19" applyFont="1" applyBorder="1" applyAlignment="1">
      <alignment horizontal="center"/>
    </xf>
    <xf numFmtId="0" fontId="1" fillId="0" borderId="44" xfId="0" applyFont="1" applyBorder="1" applyAlignment="1">
      <alignment wrapText="1"/>
    </xf>
    <xf numFmtId="0" fontId="5" fillId="0" borderId="1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/>
    <xf numFmtId="0" fontId="2" fillId="0" borderId="11" xfId="2" applyFont="1" applyFill="1" applyBorder="1" applyAlignment="1" applyProtection="1">
      <alignment horizontal="left"/>
      <protection locked="0"/>
    </xf>
    <xf numFmtId="0" fontId="10" fillId="2" borderId="11" xfId="2" applyFont="1" applyFill="1" applyBorder="1" applyAlignment="1">
      <alignment horizontal="right" vertical="center" wrapText="1"/>
    </xf>
    <xf numFmtId="2" fontId="10" fillId="0" borderId="9" xfId="2" applyNumberFormat="1" applyFont="1" applyBorder="1"/>
    <xf numFmtId="0" fontId="2" fillId="0" borderId="29" xfId="2" applyFont="1" applyFill="1" applyBorder="1" applyAlignment="1" applyProtection="1">
      <alignment horizontal="left"/>
      <protection locked="0"/>
    </xf>
    <xf numFmtId="0" fontId="29" fillId="0" borderId="0" xfId="2" applyFont="1" applyAlignment="1">
      <alignment horizontal="right" vertical="center"/>
    </xf>
    <xf numFmtId="0" fontId="4" fillId="0" borderId="4" xfId="2" applyFont="1" applyFill="1" applyBorder="1" applyAlignment="1" applyProtection="1">
      <alignment horizontal="left"/>
      <protection locked="0"/>
    </xf>
    <xf numFmtId="0" fontId="21" fillId="0" borderId="11" xfId="0" applyFont="1" applyBorder="1" applyAlignment="1">
      <alignment horizontal="left"/>
    </xf>
    <xf numFmtId="0" fontId="10" fillId="0" borderId="32" xfId="2" applyFont="1" applyBorder="1"/>
    <xf numFmtId="0" fontId="10" fillId="2" borderId="33" xfId="2" applyFont="1" applyFill="1" applyBorder="1" applyAlignment="1">
      <alignment horizontal="right" vertical="center" wrapText="1"/>
    </xf>
    <xf numFmtId="2" fontId="10" fillId="2" borderId="23" xfId="2" applyNumberFormat="1" applyFont="1" applyFill="1" applyBorder="1" applyAlignment="1">
      <alignment horizontal="right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16" fillId="0" borderId="8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2" fontId="13" fillId="2" borderId="2" xfId="2" applyNumberFormat="1" applyFont="1" applyFill="1" applyBorder="1" applyAlignment="1">
      <alignment horizontal="right" vertical="center"/>
    </xf>
    <xf numFmtId="0" fontId="10" fillId="0" borderId="29" xfId="2" applyFont="1" applyFill="1" applyBorder="1"/>
    <xf numFmtId="0" fontId="10" fillId="0" borderId="2" xfId="2" applyFont="1" applyFill="1" applyBorder="1"/>
    <xf numFmtId="0" fontId="21" fillId="0" borderId="0" xfId="2" applyFont="1" applyFill="1" applyBorder="1" applyAlignment="1">
      <alignment horizontal="center" wrapText="1"/>
    </xf>
    <xf numFmtId="0" fontId="33" fillId="0" borderId="95" xfId="0" applyFont="1" applyBorder="1" applyAlignment="1">
      <alignment horizontal="center" vertical="center" wrapText="1"/>
    </xf>
    <xf numFmtId="0" fontId="13" fillId="0" borderId="27" xfId="2" applyFont="1" applyFill="1" applyBorder="1" applyAlignment="1" applyProtection="1">
      <alignment horizontal="center" vertical="top" wrapText="1"/>
      <protection locked="0"/>
    </xf>
    <xf numFmtId="0" fontId="21" fillId="0" borderId="62" xfId="0" applyFont="1" applyBorder="1" applyAlignment="1">
      <alignment horizontal="center" wrapText="1"/>
    </xf>
    <xf numFmtId="0" fontId="13" fillId="2" borderId="62" xfId="0" applyFont="1" applyFill="1" applyBorder="1" applyAlignment="1">
      <alignment horizontal="center" wrapText="1"/>
    </xf>
    <xf numFmtId="0" fontId="13" fillId="0" borderId="62" xfId="0" applyFont="1" applyBorder="1" applyAlignment="1">
      <alignment horizontal="center" wrapText="1"/>
    </xf>
    <xf numFmtId="0" fontId="21" fillId="0" borderId="62" xfId="2" applyFont="1" applyFill="1" applyBorder="1" applyAlignment="1">
      <alignment horizontal="center" wrapText="1"/>
    </xf>
    <xf numFmtId="0" fontId="21" fillId="0" borderId="62" xfId="0" applyFont="1" applyBorder="1" applyAlignment="1">
      <alignment horizontal="center"/>
    </xf>
    <xf numFmtId="0" fontId="13" fillId="0" borderId="62" xfId="2" applyFont="1" applyFill="1" applyBorder="1" applyAlignment="1" applyProtection="1">
      <alignment horizontal="center" vertical="top" wrapText="1"/>
      <protection locked="0"/>
    </xf>
    <xf numFmtId="0" fontId="14" fillId="0" borderId="62" xfId="2" applyFont="1" applyFill="1" applyBorder="1" applyAlignment="1" applyProtection="1">
      <alignment horizontal="center" vertical="top" wrapText="1"/>
      <protection locked="0"/>
    </xf>
    <xf numFmtId="0" fontId="21" fillId="0" borderId="27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13" fillId="0" borderId="43" xfId="0" applyFont="1" applyBorder="1" applyAlignment="1">
      <alignment horizontal="center" wrapText="1"/>
    </xf>
    <xf numFmtId="0" fontId="21" fillId="0" borderId="63" xfId="0" applyFont="1" applyBorder="1" applyAlignment="1">
      <alignment horizontal="center" wrapText="1"/>
    </xf>
    <xf numFmtId="0" fontId="21" fillId="0" borderId="43" xfId="2" applyFont="1" applyFill="1" applyBorder="1" applyAlignment="1">
      <alignment horizontal="center" wrapText="1"/>
    </xf>
    <xf numFmtId="0" fontId="13" fillId="2" borderId="63" xfId="0" applyFont="1" applyFill="1" applyBorder="1" applyAlignment="1">
      <alignment horizontal="center" wrapText="1"/>
    </xf>
    <xf numFmtId="0" fontId="10" fillId="2" borderId="63" xfId="0" applyFont="1" applyFill="1" applyBorder="1" applyAlignment="1">
      <alignment horizontal="center" wrapText="1"/>
    </xf>
    <xf numFmtId="0" fontId="21" fillId="0" borderId="63" xfId="2" applyFont="1" applyFill="1" applyBorder="1" applyAlignment="1">
      <alignment horizontal="center" wrapText="1"/>
    </xf>
    <xf numFmtId="0" fontId="10" fillId="0" borderId="63" xfId="2" applyFont="1" applyBorder="1" applyAlignment="1">
      <alignment horizontal="center"/>
    </xf>
    <xf numFmtId="0" fontId="13" fillId="2" borderId="39" xfId="0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 wrapText="1"/>
    </xf>
    <xf numFmtId="0" fontId="21" fillId="0" borderId="39" xfId="2" applyFont="1" applyFill="1" applyBorder="1" applyAlignment="1">
      <alignment horizontal="center" wrapText="1"/>
    </xf>
    <xf numFmtId="0" fontId="13" fillId="0" borderId="63" xfId="0" applyFont="1" applyFill="1" applyBorder="1" applyAlignment="1">
      <alignment horizontal="center" wrapText="1"/>
    </xf>
    <xf numFmtId="0" fontId="13" fillId="0" borderId="63" xfId="0" applyFont="1" applyBorder="1" applyAlignment="1">
      <alignment horizontal="center" wrapText="1"/>
    </xf>
    <xf numFmtId="0" fontId="21" fillId="0" borderId="63" xfId="0" applyFont="1" applyBorder="1" applyAlignment="1">
      <alignment horizontal="center"/>
    </xf>
    <xf numFmtId="0" fontId="14" fillId="0" borderId="63" xfId="2" applyFont="1" applyFill="1" applyBorder="1" applyAlignment="1" applyProtection="1">
      <alignment horizontal="center" vertical="top" wrapText="1"/>
      <protection locked="0"/>
    </xf>
    <xf numFmtId="0" fontId="10" fillId="0" borderId="39" xfId="1" applyFont="1" applyBorder="1" applyAlignment="1">
      <alignment horizontal="center" wrapText="1"/>
    </xf>
    <xf numFmtId="0" fontId="22" fillId="0" borderId="63" xfId="2" applyFont="1" applyFill="1" applyBorder="1" applyAlignment="1">
      <alignment horizontal="center" wrapText="1"/>
    </xf>
    <xf numFmtId="0" fontId="10" fillId="0" borderId="63" xfId="2" applyFont="1" applyFill="1" applyBorder="1" applyAlignment="1" applyProtection="1">
      <alignment horizontal="center" vertical="top" wrapText="1"/>
      <protection locked="0"/>
    </xf>
    <xf numFmtId="0" fontId="21" fillId="0" borderId="39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21" fillId="6" borderId="63" xfId="0" applyFont="1" applyFill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1" fontId="33" fillId="0" borderId="13" xfId="0" applyNumberFormat="1" applyFont="1" applyBorder="1" applyAlignment="1">
      <alignment horizontal="center" vertical="center" wrapText="1"/>
    </xf>
    <xf numFmtId="1" fontId="13" fillId="0" borderId="5" xfId="2" applyNumberFormat="1" applyFont="1" applyFill="1" applyBorder="1" applyAlignment="1" applyProtection="1">
      <alignment horizontal="center" vertical="top" wrapText="1"/>
      <protection locked="0"/>
    </xf>
    <xf numFmtId="1" fontId="21" fillId="0" borderId="16" xfId="0" applyNumberFormat="1" applyFont="1" applyBorder="1" applyAlignment="1">
      <alignment horizontal="center" wrapText="1"/>
    </xf>
    <xf numFmtId="1" fontId="13" fillId="2" borderId="16" xfId="0" applyNumberFormat="1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center" wrapText="1"/>
    </xf>
    <xf numFmtId="1" fontId="21" fillId="0" borderId="16" xfId="2" applyNumberFormat="1" applyFont="1" applyFill="1" applyBorder="1" applyAlignment="1">
      <alignment horizontal="center" wrapText="1"/>
    </xf>
    <xf numFmtId="1" fontId="21" fillId="0" borderId="16" xfId="0" applyNumberFormat="1" applyFont="1" applyBorder="1" applyAlignment="1">
      <alignment horizontal="center"/>
    </xf>
    <xf numFmtId="1" fontId="13" fillId="0" borderId="16" xfId="2" applyNumberFormat="1" applyFont="1" applyFill="1" applyBorder="1" applyAlignment="1" applyProtection="1">
      <alignment horizontal="center" vertical="top" wrapText="1"/>
      <protection locked="0"/>
    </xf>
    <xf numFmtId="1" fontId="14" fillId="0" borderId="16" xfId="2" applyNumberFormat="1" applyFont="1" applyFill="1" applyBorder="1" applyAlignment="1" applyProtection="1">
      <alignment horizontal="center" vertical="top" wrapText="1"/>
      <protection locked="0"/>
    </xf>
    <xf numFmtId="1" fontId="21" fillId="0" borderId="5" xfId="0" applyNumberFormat="1" applyFont="1" applyBorder="1" applyAlignment="1">
      <alignment horizontal="center" wrapText="1"/>
    </xf>
    <xf numFmtId="1" fontId="21" fillId="0" borderId="8" xfId="0" applyNumberFormat="1" applyFont="1" applyBorder="1" applyAlignment="1">
      <alignment horizontal="center" wrapText="1"/>
    </xf>
    <xf numFmtId="1" fontId="21" fillId="0" borderId="34" xfId="0" applyNumberFormat="1" applyFont="1" applyBorder="1" applyAlignment="1">
      <alignment horizontal="center" wrapText="1"/>
    </xf>
    <xf numFmtId="1" fontId="13" fillId="0" borderId="34" xfId="0" applyNumberFormat="1" applyFont="1" applyBorder="1" applyAlignment="1">
      <alignment horizontal="center" wrapText="1"/>
    </xf>
    <xf numFmtId="1" fontId="21" fillId="0" borderId="18" xfId="0" applyNumberFormat="1" applyFont="1" applyBorder="1" applyAlignment="1">
      <alignment horizontal="center" wrapText="1"/>
    </xf>
    <xf numFmtId="1" fontId="21" fillId="0" borderId="34" xfId="2" applyNumberFormat="1" applyFont="1" applyFill="1" applyBorder="1" applyAlignment="1">
      <alignment horizontal="center" wrapText="1"/>
    </xf>
    <xf numFmtId="1" fontId="13" fillId="2" borderId="18" xfId="0" applyNumberFormat="1" applyFont="1" applyFill="1" applyBorder="1" applyAlignment="1">
      <alignment horizontal="center" wrapText="1"/>
    </xf>
    <xf numFmtId="1" fontId="10" fillId="2" borderId="18" xfId="0" applyNumberFormat="1" applyFont="1" applyFill="1" applyBorder="1" applyAlignment="1">
      <alignment horizontal="center" wrapText="1"/>
    </xf>
    <xf numFmtId="1" fontId="21" fillId="0" borderId="18" xfId="2" applyNumberFormat="1" applyFont="1" applyFill="1" applyBorder="1" applyAlignment="1">
      <alignment horizontal="center" wrapText="1"/>
    </xf>
    <xf numFmtId="1" fontId="10" fillId="0" borderId="18" xfId="2" applyNumberFormat="1" applyFont="1" applyBorder="1" applyAlignment="1">
      <alignment horizontal="center"/>
    </xf>
    <xf numFmtId="1" fontId="13" fillId="2" borderId="10" xfId="0" applyNumberFormat="1" applyFont="1" applyFill="1" applyBorder="1" applyAlignment="1">
      <alignment horizontal="center" wrapText="1"/>
    </xf>
    <xf numFmtId="1" fontId="13" fillId="2" borderId="34" xfId="0" applyNumberFormat="1" applyFont="1" applyFill="1" applyBorder="1" applyAlignment="1">
      <alignment horizontal="center" wrapText="1"/>
    </xf>
    <xf numFmtId="1" fontId="21" fillId="0" borderId="10" xfId="2" applyNumberFormat="1" applyFont="1" applyFill="1" applyBorder="1" applyAlignment="1">
      <alignment horizontal="center" wrapText="1"/>
    </xf>
    <xf numFmtId="1" fontId="13" fillId="0" borderId="18" xfId="0" applyNumberFormat="1" applyFont="1" applyFill="1" applyBorder="1" applyAlignment="1">
      <alignment horizontal="center" wrapText="1"/>
    </xf>
    <xf numFmtId="1" fontId="13" fillId="0" borderId="18" xfId="0" applyNumberFormat="1" applyFont="1" applyBorder="1" applyAlignment="1">
      <alignment horizontal="center" wrapText="1"/>
    </xf>
    <xf numFmtId="1" fontId="21" fillId="0" borderId="18" xfId="0" applyNumberFormat="1" applyFont="1" applyBorder="1" applyAlignment="1">
      <alignment horizontal="center"/>
    </xf>
    <xf numFmtId="1" fontId="14" fillId="0" borderId="18" xfId="2" applyNumberFormat="1" applyFont="1" applyFill="1" applyBorder="1" applyAlignment="1" applyProtection="1">
      <alignment horizontal="center" vertical="top" wrapText="1"/>
      <protection locked="0"/>
    </xf>
    <xf numFmtId="1" fontId="10" fillId="0" borderId="10" xfId="1" applyNumberFormat="1" applyFont="1" applyBorder="1" applyAlignment="1">
      <alignment horizontal="center" wrapText="1"/>
    </xf>
    <xf numFmtId="1" fontId="22" fillId="0" borderId="18" xfId="2" applyNumberFormat="1" applyFont="1" applyFill="1" applyBorder="1" applyAlignment="1">
      <alignment horizontal="center" wrapText="1"/>
    </xf>
    <xf numFmtId="1" fontId="10" fillId="0" borderId="18" xfId="2" applyNumberFormat="1" applyFont="1" applyFill="1" applyBorder="1" applyAlignment="1" applyProtection="1">
      <alignment horizontal="center" vertical="top" wrapText="1"/>
      <protection locked="0"/>
    </xf>
    <xf numFmtId="1" fontId="21" fillId="0" borderId="10" xfId="0" applyNumberFormat="1" applyFont="1" applyBorder="1" applyAlignment="1">
      <alignment horizontal="center" wrapText="1"/>
    </xf>
    <xf numFmtId="1" fontId="13" fillId="0" borderId="8" xfId="0" applyNumberFormat="1" applyFont="1" applyBorder="1" applyAlignment="1">
      <alignment horizontal="center" wrapText="1"/>
    </xf>
    <xf numFmtId="1" fontId="21" fillId="6" borderId="18" xfId="0" applyNumberFormat="1" applyFont="1" applyFill="1" applyBorder="1" applyAlignment="1">
      <alignment horizontal="center" wrapText="1"/>
    </xf>
    <xf numFmtId="1" fontId="13" fillId="0" borderId="10" xfId="0" applyNumberFormat="1" applyFont="1" applyBorder="1" applyAlignment="1">
      <alignment horizontal="center" wrapText="1"/>
    </xf>
    <xf numFmtId="1" fontId="13" fillId="0" borderId="88" xfId="4" applyNumberFormat="1" applyFont="1" applyBorder="1" applyAlignment="1">
      <alignment horizontal="right"/>
    </xf>
    <xf numFmtId="0" fontId="4" fillId="0" borderId="32" xfId="2" applyFont="1" applyBorder="1"/>
    <xf numFmtId="0" fontId="10" fillId="0" borderId="16" xfId="2" applyFont="1" applyBorder="1"/>
    <xf numFmtId="2" fontId="13" fillId="2" borderId="43" xfId="2" applyNumberFormat="1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wrapText="1"/>
    </xf>
    <xf numFmtId="0" fontId="21" fillId="0" borderId="7" xfId="2" applyFont="1" applyFill="1" applyBorder="1" applyAlignment="1">
      <alignment horizontal="center" wrapText="1"/>
    </xf>
    <xf numFmtId="0" fontId="14" fillId="0" borderId="19" xfId="2" applyFont="1" applyFill="1" applyBorder="1" applyAlignment="1" applyProtection="1">
      <alignment horizontal="center" vertical="top" wrapText="1"/>
      <protection locked="0"/>
    </xf>
    <xf numFmtId="2" fontId="13" fillId="2" borderId="0" xfId="2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81" xfId="0" applyFont="1" applyFill="1" applyBorder="1" applyAlignment="1">
      <alignment horizontal="center" wrapText="1"/>
    </xf>
    <xf numFmtId="0" fontId="21" fillId="0" borderId="44" xfId="2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1" fontId="21" fillId="0" borderId="28" xfId="0" applyNumberFormat="1" applyFont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0" fontId="10" fillId="0" borderId="62" xfId="0" applyFont="1" applyBorder="1" applyAlignment="1">
      <alignment horizontal="center" wrapText="1"/>
    </xf>
    <xf numFmtId="0" fontId="21" fillId="0" borderId="61" xfId="0" applyFont="1" applyBorder="1" applyAlignment="1">
      <alignment horizontal="center" wrapText="1"/>
    </xf>
    <xf numFmtId="0" fontId="10" fillId="0" borderId="81" xfId="0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2" borderId="28" xfId="2" applyFont="1" applyFill="1" applyBorder="1" applyAlignment="1">
      <alignment horizontal="right" vertical="center" wrapText="1"/>
    </xf>
    <xf numFmtId="1" fontId="10" fillId="2" borderId="34" xfId="0" applyNumberFormat="1" applyFont="1" applyFill="1" applyBorder="1" applyAlignment="1">
      <alignment horizontal="center" wrapText="1"/>
    </xf>
    <xf numFmtId="1" fontId="21" fillId="0" borderId="13" xfId="2" applyNumberFormat="1" applyFont="1" applyFill="1" applyBorder="1" applyAlignment="1">
      <alignment horizontal="center" wrapText="1"/>
    </xf>
    <xf numFmtId="0" fontId="10" fillId="2" borderId="43" xfId="0" applyFont="1" applyFill="1" applyBorder="1" applyAlignment="1">
      <alignment horizontal="center" wrapText="1"/>
    </xf>
    <xf numFmtId="0" fontId="21" fillId="0" borderId="95" xfId="2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21" fillId="0" borderId="21" xfId="2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21" fillId="0" borderId="56" xfId="2" applyFont="1" applyFill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10" fillId="0" borderId="80" xfId="0" applyFont="1" applyBorder="1" applyAlignment="1">
      <alignment horizontal="center" wrapText="1"/>
    </xf>
    <xf numFmtId="0" fontId="21" fillId="0" borderId="26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10" fillId="0" borderId="32" xfId="0" applyFont="1" applyBorder="1" applyAlignment="1">
      <alignment horizontal="center" wrapText="1"/>
    </xf>
    <xf numFmtId="0" fontId="21" fillId="0" borderId="25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14" fillId="0" borderId="12" xfId="2" applyFont="1" applyFill="1" applyBorder="1" applyAlignment="1" applyProtection="1">
      <alignment horizontal="center" vertical="top" wrapText="1"/>
      <protection locked="0"/>
    </xf>
    <xf numFmtId="0" fontId="21" fillId="0" borderId="24" xfId="2" applyFont="1" applyFill="1" applyBorder="1" applyAlignment="1">
      <alignment horizontal="center" wrapText="1"/>
    </xf>
    <xf numFmtId="1" fontId="10" fillId="0" borderId="8" xfId="0" applyNumberFormat="1" applyFont="1" applyBorder="1" applyAlignment="1">
      <alignment horizontal="center" wrapText="1"/>
    </xf>
    <xf numFmtId="1" fontId="14" fillId="0" borderId="13" xfId="2" applyNumberFormat="1" applyFont="1" applyFill="1" applyBorder="1" applyAlignment="1" applyProtection="1">
      <alignment horizontal="center" vertical="top" wrapText="1"/>
      <protection locked="0"/>
    </xf>
    <xf numFmtId="1" fontId="21" fillId="0" borderId="28" xfId="2" applyNumberFormat="1" applyFont="1" applyFill="1" applyBorder="1" applyAlignment="1">
      <alignment horizontal="center" wrapText="1"/>
    </xf>
    <xf numFmtId="1" fontId="13" fillId="0" borderId="8" xfId="0" applyNumberFormat="1" applyFont="1" applyFill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4" fillId="0" borderId="95" xfId="2" applyFont="1" applyFill="1" applyBorder="1" applyAlignment="1" applyProtection="1">
      <alignment horizontal="center" vertical="top" wrapText="1"/>
      <protection locked="0"/>
    </xf>
    <xf numFmtId="0" fontId="21" fillId="0" borderId="30" xfId="2" applyFont="1" applyFill="1" applyBorder="1" applyAlignment="1">
      <alignment horizontal="center" wrapText="1"/>
    </xf>
    <xf numFmtId="0" fontId="13" fillId="0" borderId="31" xfId="0" applyFont="1" applyFill="1" applyBorder="1" applyAlignment="1">
      <alignment horizontal="center" wrapText="1"/>
    </xf>
    <xf numFmtId="0" fontId="14" fillId="0" borderId="21" xfId="2" applyFont="1" applyFill="1" applyBorder="1" applyAlignment="1" applyProtection="1">
      <alignment horizontal="center" vertical="top" wrapText="1"/>
      <protection locked="0"/>
    </xf>
    <xf numFmtId="0" fontId="13" fillId="0" borderId="81" xfId="0" applyFont="1" applyFill="1" applyBorder="1" applyAlignment="1">
      <alignment horizontal="center" wrapText="1"/>
    </xf>
    <xf numFmtId="0" fontId="14" fillId="0" borderId="56" xfId="2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>
      <alignment horizontal="center" wrapText="1"/>
    </xf>
    <xf numFmtId="0" fontId="13" fillId="2" borderId="92" xfId="0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right" wrapText="1"/>
    </xf>
    <xf numFmtId="0" fontId="13" fillId="2" borderId="50" xfId="0" applyFont="1" applyFill="1" applyBorder="1" applyAlignment="1">
      <alignment horizontal="right" wrapText="1"/>
    </xf>
  </cellXfs>
  <cellStyles count="55">
    <cellStyle name="Excel Built-in Normal" xfId="1"/>
    <cellStyle name="Excel Built-in Normal 1" xfId="6"/>
    <cellStyle name="Excel Built-in Normal 2" xfId="5"/>
    <cellStyle name="TableStyleLight1" xfId="3"/>
    <cellStyle name="Денежный 2" xfId="9"/>
    <cellStyle name="Обычный" xfId="0" builtinId="0"/>
    <cellStyle name="Обычный 2" xfId="2"/>
    <cellStyle name="Обычный 2 2" xfId="7"/>
    <cellStyle name="Обычный 2 2 2" xfId="22"/>
    <cellStyle name="Обычный 2 2 2 2" xfId="45"/>
    <cellStyle name="Обычный 2 2 3" xfId="25"/>
    <cellStyle name="Обычный 2 2 3 2" xfId="47"/>
    <cellStyle name="Обычный 2 2 4" xfId="17"/>
    <cellStyle name="Обычный 2 2 5" xfId="38"/>
    <cellStyle name="Обычный 2 3" xfId="11"/>
    <cellStyle name="Обычный 2 3 2" xfId="26"/>
    <cellStyle name="Обычный 2 3 2 2" xfId="48"/>
    <cellStyle name="Обычный 2 3 3" xfId="21"/>
    <cellStyle name="Обычный 2 3 4" xfId="36"/>
    <cellStyle name="Обычный 2 4" xfId="15"/>
    <cellStyle name="Обычный 2 5" xfId="33"/>
    <cellStyle name="Обычный 3" xfId="4"/>
    <cellStyle name="Обычный 3 2" xfId="12"/>
    <cellStyle name="Обычный 3 2 2" xfId="28"/>
    <cellStyle name="Обычный 3 2 2 2" xfId="50"/>
    <cellStyle name="Обычный 3 2 3" xfId="23"/>
    <cellStyle name="Обычный 3 2 4" xfId="39"/>
    <cellStyle name="Обычный 3 2 5" xfId="53"/>
    <cellStyle name="Обычный 3 3" xfId="27"/>
    <cellStyle name="Обычный 3 3 2" xfId="49"/>
    <cellStyle name="Обычный 3 4" xfId="16"/>
    <cellStyle name="Обычный 3 5" xfId="34"/>
    <cellStyle name="Обычный 4" xfId="10"/>
    <cellStyle name="Обычный 4 2" xfId="13"/>
    <cellStyle name="Обычный 4 2 2" xfId="30"/>
    <cellStyle name="Обычный 4 2 3" xfId="40"/>
    <cellStyle name="Обычный 4 3" xfId="29"/>
    <cellStyle name="Обычный 4 3 2" xfId="41"/>
    <cellStyle name="Обычный 4 4" xfId="18"/>
    <cellStyle name="Обычный 4 4 2" xfId="42"/>
    <cellStyle name="Обычный 4 5" xfId="44"/>
    <cellStyle name="Обычный 4 5 2" xfId="54"/>
    <cellStyle name="Обычный 4 6" xfId="35"/>
    <cellStyle name="Обычный 4 7" xfId="52"/>
    <cellStyle name="Обычный 5" xfId="8"/>
    <cellStyle name="Обычный 5 2" xfId="31"/>
    <cellStyle name="Обычный 5 2 2" xfId="51"/>
    <cellStyle name="Обычный 5 3" xfId="19"/>
    <cellStyle name="Обычный 5 4" xfId="43"/>
    <cellStyle name="Обычный 6" xfId="14"/>
    <cellStyle name="Обычный 6 2" xfId="20"/>
    <cellStyle name="Обычный 6 3" xfId="37"/>
    <cellStyle name="Обычный 7" xfId="24"/>
    <cellStyle name="Обычный 7 2" xfId="46"/>
    <cellStyle name="Обычный 8" xfId="32"/>
  </cellStyles>
  <dxfs count="115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FF0066"/>
      <color rgb="FFA0A0A0"/>
      <color rgb="FFFFCCCC"/>
      <color rgb="FFFFFF66"/>
      <color rgb="FFFFFF99"/>
      <color rgb="FF660066"/>
      <color rgb="FFAF01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 Биология </a:t>
            </a:r>
            <a:r>
              <a:rPr lang="ru-RU" baseline="0"/>
              <a:t> ОГЭ 2022</a:t>
            </a:r>
            <a:r>
              <a:rPr lang="en-US" baseline="0"/>
              <a:t>-2025</a:t>
            </a:r>
            <a:endParaRPr lang="ru-RU"/>
          </a:p>
        </c:rich>
      </c:tx>
      <c:layout>
        <c:manualLayout>
          <c:xMode val="edge"/>
          <c:yMode val="edge"/>
          <c:x val="3.070845489160115E-2"/>
          <c:y val="1.689715204175066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44529859179549E-2"/>
          <c:y val="7.7490637145675403E-2"/>
          <c:w val="0.97739168260144094"/>
          <c:h val="0.56749900771428463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районам'!$E$5:$E$122</c:f>
              <c:numCache>
                <c:formatCode>General</c:formatCode>
                <c:ptCount val="118"/>
                <c:pt idx="0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районам'!$D$5:$D$122</c:f>
              <c:numCache>
                <c:formatCode>0.00</c:formatCode>
                <c:ptCount val="118"/>
                <c:pt idx="0">
                  <c:v>3.7488777089783283</c:v>
                </c:pt>
                <c:pt idx="1">
                  <c:v>3.9333333333333331</c:v>
                </c:pt>
                <c:pt idx="2">
                  <c:v>3.8333333333333335</c:v>
                </c:pt>
                <c:pt idx="3">
                  <c:v>4.0263157894736841</c:v>
                </c:pt>
                <c:pt idx="4">
                  <c:v>4</c:v>
                </c:pt>
                <c:pt idx="5">
                  <c:v>3.8</c:v>
                </c:pt>
                <c:pt idx="6">
                  <c:v>3.3333333333333335</c:v>
                </c:pt>
                <c:pt idx="7">
                  <c:v>3.7647058823529411</c:v>
                </c:pt>
                <c:pt idx="8">
                  <c:v>3.3</c:v>
                </c:pt>
                <c:pt idx="9">
                  <c:v>3.8373281408865636</c:v>
                </c:pt>
                <c:pt idx="10">
                  <c:v>3.9047619047619047</c:v>
                </c:pt>
                <c:pt idx="11">
                  <c:v>3.9166666666666665</c:v>
                </c:pt>
                <c:pt idx="12">
                  <c:v>3.9565217391304346</c:v>
                </c:pt>
                <c:pt idx="13">
                  <c:v>4.2608695652173916</c:v>
                </c:pt>
                <c:pt idx="14">
                  <c:v>4.2</c:v>
                </c:pt>
                <c:pt idx="15">
                  <c:v>3.875</c:v>
                </c:pt>
                <c:pt idx="16">
                  <c:v>3.8048780487804876</c:v>
                </c:pt>
                <c:pt idx="17">
                  <c:v>3.7777777777777777</c:v>
                </c:pt>
                <c:pt idx="18">
                  <c:v>3.4736842105263159</c:v>
                </c:pt>
                <c:pt idx="19">
                  <c:v>3.5</c:v>
                </c:pt>
                <c:pt idx="20">
                  <c:v>3.6</c:v>
                </c:pt>
                <c:pt idx="21">
                  <c:v>3.7777777777777777</c:v>
                </c:pt>
                <c:pt idx="22">
                  <c:v>3.4840851157263217</c:v>
                </c:pt>
                <c:pt idx="23">
                  <c:v>4.0357142857142856</c:v>
                </c:pt>
                <c:pt idx="24">
                  <c:v>4</c:v>
                </c:pt>
                <c:pt idx="25">
                  <c:v>3.5957446808510638</c:v>
                </c:pt>
                <c:pt idx="26">
                  <c:v>3.1428571428571428</c:v>
                </c:pt>
                <c:pt idx="27">
                  <c:v>3.7272727272727271</c:v>
                </c:pt>
                <c:pt idx="28">
                  <c:v>3.6875</c:v>
                </c:pt>
                <c:pt idx="29">
                  <c:v>3.1294117647058823</c:v>
                </c:pt>
                <c:pt idx="30">
                  <c:v>3.0303030303030303</c:v>
                </c:pt>
                <c:pt idx="31">
                  <c:v>3.2777777777777777</c:v>
                </c:pt>
                <c:pt idx="32">
                  <c:v>2.875</c:v>
                </c:pt>
                <c:pt idx="33">
                  <c:v>3.5</c:v>
                </c:pt>
                <c:pt idx="34">
                  <c:v>3.55</c:v>
                </c:pt>
                <c:pt idx="35">
                  <c:v>3.3783783783783785</c:v>
                </c:pt>
                <c:pt idx="36">
                  <c:v>3.6666666666666665</c:v>
                </c:pt>
                <c:pt idx="37">
                  <c:v>3.5666666666666669</c:v>
                </c:pt>
                <c:pt idx="38">
                  <c:v>3.72</c:v>
                </c:pt>
                <c:pt idx="39">
                  <c:v>3.3461538461538463</c:v>
                </c:pt>
                <c:pt idx="40">
                  <c:v>3.7000252302748557</c:v>
                </c:pt>
                <c:pt idx="41">
                  <c:v>4.21875</c:v>
                </c:pt>
                <c:pt idx="42">
                  <c:v>4.4000000000000004</c:v>
                </c:pt>
                <c:pt idx="43">
                  <c:v>3.9545454545454546</c:v>
                </c:pt>
                <c:pt idx="44">
                  <c:v>4.1509433962264151</c:v>
                </c:pt>
                <c:pt idx="45">
                  <c:v>4</c:v>
                </c:pt>
                <c:pt idx="46">
                  <c:v>3.5405405405405403</c:v>
                </c:pt>
                <c:pt idx="47">
                  <c:v>4</c:v>
                </c:pt>
                <c:pt idx="48">
                  <c:v>3.7</c:v>
                </c:pt>
                <c:pt idx="49">
                  <c:v>3.0909090909090908</c:v>
                </c:pt>
                <c:pt idx="50">
                  <c:v>2.6</c:v>
                </c:pt>
                <c:pt idx="51">
                  <c:v>3.1428571428571428</c:v>
                </c:pt>
                <c:pt idx="52">
                  <c:v>3.3333333333333335</c:v>
                </c:pt>
                <c:pt idx="53">
                  <c:v>3.8461538461538463</c:v>
                </c:pt>
                <c:pt idx="54">
                  <c:v>4.25</c:v>
                </c:pt>
                <c:pt idx="55">
                  <c:v>4</c:v>
                </c:pt>
                <c:pt idx="56">
                  <c:v>3.3529411764705883</c:v>
                </c:pt>
                <c:pt idx="57">
                  <c:v>3.8571428571428572</c:v>
                </c:pt>
                <c:pt idx="58">
                  <c:v>3.6086956521739131</c:v>
                </c:pt>
                <c:pt idx="59">
                  <c:v>3.2941176470588234</c:v>
                </c:pt>
                <c:pt idx="60">
                  <c:v>3.6595744680851063</c:v>
                </c:pt>
                <c:pt idx="61">
                  <c:v>3.8468278409739201</c:v>
                </c:pt>
                <c:pt idx="62">
                  <c:v>3.9333333333333331</c:v>
                </c:pt>
                <c:pt idx="63">
                  <c:v>4.3076923076923075</c:v>
                </c:pt>
                <c:pt idx="64">
                  <c:v>4.0526315789473681</c:v>
                </c:pt>
                <c:pt idx="65">
                  <c:v>3.8</c:v>
                </c:pt>
                <c:pt idx="66">
                  <c:v>4.0384615384615383</c:v>
                </c:pt>
                <c:pt idx="67">
                  <c:v>3.3888888888888888</c:v>
                </c:pt>
                <c:pt idx="68">
                  <c:v>4.25</c:v>
                </c:pt>
                <c:pt idx="69">
                  <c:v>3.5263157894736841</c:v>
                </c:pt>
                <c:pt idx="70">
                  <c:v>3.6333333333333333</c:v>
                </c:pt>
                <c:pt idx="71">
                  <c:v>3.9183673469387754</c:v>
                </c:pt>
                <c:pt idx="72">
                  <c:v>3.5909090909090908</c:v>
                </c:pt>
                <c:pt idx="73">
                  <c:v>3.9545454545454546</c:v>
                </c:pt>
                <c:pt idx="74">
                  <c:v>3.7111111111111112</c:v>
                </c:pt>
                <c:pt idx="75">
                  <c:v>3.75</c:v>
                </c:pt>
                <c:pt idx="76">
                  <c:v>3.8664926504557502</c:v>
                </c:pt>
                <c:pt idx="77">
                  <c:v>3.7777777777777777</c:v>
                </c:pt>
                <c:pt idx="78">
                  <c:v>3.8235294117647061</c:v>
                </c:pt>
                <c:pt idx="79">
                  <c:v>3.935483870967742</c:v>
                </c:pt>
                <c:pt idx="80">
                  <c:v>4.2222222222222223</c:v>
                </c:pt>
                <c:pt idx="81">
                  <c:v>4.1071428571428568</c:v>
                </c:pt>
                <c:pt idx="82">
                  <c:v>4</c:v>
                </c:pt>
                <c:pt idx="83">
                  <c:v>3.7142857142857144</c:v>
                </c:pt>
                <c:pt idx="84">
                  <c:v>3.9285714285714284</c:v>
                </c:pt>
                <c:pt idx="85">
                  <c:v>3.75</c:v>
                </c:pt>
                <c:pt idx="86">
                  <c:v>3.7647058823529411</c:v>
                </c:pt>
                <c:pt idx="87">
                  <c:v>3.9166666666666665</c:v>
                </c:pt>
                <c:pt idx="88">
                  <c:v>4.0769230769230766</c:v>
                </c:pt>
                <c:pt idx="89">
                  <c:v>3.6909090909090909</c:v>
                </c:pt>
                <c:pt idx="90">
                  <c:v>3.8571428571428572</c:v>
                </c:pt>
                <c:pt idx="91">
                  <c:v>3.6666666666666665</c:v>
                </c:pt>
                <c:pt idx="92">
                  <c:v>3.5238095238095237</c:v>
                </c:pt>
                <c:pt idx="93">
                  <c:v>3.3333333333333335</c:v>
                </c:pt>
                <c:pt idx="94">
                  <c:v>3.6206896551724137</c:v>
                </c:pt>
                <c:pt idx="95">
                  <c:v>3.8333333333333335</c:v>
                </c:pt>
                <c:pt idx="96">
                  <c:v>3.9850746268656718</c:v>
                </c:pt>
                <c:pt idx="97">
                  <c:v>4.1643835616438354</c:v>
                </c:pt>
                <c:pt idx="98">
                  <c:v>3.8484848484848486</c:v>
                </c:pt>
                <c:pt idx="99">
                  <c:v>3.641025641025641</c:v>
                </c:pt>
                <c:pt idx="100">
                  <c:v>4.0370370370370372</c:v>
                </c:pt>
                <c:pt idx="101">
                  <c:v>3.9696969696969697</c:v>
                </c:pt>
                <c:pt idx="102">
                  <c:v>4.258064516129032</c:v>
                </c:pt>
                <c:pt idx="103">
                  <c:v>4.0434782608695654</c:v>
                </c:pt>
                <c:pt idx="104">
                  <c:v>3.9375</c:v>
                </c:pt>
                <c:pt idx="105">
                  <c:v>3.625</c:v>
                </c:pt>
                <c:pt idx="106">
                  <c:v>3.9333333333333331</c:v>
                </c:pt>
                <c:pt idx="107">
                  <c:v>3.875</c:v>
                </c:pt>
                <c:pt idx="108">
                  <c:v>3.8649741340530812</c:v>
                </c:pt>
                <c:pt idx="109">
                  <c:v>4</c:v>
                </c:pt>
                <c:pt idx="110">
                  <c:v>4.2</c:v>
                </c:pt>
                <c:pt idx="111">
                  <c:v>4.458333333333333</c:v>
                </c:pt>
                <c:pt idx="112">
                  <c:v>3.5384615384615383</c:v>
                </c:pt>
                <c:pt idx="113">
                  <c:v>4.1875</c:v>
                </c:pt>
                <c:pt idx="114">
                  <c:v>3.6666666666666665</c:v>
                </c:pt>
                <c:pt idx="115">
                  <c:v>3.3684210526315788</c:v>
                </c:pt>
                <c:pt idx="116">
                  <c:v>3.75</c:v>
                </c:pt>
                <c:pt idx="117">
                  <c:v>3.6153846153846154</c:v>
                </c:pt>
              </c:numCache>
            </c:numRef>
          </c:val>
          <c:smooth val="0"/>
        </c:ser>
        <c:ser>
          <c:idx val="0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районам'!$I$5:$I$122</c:f>
              <c:numCache>
                <c:formatCode>General</c:formatCode>
                <c:ptCount val="118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  <c:pt idx="105">
                  <c:v>3.92</c:v>
                </c:pt>
                <c:pt idx="106">
                  <c:v>3.92</c:v>
                </c:pt>
                <c:pt idx="107">
                  <c:v>3.92</c:v>
                </c:pt>
                <c:pt idx="108">
                  <c:v>3.92</c:v>
                </c:pt>
                <c:pt idx="109">
                  <c:v>3.92</c:v>
                </c:pt>
                <c:pt idx="110">
                  <c:v>3.92</c:v>
                </c:pt>
                <c:pt idx="111">
                  <c:v>3.92</c:v>
                </c:pt>
                <c:pt idx="112">
                  <c:v>3.92</c:v>
                </c:pt>
                <c:pt idx="113">
                  <c:v>3.92</c:v>
                </c:pt>
                <c:pt idx="114">
                  <c:v>3.92</c:v>
                </c:pt>
                <c:pt idx="115">
                  <c:v>3.92</c:v>
                </c:pt>
                <c:pt idx="116">
                  <c:v>3.92</c:v>
                </c:pt>
                <c:pt idx="117">
                  <c:v>3.92</c:v>
                </c:pt>
              </c:numCache>
            </c:numRef>
          </c:val>
          <c:smooth val="0"/>
        </c:ser>
        <c:ser>
          <c:idx val="2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районам'!$H$5:$H$122</c:f>
              <c:numCache>
                <c:formatCode>0.00</c:formatCode>
                <c:ptCount val="118"/>
                <c:pt idx="0">
                  <c:v>3.983544116627304</c:v>
                </c:pt>
                <c:pt idx="1">
                  <c:v>4.0666666666666664</c:v>
                </c:pt>
                <c:pt idx="2">
                  <c:v>3.8636363636363638</c:v>
                </c:pt>
                <c:pt idx="3">
                  <c:v>4.2173913043478262</c:v>
                </c:pt>
                <c:pt idx="4">
                  <c:v>4.166666666666667</c:v>
                </c:pt>
                <c:pt idx="5">
                  <c:v>4.333333333333333</c:v>
                </c:pt>
                <c:pt idx="6">
                  <c:v>3.5789473684210527</c:v>
                </c:pt>
                <c:pt idx="7">
                  <c:v>3.8181818181818183</c:v>
                </c:pt>
                <c:pt idx="8">
                  <c:v>3.8235294117647061</c:v>
                </c:pt>
                <c:pt idx="9">
                  <c:v>3.7887385762385768</c:v>
                </c:pt>
                <c:pt idx="10">
                  <c:v>3.6666666666666665</c:v>
                </c:pt>
                <c:pt idx="11">
                  <c:v>3</c:v>
                </c:pt>
                <c:pt idx="12">
                  <c:v>3.85</c:v>
                </c:pt>
                <c:pt idx="13">
                  <c:v>4.3</c:v>
                </c:pt>
                <c:pt idx="14">
                  <c:v>4.0666666666666664</c:v>
                </c:pt>
                <c:pt idx="15">
                  <c:v>3.7777777777777777</c:v>
                </c:pt>
                <c:pt idx="16">
                  <c:v>3.8571428571428572</c:v>
                </c:pt>
                <c:pt idx="17">
                  <c:v>3.7777777777777777</c:v>
                </c:pt>
                <c:pt idx="18">
                  <c:v>3.7272727272727271</c:v>
                </c:pt>
                <c:pt idx="19">
                  <c:v>4</c:v>
                </c:pt>
                <c:pt idx="20">
                  <c:v>3.7272727272727271</c:v>
                </c:pt>
                <c:pt idx="21">
                  <c:v>3.7142857142857144</c:v>
                </c:pt>
                <c:pt idx="22">
                  <c:v>3.68877930454688</c:v>
                </c:pt>
                <c:pt idx="23">
                  <c:v>4.0975609756097562</c:v>
                </c:pt>
                <c:pt idx="24">
                  <c:v>4.2380952380952381</c:v>
                </c:pt>
                <c:pt idx="25">
                  <c:v>3.7878787878787881</c:v>
                </c:pt>
                <c:pt idx="26">
                  <c:v>4.5999999999999996</c:v>
                </c:pt>
                <c:pt idx="27">
                  <c:v>4.1538461538461542</c:v>
                </c:pt>
                <c:pt idx="28">
                  <c:v>2.6666666666666665</c:v>
                </c:pt>
                <c:pt idx="29">
                  <c:v>3.75</c:v>
                </c:pt>
                <c:pt idx="30">
                  <c:v>3.16</c:v>
                </c:pt>
                <c:pt idx="31">
                  <c:v>3.6666666666666665</c:v>
                </c:pt>
                <c:pt idx="32">
                  <c:v>3.4666666666666668</c:v>
                </c:pt>
                <c:pt idx="33">
                  <c:v>3.4444444444444446</c:v>
                </c:pt>
                <c:pt idx="34">
                  <c:v>3.5384615384615383</c:v>
                </c:pt>
                <c:pt idx="35">
                  <c:v>3.2272727272727271</c:v>
                </c:pt>
                <c:pt idx="36">
                  <c:v>4</c:v>
                </c:pt>
                <c:pt idx="37">
                  <c:v>3.4545454545454546</c:v>
                </c:pt>
                <c:pt idx="38">
                  <c:v>4</c:v>
                </c:pt>
                <c:pt idx="39">
                  <c:v>3.4571428571428573</c:v>
                </c:pt>
                <c:pt idx="40">
                  <c:v>3.9579113153808052</c:v>
                </c:pt>
                <c:pt idx="41">
                  <c:v>4.375</c:v>
                </c:pt>
                <c:pt idx="42">
                  <c:v>4</c:v>
                </c:pt>
                <c:pt idx="43">
                  <c:v>4.0384615384615383</c:v>
                </c:pt>
                <c:pt idx="44">
                  <c:v>4.0465116279069768</c:v>
                </c:pt>
                <c:pt idx="45">
                  <c:v>3.7</c:v>
                </c:pt>
                <c:pt idx="46">
                  <c:v>3.7647058823529411</c:v>
                </c:pt>
                <c:pt idx="47">
                  <c:v>4.25</c:v>
                </c:pt>
                <c:pt idx="48">
                  <c:v>3.8139534883720931</c:v>
                </c:pt>
                <c:pt idx="49">
                  <c:v>3.5</c:v>
                </c:pt>
                <c:pt idx="50">
                  <c:v>4</c:v>
                </c:pt>
                <c:pt idx="51">
                  <c:v>3.6666666666666665</c:v>
                </c:pt>
                <c:pt idx="52">
                  <c:v>3.7272727272727271</c:v>
                </c:pt>
                <c:pt idx="53">
                  <c:v>3.8823529411764706</c:v>
                </c:pt>
                <c:pt idx="54">
                  <c:v>3.5</c:v>
                </c:pt>
                <c:pt idx="55">
                  <c:v>4.8</c:v>
                </c:pt>
                <c:pt idx="56">
                  <c:v>3.6842105263157894</c:v>
                </c:pt>
                <c:pt idx="57">
                  <c:v>4.25</c:v>
                </c:pt>
                <c:pt idx="58">
                  <c:v>4.25</c:v>
                </c:pt>
                <c:pt idx="59">
                  <c:v>4</c:v>
                </c:pt>
                <c:pt idx="60">
                  <c:v>3.9090909090909092</c:v>
                </c:pt>
                <c:pt idx="61">
                  <c:v>3.9736652908023871</c:v>
                </c:pt>
                <c:pt idx="62">
                  <c:v>4.2307692307692308</c:v>
                </c:pt>
                <c:pt idx="63">
                  <c:v>3.9285714285714284</c:v>
                </c:pt>
                <c:pt idx="64">
                  <c:v>4.0625</c:v>
                </c:pt>
                <c:pt idx="65">
                  <c:v>4</c:v>
                </c:pt>
                <c:pt idx="66">
                  <c:v>4.0555555555555554</c:v>
                </c:pt>
                <c:pt idx="67">
                  <c:v>3.875</c:v>
                </c:pt>
                <c:pt idx="68">
                  <c:v>4.333333333333333</c:v>
                </c:pt>
                <c:pt idx="69">
                  <c:v>3.6923076923076925</c:v>
                </c:pt>
                <c:pt idx="70">
                  <c:v>3.6774193548387095</c:v>
                </c:pt>
                <c:pt idx="71">
                  <c:v>4.1923076923076925</c:v>
                </c:pt>
                <c:pt idx="72">
                  <c:v>3.5454545454545454</c:v>
                </c:pt>
                <c:pt idx="73">
                  <c:v>4.0476190476190474</c:v>
                </c:pt>
                <c:pt idx="74">
                  <c:v>4.1333333333333337</c:v>
                </c:pt>
                <c:pt idx="75">
                  <c:v>3.8571428571428572</c:v>
                </c:pt>
                <c:pt idx="76">
                  <c:v>4.0647460249326306</c:v>
                </c:pt>
                <c:pt idx="77">
                  <c:v>4.125</c:v>
                </c:pt>
                <c:pt idx="78">
                  <c:v>3</c:v>
                </c:pt>
                <c:pt idx="79">
                  <c:v>3.88</c:v>
                </c:pt>
                <c:pt idx="80">
                  <c:v>4.2</c:v>
                </c:pt>
                <c:pt idx="81">
                  <c:v>4</c:v>
                </c:pt>
                <c:pt idx="82">
                  <c:v>4.1428571428571432</c:v>
                </c:pt>
                <c:pt idx="83">
                  <c:v>4.4444444444444446</c:v>
                </c:pt>
                <c:pt idx="84">
                  <c:v>4.5555555555555554</c:v>
                </c:pt>
                <c:pt idx="85">
                  <c:v>3.8</c:v>
                </c:pt>
                <c:pt idx="86">
                  <c:v>4.25</c:v>
                </c:pt>
                <c:pt idx="87">
                  <c:v>4.0909090909090908</c:v>
                </c:pt>
                <c:pt idx="88">
                  <c:v>3.9090909090909092</c:v>
                </c:pt>
                <c:pt idx="89">
                  <c:v>3.8055555555555554</c:v>
                </c:pt>
                <c:pt idx="90">
                  <c:v>3.7222222222222223</c:v>
                </c:pt>
                <c:pt idx="91">
                  <c:v>4.4285714285714288</c:v>
                </c:pt>
                <c:pt idx="92">
                  <c:v>3.4827586206896552</c:v>
                </c:pt>
                <c:pt idx="93">
                  <c:v>3.8888888888888888</c:v>
                </c:pt>
                <c:pt idx="94">
                  <c:v>3.875</c:v>
                </c:pt>
                <c:pt idx="95">
                  <c:v>4.4000000000000004</c:v>
                </c:pt>
                <c:pt idx="96">
                  <c:v>3.88</c:v>
                </c:pt>
                <c:pt idx="97">
                  <c:v>4.3050847457627119</c:v>
                </c:pt>
                <c:pt idx="98">
                  <c:v>4.2941176470588234</c:v>
                </c:pt>
                <c:pt idx="99">
                  <c:v>4.0999999999999996</c:v>
                </c:pt>
                <c:pt idx="100">
                  <c:v>3.9024390243902438</c:v>
                </c:pt>
                <c:pt idx="101">
                  <c:v>4.3636363636363633</c:v>
                </c:pt>
                <c:pt idx="102">
                  <c:v>4.0909090909090908</c:v>
                </c:pt>
                <c:pt idx="103">
                  <c:v>4.243243243243243</c:v>
                </c:pt>
                <c:pt idx="104">
                  <c:v>4.375</c:v>
                </c:pt>
                <c:pt idx="105">
                  <c:v>4.32258064516129</c:v>
                </c:pt>
                <c:pt idx="106">
                  <c:v>4.064516129032258</c:v>
                </c:pt>
                <c:pt idx="108">
                  <c:v>3.9180201485757045</c:v>
                </c:pt>
                <c:pt idx="109">
                  <c:v>3.5</c:v>
                </c:pt>
                <c:pt idx="110">
                  <c:v>4.3636363636363633</c:v>
                </c:pt>
                <c:pt idx="111">
                  <c:v>4.4000000000000004</c:v>
                </c:pt>
                <c:pt idx="112">
                  <c:v>4.2222222222222223</c:v>
                </c:pt>
                <c:pt idx="113">
                  <c:v>4.291666666666667</c:v>
                </c:pt>
                <c:pt idx="114">
                  <c:v>3.5555555555555554</c:v>
                </c:pt>
                <c:pt idx="115">
                  <c:v>3.4814814814814814</c:v>
                </c:pt>
                <c:pt idx="116">
                  <c:v>3.7142857142857144</c:v>
                </c:pt>
                <c:pt idx="117">
                  <c:v>3.7333333333333334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районам'!$M$5:$M$122</c:f>
              <c:numCache>
                <c:formatCode>General</c:formatCode>
                <c:ptCount val="118"/>
                <c:pt idx="0">
                  <c:v>3.82</c:v>
                </c:pt>
                <c:pt idx="1">
                  <c:v>3.82</c:v>
                </c:pt>
                <c:pt idx="2">
                  <c:v>3.82</c:v>
                </c:pt>
                <c:pt idx="3">
                  <c:v>3.82</c:v>
                </c:pt>
                <c:pt idx="4">
                  <c:v>3.82</c:v>
                </c:pt>
                <c:pt idx="5">
                  <c:v>3.82</c:v>
                </c:pt>
                <c:pt idx="6">
                  <c:v>3.82</c:v>
                </c:pt>
                <c:pt idx="7">
                  <c:v>3.82</c:v>
                </c:pt>
                <c:pt idx="8">
                  <c:v>3.82</c:v>
                </c:pt>
                <c:pt idx="9">
                  <c:v>3.82</c:v>
                </c:pt>
                <c:pt idx="10">
                  <c:v>3.82</c:v>
                </c:pt>
                <c:pt idx="11">
                  <c:v>3.82</c:v>
                </c:pt>
                <c:pt idx="12">
                  <c:v>3.82</c:v>
                </c:pt>
                <c:pt idx="13">
                  <c:v>3.82</c:v>
                </c:pt>
                <c:pt idx="14">
                  <c:v>3.82</c:v>
                </c:pt>
                <c:pt idx="15">
                  <c:v>3.82</c:v>
                </c:pt>
                <c:pt idx="16">
                  <c:v>3.82</c:v>
                </c:pt>
                <c:pt idx="17">
                  <c:v>3.82</c:v>
                </c:pt>
                <c:pt idx="18">
                  <c:v>3.82</c:v>
                </c:pt>
                <c:pt idx="19">
                  <c:v>3.82</c:v>
                </c:pt>
                <c:pt idx="20">
                  <c:v>3.82</c:v>
                </c:pt>
                <c:pt idx="21">
                  <c:v>3.82</c:v>
                </c:pt>
                <c:pt idx="22">
                  <c:v>3.82</c:v>
                </c:pt>
                <c:pt idx="23">
                  <c:v>3.82</c:v>
                </c:pt>
                <c:pt idx="24">
                  <c:v>3.82</c:v>
                </c:pt>
                <c:pt idx="25">
                  <c:v>3.82</c:v>
                </c:pt>
                <c:pt idx="26">
                  <c:v>3.82</c:v>
                </c:pt>
                <c:pt idx="27">
                  <c:v>3.82</c:v>
                </c:pt>
                <c:pt idx="28">
                  <c:v>3.82</c:v>
                </c:pt>
                <c:pt idx="29">
                  <c:v>3.82</c:v>
                </c:pt>
                <c:pt idx="30">
                  <c:v>3.82</c:v>
                </c:pt>
                <c:pt idx="31">
                  <c:v>3.82</c:v>
                </c:pt>
                <c:pt idx="32">
                  <c:v>3.82</c:v>
                </c:pt>
                <c:pt idx="33">
                  <c:v>3.82</c:v>
                </c:pt>
                <c:pt idx="34">
                  <c:v>3.82</c:v>
                </c:pt>
                <c:pt idx="35">
                  <c:v>3.82</c:v>
                </c:pt>
                <c:pt idx="36">
                  <c:v>3.82</c:v>
                </c:pt>
                <c:pt idx="37">
                  <c:v>3.82</c:v>
                </c:pt>
                <c:pt idx="38">
                  <c:v>3.82</c:v>
                </c:pt>
                <c:pt idx="39">
                  <c:v>3.82</c:v>
                </c:pt>
                <c:pt idx="40">
                  <c:v>3.82</c:v>
                </c:pt>
                <c:pt idx="41">
                  <c:v>3.82</c:v>
                </c:pt>
                <c:pt idx="42">
                  <c:v>3.82</c:v>
                </c:pt>
                <c:pt idx="43">
                  <c:v>3.82</c:v>
                </c:pt>
                <c:pt idx="44">
                  <c:v>3.82</c:v>
                </c:pt>
                <c:pt idx="45">
                  <c:v>3.82</c:v>
                </c:pt>
                <c:pt idx="46">
                  <c:v>3.82</c:v>
                </c:pt>
                <c:pt idx="47">
                  <c:v>3.82</c:v>
                </c:pt>
                <c:pt idx="48">
                  <c:v>3.82</c:v>
                </c:pt>
                <c:pt idx="49">
                  <c:v>3.82</c:v>
                </c:pt>
                <c:pt idx="50">
                  <c:v>3.82</c:v>
                </c:pt>
                <c:pt idx="51">
                  <c:v>3.82</c:v>
                </c:pt>
                <c:pt idx="52">
                  <c:v>3.82</c:v>
                </c:pt>
                <c:pt idx="53">
                  <c:v>3.82</c:v>
                </c:pt>
                <c:pt idx="54">
                  <c:v>3.82</c:v>
                </c:pt>
                <c:pt idx="55">
                  <c:v>3.82</c:v>
                </c:pt>
                <c:pt idx="56">
                  <c:v>3.82</c:v>
                </c:pt>
                <c:pt idx="57">
                  <c:v>3.82</c:v>
                </c:pt>
                <c:pt idx="58">
                  <c:v>3.82</c:v>
                </c:pt>
                <c:pt idx="59">
                  <c:v>3.82</c:v>
                </c:pt>
                <c:pt idx="60">
                  <c:v>3.82</c:v>
                </c:pt>
                <c:pt idx="61">
                  <c:v>3.82</c:v>
                </c:pt>
                <c:pt idx="62">
                  <c:v>3.82</c:v>
                </c:pt>
                <c:pt idx="63">
                  <c:v>3.82</c:v>
                </c:pt>
                <c:pt idx="64">
                  <c:v>3.82</c:v>
                </c:pt>
                <c:pt idx="65">
                  <c:v>3.82</c:v>
                </c:pt>
                <c:pt idx="66">
                  <c:v>3.82</c:v>
                </c:pt>
                <c:pt idx="67">
                  <c:v>3.82</c:v>
                </c:pt>
                <c:pt idx="68">
                  <c:v>3.82</c:v>
                </c:pt>
                <c:pt idx="69">
                  <c:v>3.82</c:v>
                </c:pt>
                <c:pt idx="70">
                  <c:v>3.82</c:v>
                </c:pt>
                <c:pt idx="71">
                  <c:v>3.82</c:v>
                </c:pt>
                <c:pt idx="72">
                  <c:v>3.82</c:v>
                </c:pt>
                <c:pt idx="73">
                  <c:v>3.82</c:v>
                </c:pt>
                <c:pt idx="74">
                  <c:v>3.82</c:v>
                </c:pt>
                <c:pt idx="75">
                  <c:v>3.82</c:v>
                </c:pt>
                <c:pt idx="76">
                  <c:v>3.82</c:v>
                </c:pt>
                <c:pt idx="77">
                  <c:v>3.82</c:v>
                </c:pt>
                <c:pt idx="78">
                  <c:v>3.82</c:v>
                </c:pt>
                <c:pt idx="79">
                  <c:v>3.82</c:v>
                </c:pt>
                <c:pt idx="80">
                  <c:v>3.82</c:v>
                </c:pt>
                <c:pt idx="81">
                  <c:v>3.82</c:v>
                </c:pt>
                <c:pt idx="82">
                  <c:v>3.82</c:v>
                </c:pt>
                <c:pt idx="83">
                  <c:v>3.82</c:v>
                </c:pt>
                <c:pt idx="84">
                  <c:v>3.82</c:v>
                </c:pt>
                <c:pt idx="85">
                  <c:v>3.82</c:v>
                </c:pt>
                <c:pt idx="86">
                  <c:v>3.82</c:v>
                </c:pt>
                <c:pt idx="87">
                  <c:v>3.82</c:v>
                </c:pt>
                <c:pt idx="88">
                  <c:v>3.82</c:v>
                </c:pt>
                <c:pt idx="89">
                  <c:v>3.82</c:v>
                </c:pt>
                <c:pt idx="90">
                  <c:v>3.82</c:v>
                </c:pt>
                <c:pt idx="91">
                  <c:v>3.82</c:v>
                </c:pt>
                <c:pt idx="92">
                  <c:v>3.82</c:v>
                </c:pt>
                <c:pt idx="93">
                  <c:v>3.82</c:v>
                </c:pt>
                <c:pt idx="94">
                  <c:v>3.82</c:v>
                </c:pt>
                <c:pt idx="95">
                  <c:v>3.82</c:v>
                </c:pt>
                <c:pt idx="96">
                  <c:v>3.82</c:v>
                </c:pt>
                <c:pt idx="97">
                  <c:v>3.82</c:v>
                </c:pt>
                <c:pt idx="98">
                  <c:v>3.82</c:v>
                </c:pt>
                <c:pt idx="99">
                  <c:v>3.82</c:v>
                </c:pt>
                <c:pt idx="100">
                  <c:v>3.82</c:v>
                </c:pt>
                <c:pt idx="101">
                  <c:v>3.82</c:v>
                </c:pt>
                <c:pt idx="102">
                  <c:v>3.82</c:v>
                </c:pt>
                <c:pt idx="103">
                  <c:v>3.82</c:v>
                </c:pt>
                <c:pt idx="104">
                  <c:v>3.82</c:v>
                </c:pt>
                <c:pt idx="105">
                  <c:v>3.82</c:v>
                </c:pt>
                <c:pt idx="106">
                  <c:v>3.82</c:v>
                </c:pt>
                <c:pt idx="107">
                  <c:v>3.82</c:v>
                </c:pt>
                <c:pt idx="108">
                  <c:v>3.82</c:v>
                </c:pt>
                <c:pt idx="109">
                  <c:v>3.82</c:v>
                </c:pt>
                <c:pt idx="110">
                  <c:v>3.82</c:v>
                </c:pt>
                <c:pt idx="111">
                  <c:v>3.82</c:v>
                </c:pt>
                <c:pt idx="112">
                  <c:v>3.82</c:v>
                </c:pt>
                <c:pt idx="113">
                  <c:v>3.82</c:v>
                </c:pt>
                <c:pt idx="114">
                  <c:v>3.82</c:v>
                </c:pt>
                <c:pt idx="115">
                  <c:v>3.82</c:v>
                </c:pt>
                <c:pt idx="116">
                  <c:v>3.82</c:v>
                </c:pt>
                <c:pt idx="117">
                  <c:v>3.82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районам'!$L$5:$L$122</c:f>
              <c:numCache>
                <c:formatCode>0.00</c:formatCode>
                <c:ptCount val="118"/>
                <c:pt idx="0">
                  <c:v>3.7871615312791782</c:v>
                </c:pt>
                <c:pt idx="1">
                  <c:v>4.166666666666667</c:v>
                </c:pt>
                <c:pt idx="2">
                  <c:v>3.6666666666666665</c:v>
                </c:pt>
                <c:pt idx="3">
                  <c:v>4.2941176470588234</c:v>
                </c:pt>
                <c:pt idx="4">
                  <c:v>4</c:v>
                </c:pt>
                <c:pt idx="5">
                  <c:v>3.7142857142857144</c:v>
                </c:pt>
                <c:pt idx="6">
                  <c:v>3.6111111111111112</c:v>
                </c:pt>
                <c:pt idx="7">
                  <c:v>3.4444444444444446</c:v>
                </c:pt>
                <c:pt idx="8">
                  <c:v>3.4</c:v>
                </c:pt>
                <c:pt idx="9">
                  <c:v>3.9079948646125118</c:v>
                </c:pt>
                <c:pt idx="10">
                  <c:v>3.9285714285714284</c:v>
                </c:pt>
                <c:pt idx="11">
                  <c:v>3.75</c:v>
                </c:pt>
                <c:pt idx="12">
                  <c:v>3.9</c:v>
                </c:pt>
                <c:pt idx="13">
                  <c:v>3.8666666666666667</c:v>
                </c:pt>
                <c:pt idx="14">
                  <c:v>3.9411764705882355</c:v>
                </c:pt>
                <c:pt idx="15">
                  <c:v>3.7</c:v>
                </c:pt>
                <c:pt idx="16">
                  <c:v>3.5</c:v>
                </c:pt>
                <c:pt idx="17">
                  <c:v>3.8333333333333335</c:v>
                </c:pt>
                <c:pt idx="18">
                  <c:v>3.3333333333333335</c:v>
                </c:pt>
                <c:pt idx="19">
                  <c:v>4</c:v>
                </c:pt>
                <c:pt idx="20">
                  <c:v>4.1428571428571432</c:v>
                </c:pt>
                <c:pt idx="21">
                  <c:v>5</c:v>
                </c:pt>
                <c:pt idx="22">
                  <c:v>3.6801038998172508</c:v>
                </c:pt>
                <c:pt idx="23">
                  <c:v>4.0555555555555554</c:v>
                </c:pt>
                <c:pt idx="24">
                  <c:v>3.9230769230769229</c:v>
                </c:pt>
                <c:pt idx="25">
                  <c:v>3.7037037037037037</c:v>
                </c:pt>
                <c:pt idx="26">
                  <c:v>4</c:v>
                </c:pt>
                <c:pt idx="27">
                  <c:v>3.7857142857142856</c:v>
                </c:pt>
                <c:pt idx="28">
                  <c:v>4</c:v>
                </c:pt>
                <c:pt idx="29">
                  <c:v>3.3684210526315788</c:v>
                </c:pt>
                <c:pt idx="30">
                  <c:v>3.4736842105263159</c:v>
                </c:pt>
                <c:pt idx="31">
                  <c:v>3.5333333333333332</c:v>
                </c:pt>
                <c:pt idx="32">
                  <c:v>3.55</c:v>
                </c:pt>
                <c:pt idx="33">
                  <c:v>3.28</c:v>
                </c:pt>
                <c:pt idx="34">
                  <c:v>4.125</c:v>
                </c:pt>
                <c:pt idx="35">
                  <c:v>3.6</c:v>
                </c:pt>
                <c:pt idx="36">
                  <c:v>3.75</c:v>
                </c:pt>
                <c:pt idx="37">
                  <c:v>3.4347826086956523</c:v>
                </c:pt>
                <c:pt idx="38">
                  <c:v>3.3333333333333335</c:v>
                </c:pt>
                <c:pt idx="39">
                  <c:v>3.6451612903225805</c:v>
                </c:pt>
                <c:pt idx="40">
                  <c:v>3.8468683412222058</c:v>
                </c:pt>
                <c:pt idx="41">
                  <c:v>4.2</c:v>
                </c:pt>
                <c:pt idx="42">
                  <c:v>3.8</c:v>
                </c:pt>
                <c:pt idx="43">
                  <c:v>4.291666666666667</c:v>
                </c:pt>
                <c:pt idx="44">
                  <c:v>4.0869565217391308</c:v>
                </c:pt>
                <c:pt idx="45">
                  <c:v>3.7037037037037037</c:v>
                </c:pt>
                <c:pt idx="46">
                  <c:v>3.8333333333333335</c:v>
                </c:pt>
                <c:pt idx="47">
                  <c:v>4</c:v>
                </c:pt>
                <c:pt idx="48">
                  <c:v>3.5652173913043477</c:v>
                </c:pt>
                <c:pt idx="49">
                  <c:v>4</c:v>
                </c:pt>
                <c:pt idx="50">
                  <c:v>5</c:v>
                </c:pt>
                <c:pt idx="51">
                  <c:v>3.6</c:v>
                </c:pt>
                <c:pt idx="52">
                  <c:v>3</c:v>
                </c:pt>
                <c:pt idx="53">
                  <c:v>3.625</c:v>
                </c:pt>
                <c:pt idx="55">
                  <c:v>3.8888888888888888</c:v>
                </c:pt>
                <c:pt idx="56">
                  <c:v>3.6363636363636362</c:v>
                </c:pt>
                <c:pt idx="57">
                  <c:v>3</c:v>
                </c:pt>
                <c:pt idx="58">
                  <c:v>3.8125</c:v>
                </c:pt>
                <c:pt idx="59">
                  <c:v>4.2</c:v>
                </c:pt>
                <c:pt idx="61">
                  <c:v>3.8949172850958553</c:v>
                </c:pt>
                <c:pt idx="62">
                  <c:v>4.2</c:v>
                </c:pt>
                <c:pt idx="63">
                  <c:v>4.4375</c:v>
                </c:pt>
                <c:pt idx="64">
                  <c:v>3.9285714285714284</c:v>
                </c:pt>
                <c:pt idx="65">
                  <c:v>4.0999999999999996</c:v>
                </c:pt>
                <c:pt idx="66">
                  <c:v>3.75</c:v>
                </c:pt>
                <c:pt idx="67">
                  <c:v>4</c:v>
                </c:pt>
                <c:pt idx="68">
                  <c:v>4.25</c:v>
                </c:pt>
                <c:pt idx="69">
                  <c:v>3.2857142857142856</c:v>
                </c:pt>
                <c:pt idx="70">
                  <c:v>3.5714285714285716</c:v>
                </c:pt>
                <c:pt idx="71">
                  <c:v>4.05</c:v>
                </c:pt>
                <c:pt idx="72">
                  <c:v>3.6363636363636362</c:v>
                </c:pt>
                <c:pt idx="73">
                  <c:v>3.9166666666666665</c:v>
                </c:pt>
                <c:pt idx="74">
                  <c:v>3.8571428571428572</c:v>
                </c:pt>
                <c:pt idx="75">
                  <c:v>3.5454545454545454</c:v>
                </c:pt>
                <c:pt idx="76">
                  <c:v>3.8434455852391678</c:v>
                </c:pt>
                <c:pt idx="77">
                  <c:v>3.375</c:v>
                </c:pt>
                <c:pt idx="78">
                  <c:v>4.0625</c:v>
                </c:pt>
                <c:pt idx="79">
                  <c:v>3.6315789473684212</c:v>
                </c:pt>
                <c:pt idx="80">
                  <c:v>3.75</c:v>
                </c:pt>
                <c:pt idx="81">
                  <c:v>3.3333333333333335</c:v>
                </c:pt>
                <c:pt idx="82">
                  <c:v>4.1875</c:v>
                </c:pt>
                <c:pt idx="83">
                  <c:v>3.5</c:v>
                </c:pt>
                <c:pt idx="84">
                  <c:v>3.5</c:v>
                </c:pt>
                <c:pt idx="85">
                  <c:v>3.875</c:v>
                </c:pt>
                <c:pt idx="86">
                  <c:v>4</c:v>
                </c:pt>
                <c:pt idx="87">
                  <c:v>4.0999999999999996</c:v>
                </c:pt>
                <c:pt idx="88">
                  <c:v>4</c:v>
                </c:pt>
                <c:pt idx="89">
                  <c:v>4.1739130434782608</c:v>
                </c:pt>
                <c:pt idx="90">
                  <c:v>3.75</c:v>
                </c:pt>
                <c:pt idx="91">
                  <c:v>3.8571428571428572</c:v>
                </c:pt>
                <c:pt idx="92">
                  <c:v>3.5517241379310347</c:v>
                </c:pt>
                <c:pt idx="93">
                  <c:v>3.9</c:v>
                </c:pt>
                <c:pt idx="94">
                  <c:v>3.4090909090909092</c:v>
                </c:pt>
                <c:pt idx="95">
                  <c:v>3.7916666666666665</c:v>
                </c:pt>
                <c:pt idx="96">
                  <c:v>3.774193548387097</c:v>
                </c:pt>
                <c:pt idx="97">
                  <c:v>4.1621621621621623</c:v>
                </c:pt>
                <c:pt idx="98">
                  <c:v>3.8846153846153846</c:v>
                </c:pt>
                <c:pt idx="99">
                  <c:v>3.9</c:v>
                </c:pt>
                <c:pt idx="100">
                  <c:v>4.15625</c:v>
                </c:pt>
                <c:pt idx="101">
                  <c:v>3.9767441860465116</c:v>
                </c:pt>
                <c:pt idx="102">
                  <c:v>4</c:v>
                </c:pt>
                <c:pt idx="103">
                  <c:v>4.0476190476190474</c:v>
                </c:pt>
                <c:pt idx="104">
                  <c:v>3.8333333333333335</c:v>
                </c:pt>
                <c:pt idx="105">
                  <c:v>3.9</c:v>
                </c:pt>
                <c:pt idx="106">
                  <c:v>3.92</c:v>
                </c:pt>
                <c:pt idx="108">
                  <c:v>3.9203478982890752</c:v>
                </c:pt>
                <c:pt idx="109">
                  <c:v>4.5</c:v>
                </c:pt>
                <c:pt idx="110">
                  <c:v>4.3636363636363633</c:v>
                </c:pt>
                <c:pt idx="111">
                  <c:v>4.2307692307692308</c:v>
                </c:pt>
                <c:pt idx="112">
                  <c:v>3.5</c:v>
                </c:pt>
                <c:pt idx="113">
                  <c:v>4.166666666666667</c:v>
                </c:pt>
                <c:pt idx="114">
                  <c:v>3.8</c:v>
                </c:pt>
                <c:pt idx="115">
                  <c:v>3.2</c:v>
                </c:pt>
                <c:pt idx="116">
                  <c:v>3.6470588235294117</c:v>
                </c:pt>
                <c:pt idx="117">
                  <c:v>3.875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районам'!$Q$5:$Q$122</c:f>
              <c:numCache>
                <c:formatCode>General</c:formatCode>
                <c:ptCount val="118"/>
                <c:pt idx="0">
                  <c:v>3.47</c:v>
                </c:pt>
                <c:pt idx="1">
                  <c:v>3.47</c:v>
                </c:pt>
                <c:pt idx="2">
                  <c:v>3.47</c:v>
                </c:pt>
                <c:pt idx="3">
                  <c:v>3.47</c:v>
                </c:pt>
                <c:pt idx="4">
                  <c:v>3.47</c:v>
                </c:pt>
                <c:pt idx="5">
                  <c:v>3.47</c:v>
                </c:pt>
                <c:pt idx="6">
                  <c:v>3.47</c:v>
                </c:pt>
                <c:pt idx="7">
                  <c:v>3.47</c:v>
                </c:pt>
                <c:pt idx="8">
                  <c:v>3.47</c:v>
                </c:pt>
                <c:pt idx="9">
                  <c:v>3.47</c:v>
                </c:pt>
                <c:pt idx="10">
                  <c:v>3.47</c:v>
                </c:pt>
                <c:pt idx="11">
                  <c:v>3.47</c:v>
                </c:pt>
                <c:pt idx="12">
                  <c:v>3.47</c:v>
                </c:pt>
                <c:pt idx="13">
                  <c:v>3.47</c:v>
                </c:pt>
                <c:pt idx="14">
                  <c:v>3.47</c:v>
                </c:pt>
                <c:pt idx="15">
                  <c:v>3.47</c:v>
                </c:pt>
                <c:pt idx="16">
                  <c:v>3.47</c:v>
                </c:pt>
                <c:pt idx="17">
                  <c:v>3.47</c:v>
                </c:pt>
                <c:pt idx="18">
                  <c:v>3.47</c:v>
                </c:pt>
                <c:pt idx="19">
                  <c:v>3.47</c:v>
                </c:pt>
                <c:pt idx="20">
                  <c:v>3.47</c:v>
                </c:pt>
                <c:pt idx="21">
                  <c:v>3.47</c:v>
                </c:pt>
                <c:pt idx="22">
                  <c:v>3.47</c:v>
                </c:pt>
                <c:pt idx="23">
                  <c:v>3.47</c:v>
                </c:pt>
                <c:pt idx="24">
                  <c:v>3.47</c:v>
                </c:pt>
                <c:pt idx="25">
                  <c:v>3.47</c:v>
                </c:pt>
                <c:pt idx="26">
                  <c:v>3.47</c:v>
                </c:pt>
                <c:pt idx="27">
                  <c:v>3.47</c:v>
                </c:pt>
                <c:pt idx="28">
                  <c:v>3.47</c:v>
                </c:pt>
                <c:pt idx="29">
                  <c:v>3.47</c:v>
                </c:pt>
                <c:pt idx="30">
                  <c:v>3.47</c:v>
                </c:pt>
                <c:pt idx="31">
                  <c:v>3.47</c:v>
                </c:pt>
                <c:pt idx="32">
                  <c:v>3.47</c:v>
                </c:pt>
                <c:pt idx="33">
                  <c:v>3.47</c:v>
                </c:pt>
                <c:pt idx="34">
                  <c:v>3.47</c:v>
                </c:pt>
                <c:pt idx="35">
                  <c:v>3.47</c:v>
                </c:pt>
                <c:pt idx="36">
                  <c:v>3.47</c:v>
                </c:pt>
                <c:pt idx="37">
                  <c:v>3.47</c:v>
                </c:pt>
                <c:pt idx="38">
                  <c:v>3.47</c:v>
                </c:pt>
                <c:pt idx="39">
                  <c:v>3.47</c:v>
                </c:pt>
                <c:pt idx="40">
                  <c:v>3.47</c:v>
                </c:pt>
                <c:pt idx="41">
                  <c:v>3.47</c:v>
                </c:pt>
                <c:pt idx="42">
                  <c:v>3.47</c:v>
                </c:pt>
                <c:pt idx="43">
                  <c:v>3.47</c:v>
                </c:pt>
                <c:pt idx="44">
                  <c:v>3.47</c:v>
                </c:pt>
                <c:pt idx="45">
                  <c:v>3.47</c:v>
                </c:pt>
                <c:pt idx="46">
                  <c:v>3.47</c:v>
                </c:pt>
                <c:pt idx="47">
                  <c:v>3.47</c:v>
                </c:pt>
                <c:pt idx="48">
                  <c:v>3.47</c:v>
                </c:pt>
                <c:pt idx="49">
                  <c:v>3.47</c:v>
                </c:pt>
                <c:pt idx="50">
                  <c:v>3.47</c:v>
                </c:pt>
                <c:pt idx="51">
                  <c:v>3.47</c:v>
                </c:pt>
                <c:pt idx="52">
                  <c:v>3.47</c:v>
                </c:pt>
                <c:pt idx="53">
                  <c:v>3.47</c:v>
                </c:pt>
                <c:pt idx="54">
                  <c:v>3.47</c:v>
                </c:pt>
                <c:pt idx="55">
                  <c:v>3.47</c:v>
                </c:pt>
                <c:pt idx="56">
                  <c:v>3.47</c:v>
                </c:pt>
                <c:pt idx="57">
                  <c:v>3.47</c:v>
                </c:pt>
                <c:pt idx="58">
                  <c:v>3.47</c:v>
                </c:pt>
                <c:pt idx="59">
                  <c:v>3.47</c:v>
                </c:pt>
                <c:pt idx="60">
                  <c:v>3.47</c:v>
                </c:pt>
                <c:pt idx="61">
                  <c:v>3.47</c:v>
                </c:pt>
                <c:pt idx="62">
                  <c:v>3.47</c:v>
                </c:pt>
                <c:pt idx="63">
                  <c:v>3.47</c:v>
                </c:pt>
                <c:pt idx="64">
                  <c:v>3.47</c:v>
                </c:pt>
                <c:pt idx="65">
                  <c:v>3.47</c:v>
                </c:pt>
                <c:pt idx="66">
                  <c:v>3.47</c:v>
                </c:pt>
                <c:pt idx="67">
                  <c:v>3.47</c:v>
                </c:pt>
                <c:pt idx="68">
                  <c:v>3.47</c:v>
                </c:pt>
                <c:pt idx="69">
                  <c:v>3.47</c:v>
                </c:pt>
                <c:pt idx="70">
                  <c:v>3.47</c:v>
                </c:pt>
                <c:pt idx="71">
                  <c:v>3.47</c:v>
                </c:pt>
                <c:pt idx="72">
                  <c:v>3.47</c:v>
                </c:pt>
                <c:pt idx="73">
                  <c:v>3.47</c:v>
                </c:pt>
                <c:pt idx="74">
                  <c:v>3.47</c:v>
                </c:pt>
                <c:pt idx="75">
                  <c:v>3.47</c:v>
                </c:pt>
                <c:pt idx="76">
                  <c:v>3.47</c:v>
                </c:pt>
                <c:pt idx="77">
                  <c:v>3.47</c:v>
                </c:pt>
                <c:pt idx="78">
                  <c:v>3.47</c:v>
                </c:pt>
                <c:pt idx="79">
                  <c:v>3.47</c:v>
                </c:pt>
                <c:pt idx="80">
                  <c:v>3.47</c:v>
                </c:pt>
                <c:pt idx="81">
                  <c:v>3.47</c:v>
                </c:pt>
                <c:pt idx="82">
                  <c:v>3.47</c:v>
                </c:pt>
                <c:pt idx="83">
                  <c:v>3.47</c:v>
                </c:pt>
                <c:pt idx="84">
                  <c:v>3.47</c:v>
                </c:pt>
                <c:pt idx="85">
                  <c:v>3.47</c:v>
                </c:pt>
                <c:pt idx="86">
                  <c:v>3.47</c:v>
                </c:pt>
                <c:pt idx="87">
                  <c:v>3.47</c:v>
                </c:pt>
                <c:pt idx="88">
                  <c:v>3.47</c:v>
                </c:pt>
                <c:pt idx="89">
                  <c:v>3.47</c:v>
                </c:pt>
                <c:pt idx="90">
                  <c:v>3.47</c:v>
                </c:pt>
                <c:pt idx="91">
                  <c:v>3.47</c:v>
                </c:pt>
                <c:pt idx="92">
                  <c:v>3.47</c:v>
                </c:pt>
                <c:pt idx="93">
                  <c:v>3.47</c:v>
                </c:pt>
                <c:pt idx="94">
                  <c:v>3.47</c:v>
                </c:pt>
                <c:pt idx="95">
                  <c:v>3.47</c:v>
                </c:pt>
                <c:pt idx="96">
                  <c:v>3.47</c:v>
                </c:pt>
                <c:pt idx="97">
                  <c:v>3.47</c:v>
                </c:pt>
                <c:pt idx="98">
                  <c:v>3.47</c:v>
                </c:pt>
                <c:pt idx="99">
                  <c:v>3.47</c:v>
                </c:pt>
                <c:pt idx="100">
                  <c:v>3.47</c:v>
                </c:pt>
                <c:pt idx="101">
                  <c:v>3.47</c:v>
                </c:pt>
                <c:pt idx="102">
                  <c:v>3.47</c:v>
                </c:pt>
                <c:pt idx="103">
                  <c:v>3.47</c:v>
                </c:pt>
                <c:pt idx="104">
                  <c:v>3.47</c:v>
                </c:pt>
                <c:pt idx="105">
                  <c:v>3.47</c:v>
                </c:pt>
                <c:pt idx="106">
                  <c:v>3.47</c:v>
                </c:pt>
                <c:pt idx="107">
                  <c:v>3.47</c:v>
                </c:pt>
                <c:pt idx="108">
                  <c:v>3.47</c:v>
                </c:pt>
                <c:pt idx="109">
                  <c:v>3.47</c:v>
                </c:pt>
                <c:pt idx="110">
                  <c:v>3.47</c:v>
                </c:pt>
                <c:pt idx="111">
                  <c:v>3.47</c:v>
                </c:pt>
                <c:pt idx="112">
                  <c:v>3.47</c:v>
                </c:pt>
                <c:pt idx="113">
                  <c:v>3.47</c:v>
                </c:pt>
                <c:pt idx="114">
                  <c:v>3.47</c:v>
                </c:pt>
                <c:pt idx="115">
                  <c:v>3.47</c:v>
                </c:pt>
                <c:pt idx="116">
                  <c:v>3.47</c:v>
                </c:pt>
                <c:pt idx="117">
                  <c:v>3.47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'Биология-9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'Биология-9 диаграмма по районам'!$P$5:$P$122</c:f>
              <c:numCache>
                <c:formatCode>0.00</c:formatCode>
                <c:ptCount val="118"/>
                <c:pt idx="0">
                  <c:v>3.4478638154890282</c:v>
                </c:pt>
                <c:pt idx="1">
                  <c:v>3.5238095238095237</c:v>
                </c:pt>
                <c:pt idx="2">
                  <c:v>3.4642857142857144</c:v>
                </c:pt>
                <c:pt idx="3">
                  <c:v>3.5714285714285716</c:v>
                </c:pt>
                <c:pt idx="4">
                  <c:v>3</c:v>
                </c:pt>
                <c:pt idx="5">
                  <c:v>3.6666666666666665</c:v>
                </c:pt>
                <c:pt idx="6">
                  <c:v>3.3225806451612905</c:v>
                </c:pt>
                <c:pt idx="7">
                  <c:v>3.736842105263158</c:v>
                </c:pt>
                <c:pt idx="8">
                  <c:v>3.2972972972972974</c:v>
                </c:pt>
                <c:pt idx="9">
                  <c:v>3.4827193009011195</c:v>
                </c:pt>
                <c:pt idx="10">
                  <c:v>3.6153846153846154</c:v>
                </c:pt>
                <c:pt idx="11">
                  <c:v>3.5714285714285716</c:v>
                </c:pt>
                <c:pt idx="12">
                  <c:v>3.7142857142857144</c:v>
                </c:pt>
                <c:pt idx="13">
                  <c:v>4</c:v>
                </c:pt>
                <c:pt idx="14">
                  <c:v>3.1904761904761907</c:v>
                </c:pt>
                <c:pt idx="16">
                  <c:v>3.2</c:v>
                </c:pt>
                <c:pt idx="17">
                  <c:v>3.6</c:v>
                </c:pt>
                <c:pt idx="18">
                  <c:v>3.3636363636363638</c:v>
                </c:pt>
                <c:pt idx="19">
                  <c:v>3.2</c:v>
                </c:pt>
                <c:pt idx="20">
                  <c:v>3.0769230769230771</c:v>
                </c:pt>
                <c:pt idx="21">
                  <c:v>3.7777777777777777</c:v>
                </c:pt>
                <c:pt idx="22">
                  <c:v>3.434986704901565</c:v>
                </c:pt>
                <c:pt idx="23">
                  <c:v>3.8</c:v>
                </c:pt>
                <c:pt idx="24">
                  <c:v>3.5625</c:v>
                </c:pt>
                <c:pt idx="25">
                  <c:v>3.6190476190476191</c:v>
                </c:pt>
                <c:pt idx="26">
                  <c:v>3.9</c:v>
                </c:pt>
                <c:pt idx="27">
                  <c:v>3.8421052631578947</c:v>
                </c:pt>
                <c:pt idx="28">
                  <c:v>3.25</c:v>
                </c:pt>
                <c:pt idx="29">
                  <c:v>3.0909090909090908</c:v>
                </c:pt>
                <c:pt idx="30">
                  <c:v>3.2</c:v>
                </c:pt>
                <c:pt idx="31">
                  <c:v>3.5</c:v>
                </c:pt>
                <c:pt idx="32">
                  <c:v>3.1111111111111112</c:v>
                </c:pt>
                <c:pt idx="33">
                  <c:v>3.12</c:v>
                </c:pt>
                <c:pt idx="34">
                  <c:v>3.5714285714285716</c:v>
                </c:pt>
                <c:pt idx="35">
                  <c:v>3</c:v>
                </c:pt>
                <c:pt idx="36">
                  <c:v>3.2857142857142856</c:v>
                </c:pt>
                <c:pt idx="37">
                  <c:v>3.2727272727272729</c:v>
                </c:pt>
                <c:pt idx="38">
                  <c:v>3.7692307692307692</c:v>
                </c:pt>
                <c:pt idx="39">
                  <c:v>3.5</c:v>
                </c:pt>
                <c:pt idx="40">
                  <c:v>3.3888418287879167</c:v>
                </c:pt>
                <c:pt idx="41">
                  <c:v>3.8888888888888888</c:v>
                </c:pt>
                <c:pt idx="42">
                  <c:v>4</c:v>
                </c:pt>
                <c:pt idx="43">
                  <c:v>3.875</c:v>
                </c:pt>
                <c:pt idx="44">
                  <c:v>3.4736842105263159</c:v>
                </c:pt>
                <c:pt idx="45">
                  <c:v>3.3103448275862069</c:v>
                </c:pt>
                <c:pt idx="46">
                  <c:v>3.7333333333333334</c:v>
                </c:pt>
                <c:pt idx="48">
                  <c:v>3.5833333333333335</c:v>
                </c:pt>
                <c:pt idx="49">
                  <c:v>3.3333333333333335</c:v>
                </c:pt>
                <c:pt idx="50">
                  <c:v>3</c:v>
                </c:pt>
                <c:pt idx="51">
                  <c:v>3.3846153846153846</c:v>
                </c:pt>
                <c:pt idx="52">
                  <c:v>2.8333333333333335</c:v>
                </c:pt>
                <c:pt idx="53">
                  <c:v>3.6111111111111112</c:v>
                </c:pt>
                <c:pt idx="55">
                  <c:v>3.7142857142857144</c:v>
                </c:pt>
                <c:pt idx="56">
                  <c:v>3.25</c:v>
                </c:pt>
                <c:pt idx="57">
                  <c:v>2</c:v>
                </c:pt>
                <c:pt idx="58">
                  <c:v>3.6190476190476191</c:v>
                </c:pt>
                <c:pt idx="59">
                  <c:v>3</c:v>
                </c:pt>
                <c:pt idx="61">
                  <c:v>3.5675503259337651</c:v>
                </c:pt>
                <c:pt idx="62">
                  <c:v>3.5294117647058822</c:v>
                </c:pt>
                <c:pt idx="63">
                  <c:v>3.9</c:v>
                </c:pt>
                <c:pt idx="64">
                  <c:v>3.8823529411764706</c:v>
                </c:pt>
                <c:pt idx="65">
                  <c:v>3.2692307692307692</c:v>
                </c:pt>
                <c:pt idx="66">
                  <c:v>3.5555555555555554</c:v>
                </c:pt>
                <c:pt idx="67">
                  <c:v>3.3333333333333335</c:v>
                </c:pt>
                <c:pt idx="68">
                  <c:v>4.1428571428571432</c:v>
                </c:pt>
                <c:pt idx="69">
                  <c:v>3.3529411764705883</c:v>
                </c:pt>
                <c:pt idx="70">
                  <c:v>3.875</c:v>
                </c:pt>
                <c:pt idx="71">
                  <c:v>3.4117647058823528</c:v>
                </c:pt>
                <c:pt idx="72">
                  <c:v>3.2758620689655173</c:v>
                </c:pt>
                <c:pt idx="73">
                  <c:v>3.1818181818181817</c:v>
                </c:pt>
                <c:pt idx="74">
                  <c:v>3.9230769230769229</c:v>
                </c:pt>
                <c:pt idx="75">
                  <c:v>3.3125</c:v>
                </c:pt>
                <c:pt idx="76">
                  <c:v>3.4682137769824601</c:v>
                </c:pt>
                <c:pt idx="77">
                  <c:v>3.2727272727272729</c:v>
                </c:pt>
                <c:pt idx="78">
                  <c:v>3.25</c:v>
                </c:pt>
                <c:pt idx="79">
                  <c:v>3.5</c:v>
                </c:pt>
                <c:pt idx="80">
                  <c:v>3.625</c:v>
                </c:pt>
                <c:pt idx="81">
                  <c:v>4</c:v>
                </c:pt>
                <c:pt idx="82">
                  <c:v>3.3055555555555554</c:v>
                </c:pt>
                <c:pt idx="83">
                  <c:v>3.4</c:v>
                </c:pt>
                <c:pt idx="84">
                  <c:v>3.4074074074074074</c:v>
                </c:pt>
                <c:pt idx="85">
                  <c:v>4</c:v>
                </c:pt>
                <c:pt idx="86">
                  <c:v>3.5</c:v>
                </c:pt>
                <c:pt idx="87">
                  <c:v>3.4444444444444446</c:v>
                </c:pt>
                <c:pt idx="88">
                  <c:v>3.1666666666666665</c:v>
                </c:pt>
                <c:pt idx="89">
                  <c:v>3.3333333333333335</c:v>
                </c:pt>
                <c:pt idx="90">
                  <c:v>3.5789473684210527</c:v>
                </c:pt>
                <c:pt idx="91">
                  <c:v>3.5</c:v>
                </c:pt>
                <c:pt idx="92">
                  <c:v>3.4117647058823528</c:v>
                </c:pt>
                <c:pt idx="93">
                  <c:v>3.2</c:v>
                </c:pt>
                <c:pt idx="94">
                  <c:v>3.1489361702127661</c:v>
                </c:pt>
                <c:pt idx="95">
                  <c:v>3.3636363636363638</c:v>
                </c:pt>
                <c:pt idx="96">
                  <c:v>3.25</c:v>
                </c:pt>
                <c:pt idx="97">
                  <c:v>3.6440677966101696</c:v>
                </c:pt>
                <c:pt idx="98">
                  <c:v>3.5789473684210527</c:v>
                </c:pt>
                <c:pt idx="99">
                  <c:v>3.2222222222222223</c:v>
                </c:pt>
                <c:pt idx="100">
                  <c:v>3.5833333333333335</c:v>
                </c:pt>
                <c:pt idx="101">
                  <c:v>3.6756756756756759</c:v>
                </c:pt>
                <c:pt idx="102">
                  <c:v>3.5769230769230771</c:v>
                </c:pt>
                <c:pt idx="103">
                  <c:v>3.5952380952380953</c:v>
                </c:pt>
                <c:pt idx="104">
                  <c:v>3.7272727272727271</c:v>
                </c:pt>
                <c:pt idx="105">
                  <c:v>3.1176470588235294</c:v>
                </c:pt>
                <c:pt idx="106">
                  <c:v>3.6666666666666665</c:v>
                </c:pt>
                <c:pt idx="108">
                  <c:v>3.6905643738977068</c:v>
                </c:pt>
                <c:pt idx="109">
                  <c:v>4</c:v>
                </c:pt>
                <c:pt idx="110">
                  <c:v>3.6</c:v>
                </c:pt>
                <c:pt idx="111">
                  <c:v>3.7222222222222223</c:v>
                </c:pt>
                <c:pt idx="112">
                  <c:v>3.6666666666666665</c:v>
                </c:pt>
                <c:pt idx="113">
                  <c:v>3.7142857142857144</c:v>
                </c:pt>
                <c:pt idx="114">
                  <c:v>4.25</c:v>
                </c:pt>
                <c:pt idx="115">
                  <c:v>3.4285714285714284</c:v>
                </c:pt>
                <c:pt idx="116">
                  <c:v>3.3333333333333335</c:v>
                </c:pt>
                <c:pt idx="117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73184"/>
        <c:axId val="106174720"/>
      </c:lineChart>
      <c:catAx>
        <c:axId val="10617318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174720"/>
        <c:crosses val="autoZero"/>
        <c:auto val="1"/>
        <c:lblAlgn val="ctr"/>
        <c:lblOffset val="100"/>
        <c:noMultiLvlLbl val="0"/>
      </c:catAx>
      <c:valAx>
        <c:axId val="106174720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1731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52313496273957"/>
          <c:y val="1.3309828808712358E-2"/>
          <c:w val="0.65492332607360237"/>
          <c:h val="4.7101936234344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 Биология </a:t>
            </a:r>
            <a:r>
              <a:rPr lang="ru-RU" baseline="0"/>
              <a:t> ОГЭ 2022-2025</a:t>
            </a:r>
            <a:endParaRPr lang="ru-RU"/>
          </a:p>
        </c:rich>
      </c:tx>
      <c:layout>
        <c:manualLayout>
          <c:xMode val="edge"/>
          <c:yMode val="edge"/>
          <c:x val="3.0708433184982311E-2"/>
          <c:y val="9.41078591591145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50416524021454E-2"/>
          <c:y val="6.5013330419622914E-2"/>
          <c:w val="0.97954958347597854"/>
          <c:h val="0.57997622938642102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диаграмма'!$E$5:$E$122</c:f>
              <c:numCache>
                <c:formatCode>General</c:formatCode>
                <c:ptCount val="118"/>
                <c:pt idx="0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диаграмма'!$D$5:$D$122</c:f>
              <c:numCache>
                <c:formatCode>0.00</c:formatCode>
                <c:ptCount val="118"/>
                <c:pt idx="0">
                  <c:v>3.7488777089783283</c:v>
                </c:pt>
                <c:pt idx="1">
                  <c:v>4.0263157894736841</c:v>
                </c:pt>
                <c:pt idx="2">
                  <c:v>4</c:v>
                </c:pt>
                <c:pt idx="3">
                  <c:v>3.9333333333333331</c:v>
                </c:pt>
                <c:pt idx="4">
                  <c:v>3.8333333333333335</c:v>
                </c:pt>
                <c:pt idx="5">
                  <c:v>3.8</c:v>
                </c:pt>
                <c:pt idx="6">
                  <c:v>3.7647058823529411</c:v>
                </c:pt>
                <c:pt idx="7">
                  <c:v>3.3333333333333335</c:v>
                </c:pt>
                <c:pt idx="8">
                  <c:v>3.3</c:v>
                </c:pt>
                <c:pt idx="9">
                  <c:v>3.8373281408865636</c:v>
                </c:pt>
                <c:pt idx="10">
                  <c:v>4.2608695652173916</c:v>
                </c:pt>
                <c:pt idx="11">
                  <c:v>4.2</c:v>
                </c:pt>
                <c:pt idx="12">
                  <c:v>3.9565217391304346</c:v>
                </c:pt>
                <c:pt idx="13">
                  <c:v>3.9166666666666665</c:v>
                </c:pt>
                <c:pt idx="14">
                  <c:v>3.9047619047619047</c:v>
                </c:pt>
                <c:pt idx="15">
                  <c:v>3.875</c:v>
                </c:pt>
                <c:pt idx="16">
                  <c:v>3.8048780487804876</c:v>
                </c:pt>
                <c:pt idx="17">
                  <c:v>3.7777777777777777</c:v>
                </c:pt>
                <c:pt idx="18">
                  <c:v>3.7777777777777777</c:v>
                </c:pt>
                <c:pt idx="19">
                  <c:v>3.6</c:v>
                </c:pt>
                <c:pt idx="20">
                  <c:v>3.5</c:v>
                </c:pt>
                <c:pt idx="21">
                  <c:v>3.4736842105263159</c:v>
                </c:pt>
                <c:pt idx="22">
                  <c:v>3.4840851157263217</c:v>
                </c:pt>
                <c:pt idx="23">
                  <c:v>4.0357142857142856</c:v>
                </c:pt>
                <c:pt idx="24">
                  <c:v>4</c:v>
                </c:pt>
                <c:pt idx="25">
                  <c:v>3.7272727272727271</c:v>
                </c:pt>
                <c:pt idx="26">
                  <c:v>3.72</c:v>
                </c:pt>
                <c:pt idx="27">
                  <c:v>3.6875</c:v>
                </c:pt>
                <c:pt idx="28">
                  <c:v>3.6666666666666665</c:v>
                </c:pt>
                <c:pt idx="29">
                  <c:v>3.5957446808510638</c:v>
                </c:pt>
                <c:pt idx="30">
                  <c:v>3.5666666666666669</c:v>
                </c:pt>
                <c:pt idx="31">
                  <c:v>3.55</c:v>
                </c:pt>
                <c:pt idx="32">
                  <c:v>3.5</c:v>
                </c:pt>
                <c:pt idx="33">
                  <c:v>3.3783783783783785</c:v>
                </c:pt>
                <c:pt idx="34">
                  <c:v>3.3461538461538463</c:v>
                </c:pt>
                <c:pt idx="35">
                  <c:v>3.2777777777777777</c:v>
                </c:pt>
                <c:pt idx="36">
                  <c:v>3.1428571428571428</c:v>
                </c:pt>
                <c:pt idx="37">
                  <c:v>3.1294117647058823</c:v>
                </c:pt>
                <c:pt idx="38">
                  <c:v>3.0303030303030303</c:v>
                </c:pt>
                <c:pt idx="39">
                  <c:v>2.875</c:v>
                </c:pt>
                <c:pt idx="40">
                  <c:v>3.7000252302748549</c:v>
                </c:pt>
                <c:pt idx="41">
                  <c:v>4.4000000000000004</c:v>
                </c:pt>
                <c:pt idx="42">
                  <c:v>4.25</c:v>
                </c:pt>
                <c:pt idx="43">
                  <c:v>4.21875</c:v>
                </c:pt>
                <c:pt idx="44">
                  <c:v>4.1509433962264151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3.9545454545454546</c:v>
                </c:pt>
                <c:pt idx="49">
                  <c:v>3.8571428571428572</c:v>
                </c:pt>
                <c:pt idx="50">
                  <c:v>3.8461538461538463</c:v>
                </c:pt>
                <c:pt idx="51">
                  <c:v>3.7</c:v>
                </c:pt>
                <c:pt idx="52">
                  <c:v>3.6595744680851063</c:v>
                </c:pt>
                <c:pt idx="53">
                  <c:v>3.6086956521739131</c:v>
                </c:pt>
                <c:pt idx="54">
                  <c:v>3.5405405405405403</c:v>
                </c:pt>
                <c:pt idx="55">
                  <c:v>3.3529411764705883</c:v>
                </c:pt>
                <c:pt idx="56">
                  <c:v>3.3333333333333335</c:v>
                </c:pt>
                <c:pt idx="57">
                  <c:v>3.2941176470588234</c:v>
                </c:pt>
                <c:pt idx="58">
                  <c:v>3.1428571428571428</c:v>
                </c:pt>
                <c:pt idx="59">
                  <c:v>3.0909090909090908</c:v>
                </c:pt>
                <c:pt idx="60">
                  <c:v>2.6</c:v>
                </c:pt>
                <c:pt idx="61">
                  <c:v>3.8468278409739201</c:v>
                </c:pt>
                <c:pt idx="62">
                  <c:v>4.3076923076923075</c:v>
                </c:pt>
                <c:pt idx="63">
                  <c:v>4.25</c:v>
                </c:pt>
                <c:pt idx="64">
                  <c:v>4.0526315789473681</c:v>
                </c:pt>
                <c:pt idx="65">
                  <c:v>4.0384615384615383</c:v>
                </c:pt>
                <c:pt idx="66">
                  <c:v>3.9545454545454546</c:v>
                </c:pt>
                <c:pt idx="67">
                  <c:v>3.9333333333333331</c:v>
                </c:pt>
                <c:pt idx="68">
                  <c:v>3.9183673469387754</c:v>
                </c:pt>
                <c:pt idx="69">
                  <c:v>3.8</c:v>
                </c:pt>
                <c:pt idx="70">
                  <c:v>3.75</c:v>
                </c:pt>
                <c:pt idx="71">
                  <c:v>3.7111111111111112</c:v>
                </c:pt>
                <c:pt idx="72">
                  <c:v>3.6333333333333333</c:v>
                </c:pt>
                <c:pt idx="73">
                  <c:v>3.5909090909090908</c:v>
                </c:pt>
                <c:pt idx="74">
                  <c:v>3.5263157894736841</c:v>
                </c:pt>
                <c:pt idx="75">
                  <c:v>3.3888888888888888</c:v>
                </c:pt>
                <c:pt idx="76">
                  <c:v>3.8664926504557502</c:v>
                </c:pt>
                <c:pt idx="77">
                  <c:v>4.258064516129032</c:v>
                </c:pt>
                <c:pt idx="78">
                  <c:v>4.2222222222222223</c:v>
                </c:pt>
                <c:pt idx="79">
                  <c:v>4.1643835616438354</c:v>
                </c:pt>
                <c:pt idx="80">
                  <c:v>4.1071428571428568</c:v>
                </c:pt>
                <c:pt idx="81">
                  <c:v>4.0769230769230766</c:v>
                </c:pt>
                <c:pt idx="82">
                  <c:v>4.0434782608695654</c:v>
                </c:pt>
                <c:pt idx="83">
                  <c:v>4.0370370370370372</c:v>
                </c:pt>
                <c:pt idx="84">
                  <c:v>4</c:v>
                </c:pt>
                <c:pt idx="85">
                  <c:v>3.9850746268656718</c:v>
                </c:pt>
                <c:pt idx="86">
                  <c:v>3.9696969696969697</c:v>
                </c:pt>
                <c:pt idx="87">
                  <c:v>3.9375</c:v>
                </c:pt>
                <c:pt idx="88">
                  <c:v>3.935483870967742</c:v>
                </c:pt>
                <c:pt idx="89">
                  <c:v>3.9333333333333331</c:v>
                </c:pt>
                <c:pt idx="90">
                  <c:v>3.9285714285714284</c:v>
                </c:pt>
                <c:pt idx="91">
                  <c:v>3.9166666666666665</c:v>
                </c:pt>
                <c:pt idx="92">
                  <c:v>3.875</c:v>
                </c:pt>
                <c:pt idx="93">
                  <c:v>3.8571428571428572</c:v>
                </c:pt>
                <c:pt idx="94">
                  <c:v>3.8484848484848486</c:v>
                </c:pt>
                <c:pt idx="95">
                  <c:v>3.8333333333333335</c:v>
                </c:pt>
                <c:pt idx="96">
                  <c:v>3.8235294117647061</c:v>
                </c:pt>
                <c:pt idx="97">
                  <c:v>3.7777777777777777</c:v>
                </c:pt>
                <c:pt idx="98">
                  <c:v>3.7647058823529411</c:v>
                </c:pt>
                <c:pt idx="99">
                  <c:v>3.75</c:v>
                </c:pt>
                <c:pt idx="100">
                  <c:v>3.7142857142857144</c:v>
                </c:pt>
                <c:pt idx="101">
                  <c:v>3.6909090909090909</c:v>
                </c:pt>
                <c:pt idx="102">
                  <c:v>3.6666666666666665</c:v>
                </c:pt>
                <c:pt idx="103">
                  <c:v>3.641025641025641</c:v>
                </c:pt>
                <c:pt idx="104">
                  <c:v>3.625</c:v>
                </c:pt>
                <c:pt idx="105">
                  <c:v>3.6206896551724137</c:v>
                </c:pt>
                <c:pt idx="106">
                  <c:v>3.5238095238095237</c:v>
                </c:pt>
                <c:pt idx="107">
                  <c:v>3.3333333333333335</c:v>
                </c:pt>
                <c:pt idx="108">
                  <c:v>3.8649741340530821</c:v>
                </c:pt>
                <c:pt idx="109">
                  <c:v>4.458333333333333</c:v>
                </c:pt>
                <c:pt idx="110">
                  <c:v>4.2</c:v>
                </c:pt>
                <c:pt idx="111">
                  <c:v>4.1875</c:v>
                </c:pt>
                <c:pt idx="112">
                  <c:v>4</c:v>
                </c:pt>
                <c:pt idx="113">
                  <c:v>3.75</c:v>
                </c:pt>
                <c:pt idx="114">
                  <c:v>3.6666666666666665</c:v>
                </c:pt>
                <c:pt idx="115">
                  <c:v>3.6153846153846154</c:v>
                </c:pt>
                <c:pt idx="116">
                  <c:v>3.5384615384615383</c:v>
                </c:pt>
                <c:pt idx="117">
                  <c:v>3.3684210526315788</c:v>
                </c:pt>
              </c:numCache>
            </c:numRef>
          </c:val>
          <c:smooth val="0"/>
        </c:ser>
        <c:ser>
          <c:idx val="0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диаграмма'!$I$5:$I$122</c:f>
              <c:numCache>
                <c:formatCode>General</c:formatCode>
                <c:ptCount val="118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  <c:pt idx="105">
                  <c:v>3.92</c:v>
                </c:pt>
                <c:pt idx="106">
                  <c:v>3.92</c:v>
                </c:pt>
                <c:pt idx="107">
                  <c:v>3.92</c:v>
                </c:pt>
                <c:pt idx="108">
                  <c:v>3.92</c:v>
                </c:pt>
                <c:pt idx="109">
                  <c:v>3.92</c:v>
                </c:pt>
                <c:pt idx="110">
                  <c:v>3.92</c:v>
                </c:pt>
                <c:pt idx="111">
                  <c:v>3.92</c:v>
                </c:pt>
                <c:pt idx="112">
                  <c:v>3.92</c:v>
                </c:pt>
                <c:pt idx="113">
                  <c:v>3.92</c:v>
                </c:pt>
                <c:pt idx="114">
                  <c:v>3.92</c:v>
                </c:pt>
                <c:pt idx="115">
                  <c:v>3.92</c:v>
                </c:pt>
                <c:pt idx="116">
                  <c:v>3.92</c:v>
                </c:pt>
                <c:pt idx="117">
                  <c:v>3.92</c:v>
                </c:pt>
              </c:numCache>
            </c:numRef>
          </c:val>
          <c:smooth val="0"/>
        </c:ser>
        <c:ser>
          <c:idx val="2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диаграмма'!$H$5:$H$122</c:f>
              <c:numCache>
                <c:formatCode>0.00</c:formatCode>
                <c:ptCount val="118"/>
                <c:pt idx="0">
                  <c:v>3.9835441166273036</c:v>
                </c:pt>
                <c:pt idx="1">
                  <c:v>4.2173913043478262</c:v>
                </c:pt>
                <c:pt idx="2">
                  <c:v>4.166666666666667</c:v>
                </c:pt>
                <c:pt idx="3">
                  <c:v>4.0666666666666664</c:v>
                </c:pt>
                <c:pt idx="4">
                  <c:v>3.8636363636363638</c:v>
                </c:pt>
                <c:pt idx="5">
                  <c:v>4.333333333333333</c:v>
                </c:pt>
                <c:pt idx="6">
                  <c:v>3.8181818181818183</c:v>
                </c:pt>
                <c:pt idx="7">
                  <c:v>3.5789473684210527</c:v>
                </c:pt>
                <c:pt idx="8">
                  <c:v>3.8235294117647061</c:v>
                </c:pt>
                <c:pt idx="9">
                  <c:v>3.7887385762385759</c:v>
                </c:pt>
                <c:pt idx="10">
                  <c:v>4.3</c:v>
                </c:pt>
                <c:pt idx="11">
                  <c:v>4.0666666666666664</c:v>
                </c:pt>
                <c:pt idx="12">
                  <c:v>3.85</c:v>
                </c:pt>
                <c:pt idx="13">
                  <c:v>3</c:v>
                </c:pt>
                <c:pt idx="14">
                  <c:v>3.6666666666666665</c:v>
                </c:pt>
                <c:pt idx="15">
                  <c:v>3.7777777777777777</c:v>
                </c:pt>
                <c:pt idx="16">
                  <c:v>3.8571428571428572</c:v>
                </c:pt>
                <c:pt idx="17">
                  <c:v>3.7142857142857144</c:v>
                </c:pt>
                <c:pt idx="18">
                  <c:v>3.7777777777777777</c:v>
                </c:pt>
                <c:pt idx="19">
                  <c:v>3.7272727272727271</c:v>
                </c:pt>
                <c:pt idx="20">
                  <c:v>4</c:v>
                </c:pt>
                <c:pt idx="21">
                  <c:v>3.7272727272727271</c:v>
                </c:pt>
                <c:pt idx="22">
                  <c:v>3.68877930454688</c:v>
                </c:pt>
                <c:pt idx="23">
                  <c:v>4.0975609756097562</c:v>
                </c:pt>
                <c:pt idx="24">
                  <c:v>4.2380952380952381</c:v>
                </c:pt>
                <c:pt idx="25">
                  <c:v>4.1538461538461542</c:v>
                </c:pt>
                <c:pt idx="26">
                  <c:v>4</c:v>
                </c:pt>
                <c:pt idx="27">
                  <c:v>2.6666666666666665</c:v>
                </c:pt>
                <c:pt idx="28">
                  <c:v>4</c:v>
                </c:pt>
                <c:pt idx="29">
                  <c:v>3.7878787878787881</c:v>
                </c:pt>
                <c:pt idx="30">
                  <c:v>3.4545454545454546</c:v>
                </c:pt>
                <c:pt idx="31">
                  <c:v>3.5384615384615383</c:v>
                </c:pt>
                <c:pt idx="32">
                  <c:v>3.4444444444444446</c:v>
                </c:pt>
                <c:pt idx="33">
                  <c:v>3.2272727272727271</c:v>
                </c:pt>
                <c:pt idx="34">
                  <c:v>3.4571428571428573</c:v>
                </c:pt>
                <c:pt idx="35">
                  <c:v>3.6666666666666665</c:v>
                </c:pt>
                <c:pt idx="36">
                  <c:v>4.5999999999999996</c:v>
                </c:pt>
                <c:pt idx="37">
                  <c:v>3.75</c:v>
                </c:pt>
                <c:pt idx="38">
                  <c:v>3.16</c:v>
                </c:pt>
                <c:pt idx="39">
                  <c:v>3.4666666666666668</c:v>
                </c:pt>
                <c:pt idx="40">
                  <c:v>3.9579113153808061</c:v>
                </c:pt>
                <c:pt idx="41">
                  <c:v>4</c:v>
                </c:pt>
                <c:pt idx="42">
                  <c:v>3.5</c:v>
                </c:pt>
                <c:pt idx="43">
                  <c:v>4.375</c:v>
                </c:pt>
                <c:pt idx="44">
                  <c:v>4.0465116279069768</c:v>
                </c:pt>
                <c:pt idx="45">
                  <c:v>4.8</c:v>
                </c:pt>
                <c:pt idx="46">
                  <c:v>4.25</c:v>
                </c:pt>
                <c:pt idx="47">
                  <c:v>3.7</c:v>
                </c:pt>
                <c:pt idx="48">
                  <c:v>4.0384615384615383</c:v>
                </c:pt>
                <c:pt idx="49">
                  <c:v>4.25</c:v>
                </c:pt>
                <c:pt idx="50">
                  <c:v>3.8823529411764706</c:v>
                </c:pt>
                <c:pt idx="51">
                  <c:v>3.8139534883720931</c:v>
                </c:pt>
                <c:pt idx="52">
                  <c:v>3.9090909090909092</c:v>
                </c:pt>
                <c:pt idx="53">
                  <c:v>4.25</c:v>
                </c:pt>
                <c:pt idx="54">
                  <c:v>3.7647058823529411</c:v>
                </c:pt>
                <c:pt idx="55">
                  <c:v>3.6842105263157894</c:v>
                </c:pt>
                <c:pt idx="56">
                  <c:v>3.7272727272727271</c:v>
                </c:pt>
                <c:pt idx="57">
                  <c:v>4</c:v>
                </c:pt>
                <c:pt idx="58">
                  <c:v>3.6666666666666665</c:v>
                </c:pt>
                <c:pt idx="59">
                  <c:v>3.5</c:v>
                </c:pt>
                <c:pt idx="60">
                  <c:v>4</c:v>
                </c:pt>
                <c:pt idx="61">
                  <c:v>3.9736652908023875</c:v>
                </c:pt>
                <c:pt idx="62">
                  <c:v>3.9285714285714284</c:v>
                </c:pt>
                <c:pt idx="63">
                  <c:v>4.333333333333333</c:v>
                </c:pt>
                <c:pt idx="64">
                  <c:v>4.0625</c:v>
                </c:pt>
                <c:pt idx="65">
                  <c:v>4.0555555555555554</c:v>
                </c:pt>
                <c:pt idx="66">
                  <c:v>4.0476190476190474</c:v>
                </c:pt>
                <c:pt idx="67">
                  <c:v>4.2307692307692308</c:v>
                </c:pt>
                <c:pt idx="68">
                  <c:v>4.1923076923076925</c:v>
                </c:pt>
                <c:pt idx="69">
                  <c:v>4</c:v>
                </c:pt>
                <c:pt idx="70">
                  <c:v>3.8571428571428572</c:v>
                </c:pt>
                <c:pt idx="71">
                  <c:v>4.1333333333333337</c:v>
                </c:pt>
                <c:pt idx="72">
                  <c:v>3.6774193548387095</c:v>
                </c:pt>
                <c:pt idx="73">
                  <c:v>3.5454545454545454</c:v>
                </c:pt>
                <c:pt idx="74">
                  <c:v>3.6923076923076925</c:v>
                </c:pt>
                <c:pt idx="75">
                  <c:v>3.875</c:v>
                </c:pt>
                <c:pt idx="76">
                  <c:v>4.0647460249326306</c:v>
                </c:pt>
                <c:pt idx="77">
                  <c:v>4.0909090909090908</c:v>
                </c:pt>
                <c:pt idx="78">
                  <c:v>4.2</c:v>
                </c:pt>
                <c:pt idx="79">
                  <c:v>4.3050847457627119</c:v>
                </c:pt>
                <c:pt idx="80">
                  <c:v>4</c:v>
                </c:pt>
                <c:pt idx="81">
                  <c:v>3.9090909090909092</c:v>
                </c:pt>
                <c:pt idx="82">
                  <c:v>4.243243243243243</c:v>
                </c:pt>
                <c:pt idx="83">
                  <c:v>3.9024390243902438</c:v>
                </c:pt>
                <c:pt idx="84">
                  <c:v>4.1428571428571432</c:v>
                </c:pt>
                <c:pt idx="85">
                  <c:v>3.88</c:v>
                </c:pt>
                <c:pt idx="86">
                  <c:v>4.3636363636363633</c:v>
                </c:pt>
                <c:pt idx="87">
                  <c:v>4.375</c:v>
                </c:pt>
                <c:pt idx="88">
                  <c:v>3.88</c:v>
                </c:pt>
                <c:pt idx="89">
                  <c:v>4.064516129032258</c:v>
                </c:pt>
                <c:pt idx="90">
                  <c:v>4.5555555555555554</c:v>
                </c:pt>
                <c:pt idx="91">
                  <c:v>4.0909090909090908</c:v>
                </c:pt>
                <c:pt idx="93">
                  <c:v>3.7222222222222223</c:v>
                </c:pt>
                <c:pt idx="94">
                  <c:v>4.2941176470588234</c:v>
                </c:pt>
                <c:pt idx="95">
                  <c:v>4.4000000000000004</c:v>
                </c:pt>
                <c:pt idx="96">
                  <c:v>3</c:v>
                </c:pt>
                <c:pt idx="97">
                  <c:v>4.125</c:v>
                </c:pt>
                <c:pt idx="98">
                  <c:v>4.25</c:v>
                </c:pt>
                <c:pt idx="99">
                  <c:v>3.8</c:v>
                </c:pt>
                <c:pt idx="100">
                  <c:v>4.4444444444444446</c:v>
                </c:pt>
                <c:pt idx="101">
                  <c:v>3.8055555555555554</c:v>
                </c:pt>
                <c:pt idx="102">
                  <c:v>4.4285714285714288</c:v>
                </c:pt>
                <c:pt idx="103">
                  <c:v>4.0999999999999996</c:v>
                </c:pt>
                <c:pt idx="104">
                  <c:v>4.32258064516129</c:v>
                </c:pt>
                <c:pt idx="105">
                  <c:v>3.875</c:v>
                </c:pt>
                <c:pt idx="106">
                  <c:v>3.4827586206896552</c:v>
                </c:pt>
                <c:pt idx="107">
                  <c:v>3.8888888888888888</c:v>
                </c:pt>
                <c:pt idx="108">
                  <c:v>3.9180201485757045</c:v>
                </c:pt>
                <c:pt idx="109">
                  <c:v>4.4000000000000004</c:v>
                </c:pt>
                <c:pt idx="110">
                  <c:v>4.3636363636363633</c:v>
                </c:pt>
                <c:pt idx="111">
                  <c:v>4.291666666666667</c:v>
                </c:pt>
                <c:pt idx="112">
                  <c:v>3.5</c:v>
                </c:pt>
                <c:pt idx="113">
                  <c:v>3.7142857142857144</c:v>
                </c:pt>
                <c:pt idx="114">
                  <c:v>3.5555555555555554</c:v>
                </c:pt>
                <c:pt idx="115">
                  <c:v>3.7333333333333334</c:v>
                </c:pt>
                <c:pt idx="116">
                  <c:v>4.2222222222222223</c:v>
                </c:pt>
                <c:pt idx="117">
                  <c:v>3.4814814814814814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диаграмма'!$M$5:$M$122</c:f>
              <c:numCache>
                <c:formatCode>General</c:formatCode>
                <c:ptCount val="118"/>
                <c:pt idx="0">
                  <c:v>3.82</c:v>
                </c:pt>
                <c:pt idx="1">
                  <c:v>3.82</c:v>
                </c:pt>
                <c:pt idx="2">
                  <c:v>3.82</c:v>
                </c:pt>
                <c:pt idx="3">
                  <c:v>3.82</c:v>
                </c:pt>
                <c:pt idx="4">
                  <c:v>3.82</c:v>
                </c:pt>
                <c:pt idx="5">
                  <c:v>3.82</c:v>
                </c:pt>
                <c:pt idx="6">
                  <c:v>3.82</c:v>
                </c:pt>
                <c:pt idx="7">
                  <c:v>3.82</c:v>
                </c:pt>
                <c:pt idx="8">
                  <c:v>3.82</c:v>
                </c:pt>
                <c:pt idx="9">
                  <c:v>3.82</c:v>
                </c:pt>
                <c:pt idx="10">
                  <c:v>3.82</c:v>
                </c:pt>
                <c:pt idx="11">
                  <c:v>3.82</c:v>
                </c:pt>
                <c:pt idx="12">
                  <c:v>3.82</c:v>
                </c:pt>
                <c:pt idx="13">
                  <c:v>3.82</c:v>
                </c:pt>
                <c:pt idx="14">
                  <c:v>3.82</c:v>
                </c:pt>
                <c:pt idx="15">
                  <c:v>3.82</c:v>
                </c:pt>
                <c:pt idx="16">
                  <c:v>3.82</c:v>
                </c:pt>
                <c:pt idx="17">
                  <c:v>3.82</c:v>
                </c:pt>
                <c:pt idx="18">
                  <c:v>3.82</c:v>
                </c:pt>
                <c:pt idx="19">
                  <c:v>3.82</c:v>
                </c:pt>
                <c:pt idx="20">
                  <c:v>3.82</c:v>
                </c:pt>
                <c:pt idx="21">
                  <c:v>3.82</c:v>
                </c:pt>
                <c:pt idx="22">
                  <c:v>3.82</c:v>
                </c:pt>
                <c:pt idx="23">
                  <c:v>3.82</c:v>
                </c:pt>
                <c:pt idx="24">
                  <c:v>3.82</c:v>
                </c:pt>
                <c:pt idx="25">
                  <c:v>3.82</c:v>
                </c:pt>
                <c:pt idx="26">
                  <c:v>3.82</c:v>
                </c:pt>
                <c:pt idx="27">
                  <c:v>3.82</c:v>
                </c:pt>
                <c:pt idx="28">
                  <c:v>3.82</c:v>
                </c:pt>
                <c:pt idx="29">
                  <c:v>3.82</c:v>
                </c:pt>
                <c:pt idx="30">
                  <c:v>3.82</c:v>
                </c:pt>
                <c:pt idx="31">
                  <c:v>3.82</c:v>
                </c:pt>
                <c:pt idx="32">
                  <c:v>3.82</c:v>
                </c:pt>
                <c:pt idx="33">
                  <c:v>3.82</c:v>
                </c:pt>
                <c:pt idx="34">
                  <c:v>3.82</c:v>
                </c:pt>
                <c:pt idx="35">
                  <c:v>3.82</c:v>
                </c:pt>
                <c:pt idx="36">
                  <c:v>3.82</c:v>
                </c:pt>
                <c:pt idx="37">
                  <c:v>3.82</c:v>
                </c:pt>
                <c:pt idx="38">
                  <c:v>3.82</c:v>
                </c:pt>
                <c:pt idx="39">
                  <c:v>3.82</c:v>
                </c:pt>
                <c:pt idx="40">
                  <c:v>3.82</c:v>
                </c:pt>
                <c:pt idx="41">
                  <c:v>3.82</c:v>
                </c:pt>
                <c:pt idx="42">
                  <c:v>3.82</c:v>
                </c:pt>
                <c:pt idx="43">
                  <c:v>3.82</c:v>
                </c:pt>
                <c:pt idx="44">
                  <c:v>3.82</c:v>
                </c:pt>
                <c:pt idx="45">
                  <c:v>3.82</c:v>
                </c:pt>
                <c:pt idx="46">
                  <c:v>3.82</c:v>
                </c:pt>
                <c:pt idx="47">
                  <c:v>3.82</c:v>
                </c:pt>
                <c:pt idx="48">
                  <c:v>3.82</c:v>
                </c:pt>
                <c:pt idx="49">
                  <c:v>3.82</c:v>
                </c:pt>
                <c:pt idx="50">
                  <c:v>3.82</c:v>
                </c:pt>
                <c:pt idx="51">
                  <c:v>3.82</c:v>
                </c:pt>
                <c:pt idx="52">
                  <c:v>3.82</c:v>
                </c:pt>
                <c:pt idx="53">
                  <c:v>3.82</c:v>
                </c:pt>
                <c:pt idx="54">
                  <c:v>3.82</c:v>
                </c:pt>
                <c:pt idx="55">
                  <c:v>3.82</c:v>
                </c:pt>
                <c:pt idx="56">
                  <c:v>3.82</c:v>
                </c:pt>
                <c:pt idx="57">
                  <c:v>3.82</c:v>
                </c:pt>
                <c:pt idx="58">
                  <c:v>3.82</c:v>
                </c:pt>
                <c:pt idx="59">
                  <c:v>3.82</c:v>
                </c:pt>
                <c:pt idx="60">
                  <c:v>3.82</c:v>
                </c:pt>
                <c:pt idx="61">
                  <c:v>3.82</c:v>
                </c:pt>
                <c:pt idx="62">
                  <c:v>3.82</c:v>
                </c:pt>
                <c:pt idx="63">
                  <c:v>3.82</c:v>
                </c:pt>
                <c:pt idx="64">
                  <c:v>3.82</c:v>
                </c:pt>
                <c:pt idx="65">
                  <c:v>3.82</c:v>
                </c:pt>
                <c:pt idx="66">
                  <c:v>3.82</c:v>
                </c:pt>
                <c:pt idx="67">
                  <c:v>3.82</c:v>
                </c:pt>
                <c:pt idx="68">
                  <c:v>3.82</c:v>
                </c:pt>
                <c:pt idx="69">
                  <c:v>3.82</c:v>
                </c:pt>
                <c:pt idx="70">
                  <c:v>3.82</c:v>
                </c:pt>
                <c:pt idx="71">
                  <c:v>3.82</c:v>
                </c:pt>
                <c:pt idx="72">
                  <c:v>3.82</c:v>
                </c:pt>
                <c:pt idx="73">
                  <c:v>3.82</c:v>
                </c:pt>
                <c:pt idx="74">
                  <c:v>3.82</c:v>
                </c:pt>
                <c:pt idx="75">
                  <c:v>3.82</c:v>
                </c:pt>
                <c:pt idx="76">
                  <c:v>3.82</c:v>
                </c:pt>
                <c:pt idx="77">
                  <c:v>3.82</c:v>
                </c:pt>
                <c:pt idx="78">
                  <c:v>3.82</c:v>
                </c:pt>
                <c:pt idx="79">
                  <c:v>3.82</c:v>
                </c:pt>
                <c:pt idx="80">
                  <c:v>3.82</c:v>
                </c:pt>
                <c:pt idx="81">
                  <c:v>3.82</c:v>
                </c:pt>
                <c:pt idx="82">
                  <c:v>3.82</c:v>
                </c:pt>
                <c:pt idx="83">
                  <c:v>3.82</c:v>
                </c:pt>
                <c:pt idx="84">
                  <c:v>3.82</c:v>
                </c:pt>
                <c:pt idx="85">
                  <c:v>3.82</c:v>
                </c:pt>
                <c:pt idx="86">
                  <c:v>3.82</c:v>
                </c:pt>
                <c:pt idx="87">
                  <c:v>3.82</c:v>
                </c:pt>
                <c:pt idx="88">
                  <c:v>3.82</c:v>
                </c:pt>
                <c:pt idx="89">
                  <c:v>3.82</c:v>
                </c:pt>
                <c:pt idx="90">
                  <c:v>3.82</c:v>
                </c:pt>
                <c:pt idx="91">
                  <c:v>3.82</c:v>
                </c:pt>
                <c:pt idx="92">
                  <c:v>3.82</c:v>
                </c:pt>
                <c:pt idx="93">
                  <c:v>3.82</c:v>
                </c:pt>
                <c:pt idx="94">
                  <c:v>3.82</c:v>
                </c:pt>
                <c:pt idx="95">
                  <c:v>3.82</c:v>
                </c:pt>
                <c:pt idx="96">
                  <c:v>3.82</c:v>
                </c:pt>
                <c:pt idx="97">
                  <c:v>3.82</c:v>
                </c:pt>
                <c:pt idx="98">
                  <c:v>3.82</c:v>
                </c:pt>
                <c:pt idx="99">
                  <c:v>3.82</c:v>
                </c:pt>
                <c:pt idx="100">
                  <c:v>3.82</c:v>
                </c:pt>
                <c:pt idx="101">
                  <c:v>3.82</c:v>
                </c:pt>
                <c:pt idx="102">
                  <c:v>3.82</c:v>
                </c:pt>
                <c:pt idx="103">
                  <c:v>3.82</c:v>
                </c:pt>
                <c:pt idx="104">
                  <c:v>3.82</c:v>
                </c:pt>
                <c:pt idx="105">
                  <c:v>3.82</c:v>
                </c:pt>
                <c:pt idx="106">
                  <c:v>3.82</c:v>
                </c:pt>
                <c:pt idx="107">
                  <c:v>3.82</c:v>
                </c:pt>
                <c:pt idx="108">
                  <c:v>3.82</c:v>
                </c:pt>
                <c:pt idx="109">
                  <c:v>3.82</c:v>
                </c:pt>
                <c:pt idx="110">
                  <c:v>3.82</c:v>
                </c:pt>
                <c:pt idx="111">
                  <c:v>3.82</c:v>
                </c:pt>
                <c:pt idx="112">
                  <c:v>3.82</c:v>
                </c:pt>
                <c:pt idx="113">
                  <c:v>3.82</c:v>
                </c:pt>
                <c:pt idx="114">
                  <c:v>3.82</c:v>
                </c:pt>
                <c:pt idx="115">
                  <c:v>3.82</c:v>
                </c:pt>
                <c:pt idx="116">
                  <c:v>3.82</c:v>
                </c:pt>
                <c:pt idx="117">
                  <c:v>3.82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диаграмма'!$L$5:$L$122</c:f>
              <c:numCache>
                <c:formatCode>0.00</c:formatCode>
                <c:ptCount val="118"/>
                <c:pt idx="0">
                  <c:v>3.7871615312791787</c:v>
                </c:pt>
                <c:pt idx="1">
                  <c:v>4.2941176470588234</c:v>
                </c:pt>
                <c:pt idx="2">
                  <c:v>4</c:v>
                </c:pt>
                <c:pt idx="3">
                  <c:v>4.166666666666667</c:v>
                </c:pt>
                <c:pt idx="4">
                  <c:v>3.6666666666666665</c:v>
                </c:pt>
                <c:pt idx="5">
                  <c:v>3.7142857142857144</c:v>
                </c:pt>
                <c:pt idx="6">
                  <c:v>3.4444444444444446</c:v>
                </c:pt>
                <c:pt idx="7">
                  <c:v>3.6111111111111112</c:v>
                </c:pt>
                <c:pt idx="8">
                  <c:v>3.4</c:v>
                </c:pt>
                <c:pt idx="9">
                  <c:v>3.9079948646125122</c:v>
                </c:pt>
                <c:pt idx="10">
                  <c:v>3.8666666666666667</c:v>
                </c:pt>
                <c:pt idx="11">
                  <c:v>3.9411764705882355</c:v>
                </c:pt>
                <c:pt idx="12">
                  <c:v>3.9</c:v>
                </c:pt>
                <c:pt idx="13">
                  <c:v>3.75</c:v>
                </c:pt>
                <c:pt idx="14">
                  <c:v>3.9285714285714284</c:v>
                </c:pt>
                <c:pt idx="15">
                  <c:v>3.7</c:v>
                </c:pt>
                <c:pt idx="16">
                  <c:v>3.5</c:v>
                </c:pt>
                <c:pt idx="17">
                  <c:v>5</c:v>
                </c:pt>
                <c:pt idx="18">
                  <c:v>3.8333333333333335</c:v>
                </c:pt>
                <c:pt idx="19">
                  <c:v>4.1428571428571432</c:v>
                </c:pt>
                <c:pt idx="20">
                  <c:v>4</c:v>
                </c:pt>
                <c:pt idx="21">
                  <c:v>3.3333333333333335</c:v>
                </c:pt>
                <c:pt idx="22">
                  <c:v>3.6801038998172504</c:v>
                </c:pt>
                <c:pt idx="23">
                  <c:v>4.0555555555555554</c:v>
                </c:pt>
                <c:pt idx="24">
                  <c:v>3.9230769230769229</c:v>
                </c:pt>
                <c:pt idx="25">
                  <c:v>3.7857142857142856</c:v>
                </c:pt>
                <c:pt idx="26">
                  <c:v>3.3333333333333335</c:v>
                </c:pt>
                <c:pt idx="27">
                  <c:v>4</c:v>
                </c:pt>
                <c:pt idx="28">
                  <c:v>3.75</c:v>
                </c:pt>
                <c:pt idx="29">
                  <c:v>3.7037037037037037</c:v>
                </c:pt>
                <c:pt idx="30">
                  <c:v>3.4347826086956523</c:v>
                </c:pt>
                <c:pt idx="31">
                  <c:v>4.125</c:v>
                </c:pt>
                <c:pt idx="32">
                  <c:v>3.28</c:v>
                </c:pt>
                <c:pt idx="33">
                  <c:v>3.6</c:v>
                </c:pt>
                <c:pt idx="34">
                  <c:v>3.6451612903225805</c:v>
                </c:pt>
                <c:pt idx="35">
                  <c:v>3.5333333333333332</c:v>
                </c:pt>
                <c:pt idx="36">
                  <c:v>4</c:v>
                </c:pt>
                <c:pt idx="37">
                  <c:v>3.3684210526315788</c:v>
                </c:pt>
                <c:pt idx="38">
                  <c:v>3.4736842105263159</c:v>
                </c:pt>
                <c:pt idx="39">
                  <c:v>3.55</c:v>
                </c:pt>
                <c:pt idx="40">
                  <c:v>3.8468683412222067</c:v>
                </c:pt>
                <c:pt idx="41">
                  <c:v>3.8</c:v>
                </c:pt>
                <c:pt idx="43">
                  <c:v>4.2</c:v>
                </c:pt>
                <c:pt idx="44">
                  <c:v>4.0869565217391308</c:v>
                </c:pt>
                <c:pt idx="45">
                  <c:v>3.8888888888888888</c:v>
                </c:pt>
                <c:pt idx="46">
                  <c:v>4</c:v>
                </c:pt>
                <c:pt idx="47">
                  <c:v>3.7037037037037037</c:v>
                </c:pt>
                <c:pt idx="48">
                  <c:v>4.291666666666667</c:v>
                </c:pt>
                <c:pt idx="49">
                  <c:v>3</c:v>
                </c:pt>
                <c:pt idx="50">
                  <c:v>3.625</c:v>
                </c:pt>
                <c:pt idx="51">
                  <c:v>3.5652173913043477</c:v>
                </c:pt>
                <c:pt idx="53">
                  <c:v>3.8125</c:v>
                </c:pt>
                <c:pt idx="54">
                  <c:v>3.8333333333333335</c:v>
                </c:pt>
                <c:pt idx="55">
                  <c:v>3.6363636363636362</c:v>
                </c:pt>
                <c:pt idx="56">
                  <c:v>3</c:v>
                </c:pt>
                <c:pt idx="57">
                  <c:v>4.2</c:v>
                </c:pt>
                <c:pt idx="58">
                  <c:v>3.6</c:v>
                </c:pt>
                <c:pt idx="59">
                  <c:v>4</c:v>
                </c:pt>
                <c:pt idx="60">
                  <c:v>5</c:v>
                </c:pt>
                <c:pt idx="61">
                  <c:v>3.8949172850958562</c:v>
                </c:pt>
                <c:pt idx="62">
                  <c:v>4.4375</c:v>
                </c:pt>
                <c:pt idx="63">
                  <c:v>4.25</c:v>
                </c:pt>
                <c:pt idx="64">
                  <c:v>3.9285714285714284</c:v>
                </c:pt>
                <c:pt idx="65">
                  <c:v>3.75</c:v>
                </c:pt>
                <c:pt idx="66">
                  <c:v>3.9166666666666665</c:v>
                </c:pt>
                <c:pt idx="67">
                  <c:v>4.2</c:v>
                </c:pt>
                <c:pt idx="68">
                  <c:v>4.05</c:v>
                </c:pt>
                <c:pt idx="69">
                  <c:v>4.0999999999999996</c:v>
                </c:pt>
                <c:pt idx="70">
                  <c:v>3.5454545454545454</c:v>
                </c:pt>
                <c:pt idx="71">
                  <c:v>3.8571428571428572</c:v>
                </c:pt>
                <c:pt idx="72">
                  <c:v>3.5714285714285716</c:v>
                </c:pt>
                <c:pt idx="73">
                  <c:v>3.6363636363636362</c:v>
                </c:pt>
                <c:pt idx="74">
                  <c:v>3.2857142857142856</c:v>
                </c:pt>
                <c:pt idx="75">
                  <c:v>4</c:v>
                </c:pt>
                <c:pt idx="76">
                  <c:v>3.8434455852391682</c:v>
                </c:pt>
                <c:pt idx="77">
                  <c:v>4</c:v>
                </c:pt>
                <c:pt idx="78">
                  <c:v>3.75</c:v>
                </c:pt>
                <c:pt idx="79">
                  <c:v>4.1621621621621623</c:v>
                </c:pt>
                <c:pt idx="80">
                  <c:v>3.3333333333333335</c:v>
                </c:pt>
                <c:pt idx="81">
                  <c:v>4</c:v>
                </c:pt>
                <c:pt idx="82">
                  <c:v>4.0476190476190474</c:v>
                </c:pt>
                <c:pt idx="83">
                  <c:v>4.15625</c:v>
                </c:pt>
                <c:pt idx="84">
                  <c:v>4.1875</c:v>
                </c:pt>
                <c:pt idx="85">
                  <c:v>3.774193548387097</c:v>
                </c:pt>
                <c:pt idx="86">
                  <c:v>3.9767441860465116</c:v>
                </c:pt>
                <c:pt idx="87">
                  <c:v>3.8333333333333335</c:v>
                </c:pt>
                <c:pt idx="88">
                  <c:v>3.6315789473684212</c:v>
                </c:pt>
                <c:pt idx="89">
                  <c:v>3.92</c:v>
                </c:pt>
                <c:pt idx="90">
                  <c:v>3.5</c:v>
                </c:pt>
                <c:pt idx="91">
                  <c:v>4.0999999999999996</c:v>
                </c:pt>
                <c:pt idx="93">
                  <c:v>3.75</c:v>
                </c:pt>
                <c:pt idx="94">
                  <c:v>3.8846153846153846</c:v>
                </c:pt>
                <c:pt idx="95">
                  <c:v>3.7916666666666665</c:v>
                </c:pt>
                <c:pt idx="96">
                  <c:v>4.0625</c:v>
                </c:pt>
                <c:pt idx="97">
                  <c:v>3.375</c:v>
                </c:pt>
                <c:pt idx="98">
                  <c:v>4</c:v>
                </c:pt>
                <c:pt idx="99">
                  <c:v>3.875</c:v>
                </c:pt>
                <c:pt idx="100">
                  <c:v>3.5</c:v>
                </c:pt>
                <c:pt idx="101">
                  <c:v>4.1739130434782608</c:v>
                </c:pt>
                <c:pt idx="102">
                  <c:v>3.8571428571428572</c:v>
                </c:pt>
                <c:pt idx="103">
                  <c:v>3.9</c:v>
                </c:pt>
                <c:pt idx="104">
                  <c:v>3.9</c:v>
                </c:pt>
                <c:pt idx="105">
                  <c:v>3.4090909090909092</c:v>
                </c:pt>
                <c:pt idx="106">
                  <c:v>3.5517241379310347</c:v>
                </c:pt>
                <c:pt idx="107">
                  <c:v>3.9</c:v>
                </c:pt>
                <c:pt idx="108">
                  <c:v>3.9203478982890752</c:v>
                </c:pt>
                <c:pt idx="109">
                  <c:v>4.2307692307692308</c:v>
                </c:pt>
                <c:pt idx="110">
                  <c:v>4.3636363636363633</c:v>
                </c:pt>
                <c:pt idx="111">
                  <c:v>4.166666666666667</c:v>
                </c:pt>
                <c:pt idx="112">
                  <c:v>4.5</c:v>
                </c:pt>
                <c:pt idx="113">
                  <c:v>3.6470588235294117</c:v>
                </c:pt>
                <c:pt idx="114">
                  <c:v>3.8</c:v>
                </c:pt>
                <c:pt idx="115">
                  <c:v>3.875</c:v>
                </c:pt>
                <c:pt idx="116">
                  <c:v>3.5</c:v>
                </c:pt>
                <c:pt idx="117">
                  <c:v>3.2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диаграмма'!$Q$5:$Q$122</c:f>
              <c:numCache>
                <c:formatCode>General</c:formatCode>
                <c:ptCount val="118"/>
                <c:pt idx="0">
                  <c:v>3.47</c:v>
                </c:pt>
                <c:pt idx="1">
                  <c:v>3.47</c:v>
                </c:pt>
                <c:pt idx="2">
                  <c:v>3.47</c:v>
                </c:pt>
                <c:pt idx="3">
                  <c:v>3.47</c:v>
                </c:pt>
                <c:pt idx="4">
                  <c:v>3.47</c:v>
                </c:pt>
                <c:pt idx="5">
                  <c:v>3.47</c:v>
                </c:pt>
                <c:pt idx="6">
                  <c:v>3.47</c:v>
                </c:pt>
                <c:pt idx="7">
                  <c:v>3.47</c:v>
                </c:pt>
                <c:pt idx="8">
                  <c:v>3.47</c:v>
                </c:pt>
                <c:pt idx="9">
                  <c:v>3.47</c:v>
                </c:pt>
                <c:pt idx="10">
                  <c:v>3.47</c:v>
                </c:pt>
                <c:pt idx="11">
                  <c:v>3.47</c:v>
                </c:pt>
                <c:pt idx="12">
                  <c:v>3.47</c:v>
                </c:pt>
                <c:pt idx="13">
                  <c:v>3.47</c:v>
                </c:pt>
                <c:pt idx="14">
                  <c:v>3.47</c:v>
                </c:pt>
                <c:pt idx="15">
                  <c:v>3.47</c:v>
                </c:pt>
                <c:pt idx="16">
                  <c:v>3.47</c:v>
                </c:pt>
                <c:pt idx="17">
                  <c:v>3.47</c:v>
                </c:pt>
                <c:pt idx="18">
                  <c:v>3.47</c:v>
                </c:pt>
                <c:pt idx="19">
                  <c:v>3.47</c:v>
                </c:pt>
                <c:pt idx="20">
                  <c:v>3.47</c:v>
                </c:pt>
                <c:pt idx="21">
                  <c:v>3.47</c:v>
                </c:pt>
                <c:pt idx="22">
                  <c:v>3.47</c:v>
                </c:pt>
                <c:pt idx="23">
                  <c:v>3.47</c:v>
                </c:pt>
                <c:pt idx="24">
                  <c:v>3.47</c:v>
                </c:pt>
                <c:pt idx="25">
                  <c:v>3.47</c:v>
                </c:pt>
                <c:pt idx="26">
                  <c:v>3.47</c:v>
                </c:pt>
                <c:pt idx="27">
                  <c:v>3.47</c:v>
                </c:pt>
                <c:pt idx="28">
                  <c:v>3.47</c:v>
                </c:pt>
                <c:pt idx="29">
                  <c:v>3.47</c:v>
                </c:pt>
                <c:pt idx="30">
                  <c:v>3.47</c:v>
                </c:pt>
                <c:pt idx="31">
                  <c:v>3.47</c:v>
                </c:pt>
                <c:pt idx="32">
                  <c:v>3.47</c:v>
                </c:pt>
                <c:pt idx="33">
                  <c:v>3.47</c:v>
                </c:pt>
                <c:pt idx="34">
                  <c:v>3.47</c:v>
                </c:pt>
                <c:pt idx="35">
                  <c:v>3.47</c:v>
                </c:pt>
                <c:pt idx="36">
                  <c:v>3.47</c:v>
                </c:pt>
                <c:pt idx="37">
                  <c:v>3.47</c:v>
                </c:pt>
                <c:pt idx="38">
                  <c:v>3.47</c:v>
                </c:pt>
                <c:pt idx="39">
                  <c:v>3.47</c:v>
                </c:pt>
                <c:pt idx="40">
                  <c:v>3.47</c:v>
                </c:pt>
                <c:pt idx="41">
                  <c:v>3.47</c:v>
                </c:pt>
                <c:pt idx="42">
                  <c:v>3.47</c:v>
                </c:pt>
                <c:pt idx="43">
                  <c:v>3.47</c:v>
                </c:pt>
                <c:pt idx="44">
                  <c:v>3.47</c:v>
                </c:pt>
                <c:pt idx="45">
                  <c:v>3.47</c:v>
                </c:pt>
                <c:pt idx="46">
                  <c:v>3.47</c:v>
                </c:pt>
                <c:pt idx="47">
                  <c:v>3.47</c:v>
                </c:pt>
                <c:pt idx="48">
                  <c:v>3.47</c:v>
                </c:pt>
                <c:pt idx="49">
                  <c:v>3.47</c:v>
                </c:pt>
                <c:pt idx="50">
                  <c:v>3.47</c:v>
                </c:pt>
                <c:pt idx="51">
                  <c:v>3.47</c:v>
                </c:pt>
                <c:pt idx="52">
                  <c:v>3.47</c:v>
                </c:pt>
                <c:pt idx="53">
                  <c:v>3.47</c:v>
                </c:pt>
                <c:pt idx="54">
                  <c:v>3.47</c:v>
                </c:pt>
                <c:pt idx="55">
                  <c:v>3.47</c:v>
                </c:pt>
                <c:pt idx="56">
                  <c:v>3.47</c:v>
                </c:pt>
                <c:pt idx="57">
                  <c:v>3.47</c:v>
                </c:pt>
                <c:pt idx="58">
                  <c:v>3.47</c:v>
                </c:pt>
                <c:pt idx="59">
                  <c:v>3.47</c:v>
                </c:pt>
                <c:pt idx="60">
                  <c:v>3.47</c:v>
                </c:pt>
                <c:pt idx="61">
                  <c:v>3.47</c:v>
                </c:pt>
                <c:pt idx="62">
                  <c:v>3.47</c:v>
                </c:pt>
                <c:pt idx="63">
                  <c:v>3.47</c:v>
                </c:pt>
                <c:pt idx="64">
                  <c:v>3.47</c:v>
                </c:pt>
                <c:pt idx="65">
                  <c:v>3.47</c:v>
                </c:pt>
                <c:pt idx="66">
                  <c:v>3.47</c:v>
                </c:pt>
                <c:pt idx="67">
                  <c:v>3.47</c:v>
                </c:pt>
                <c:pt idx="68">
                  <c:v>3.47</c:v>
                </c:pt>
                <c:pt idx="69">
                  <c:v>3.47</c:v>
                </c:pt>
                <c:pt idx="70">
                  <c:v>3.47</c:v>
                </c:pt>
                <c:pt idx="71">
                  <c:v>3.47</c:v>
                </c:pt>
                <c:pt idx="72">
                  <c:v>3.47</c:v>
                </c:pt>
                <c:pt idx="73">
                  <c:v>3.47</c:v>
                </c:pt>
                <c:pt idx="74">
                  <c:v>3.47</c:v>
                </c:pt>
                <c:pt idx="75">
                  <c:v>3.47</c:v>
                </c:pt>
                <c:pt idx="76">
                  <c:v>3.47</c:v>
                </c:pt>
                <c:pt idx="77">
                  <c:v>3.47</c:v>
                </c:pt>
                <c:pt idx="78">
                  <c:v>3.47</c:v>
                </c:pt>
                <c:pt idx="79">
                  <c:v>3.47</c:v>
                </c:pt>
                <c:pt idx="80">
                  <c:v>3.47</c:v>
                </c:pt>
                <c:pt idx="81">
                  <c:v>3.47</c:v>
                </c:pt>
                <c:pt idx="82">
                  <c:v>3.47</c:v>
                </c:pt>
                <c:pt idx="83">
                  <c:v>3.47</c:v>
                </c:pt>
                <c:pt idx="84">
                  <c:v>3.47</c:v>
                </c:pt>
                <c:pt idx="85">
                  <c:v>3.47</c:v>
                </c:pt>
                <c:pt idx="86">
                  <c:v>3.47</c:v>
                </c:pt>
                <c:pt idx="87">
                  <c:v>3.47</c:v>
                </c:pt>
                <c:pt idx="88">
                  <c:v>3.47</c:v>
                </c:pt>
                <c:pt idx="89">
                  <c:v>3.47</c:v>
                </c:pt>
                <c:pt idx="90">
                  <c:v>3.47</c:v>
                </c:pt>
                <c:pt idx="91">
                  <c:v>3.47</c:v>
                </c:pt>
                <c:pt idx="92">
                  <c:v>3.47</c:v>
                </c:pt>
                <c:pt idx="93">
                  <c:v>3.47</c:v>
                </c:pt>
                <c:pt idx="94">
                  <c:v>3.47</c:v>
                </c:pt>
                <c:pt idx="95">
                  <c:v>3.47</c:v>
                </c:pt>
                <c:pt idx="96">
                  <c:v>3.47</c:v>
                </c:pt>
                <c:pt idx="97">
                  <c:v>3.47</c:v>
                </c:pt>
                <c:pt idx="98">
                  <c:v>3.47</c:v>
                </c:pt>
                <c:pt idx="99">
                  <c:v>3.47</c:v>
                </c:pt>
                <c:pt idx="100">
                  <c:v>3.47</c:v>
                </c:pt>
                <c:pt idx="101">
                  <c:v>3.47</c:v>
                </c:pt>
                <c:pt idx="102">
                  <c:v>3.47</c:v>
                </c:pt>
                <c:pt idx="103">
                  <c:v>3.47</c:v>
                </c:pt>
                <c:pt idx="104">
                  <c:v>3.47</c:v>
                </c:pt>
                <c:pt idx="105">
                  <c:v>3.47</c:v>
                </c:pt>
                <c:pt idx="106">
                  <c:v>3.47</c:v>
                </c:pt>
                <c:pt idx="107">
                  <c:v>3.47</c:v>
                </c:pt>
                <c:pt idx="108">
                  <c:v>3.47</c:v>
                </c:pt>
                <c:pt idx="109">
                  <c:v>3.47</c:v>
                </c:pt>
                <c:pt idx="110">
                  <c:v>3.47</c:v>
                </c:pt>
                <c:pt idx="111">
                  <c:v>3.47</c:v>
                </c:pt>
                <c:pt idx="112">
                  <c:v>3.47</c:v>
                </c:pt>
                <c:pt idx="113">
                  <c:v>3.47</c:v>
                </c:pt>
                <c:pt idx="114">
                  <c:v>3.47</c:v>
                </c:pt>
                <c:pt idx="115">
                  <c:v>3.47</c:v>
                </c:pt>
                <c:pt idx="116">
                  <c:v>3.47</c:v>
                </c:pt>
                <c:pt idx="117">
                  <c:v>3.47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'Биология-9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Лицей № 11</c:v>
                </c:pt>
                <c:pt idx="12">
                  <c:v>МАОУ Гимназия № 10</c:v>
                </c:pt>
                <c:pt idx="13">
                  <c:v>МАОУ Гимназия № 6</c:v>
                </c:pt>
                <c:pt idx="14">
                  <c:v>МАОУ Гимназия № 4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135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Лицей № 12</c:v>
                </c:pt>
                <c:pt idx="26">
                  <c:v>МБОУ СШ № 94</c:v>
                </c:pt>
                <c:pt idx="27">
                  <c:v>МБОУ СШ № 13</c:v>
                </c:pt>
                <c:pt idx="28">
                  <c:v>МБОУ СШ № 79</c:v>
                </c:pt>
                <c:pt idx="29">
                  <c:v>МАОУ Гимназия № 15</c:v>
                </c:pt>
                <c:pt idx="30">
                  <c:v>МАОУ СШ № 89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МАОУ Лицей № 3</c:v>
                </c:pt>
                <c:pt idx="37">
                  <c:v>МАОУ СШ № 16</c:v>
                </c:pt>
                <c:pt idx="38">
                  <c:v>МБОУ СШ № 31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73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МАОУ СШ № 82</c:v>
                </c:pt>
                <c:pt idx="46">
                  <c:v>МАОУ Школа-Интернат № 1</c:v>
                </c:pt>
                <c:pt idx="47">
                  <c:v>МБОУ Лицей № 8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МБОУ СШ № 159</c:v>
                </c:pt>
                <c:pt idx="53">
                  <c:v>МБОУ СШ № 99</c:v>
                </c:pt>
                <c:pt idx="54">
                  <c:v>МБОУ Лицей № 10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133</c:v>
                </c:pt>
                <c:pt idx="58">
                  <c:v>МБОУ СШ № 36</c:v>
                </c:pt>
                <c:pt idx="59">
                  <c:v>МБОУ СШ № 21</c:v>
                </c:pt>
                <c:pt idx="60">
                  <c:v>МБОУ СШ № 30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42</c:v>
                </c:pt>
                <c:pt idx="64">
                  <c:v>МАОУ СШ № 6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Гимназия №14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158 "Грани"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78</c:v>
                </c:pt>
                <c:pt idx="74">
                  <c:v>МАОУ СШ № 45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151</c:v>
                </c:pt>
                <c:pt idx="78">
                  <c:v>МАОУ СШ № 7</c:v>
                </c:pt>
                <c:pt idx="79">
                  <c:v>МАОУ СШ № 144</c:v>
                </c:pt>
                <c:pt idx="80">
                  <c:v>МАОУ СШ № 18</c:v>
                </c:pt>
                <c:pt idx="81">
                  <c:v>МАОУ СШ № 98</c:v>
                </c:pt>
                <c:pt idx="82">
                  <c:v>МАОУ СШ № 152</c:v>
                </c:pt>
                <c:pt idx="83">
                  <c:v>МАОУ СШ № 149</c:v>
                </c:pt>
                <c:pt idx="84">
                  <c:v>МАОУ СШ № 24</c:v>
                </c:pt>
                <c:pt idx="85">
                  <c:v>МАОУ СШ № 143</c:v>
                </c:pt>
                <c:pt idx="86">
                  <c:v>МАОУ СШ № 150</c:v>
                </c:pt>
                <c:pt idx="87">
                  <c:v>МАОУ СШ № 154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66</c:v>
                </c:pt>
                <c:pt idx="91">
                  <c:v>МАОУ СШ № 91</c:v>
                </c:pt>
                <c:pt idx="92">
                  <c:v>МАОУ СШ № 160</c:v>
                </c:pt>
                <c:pt idx="93">
                  <c:v>МАОУ СШ № 115</c:v>
                </c:pt>
                <c:pt idx="94">
                  <c:v>МАОУ СШ № 145</c:v>
                </c:pt>
                <c:pt idx="95">
                  <c:v>МАОУ СШ № 141</c:v>
                </c:pt>
                <c:pt idx="96">
                  <c:v>МБОУ СШ № 2</c:v>
                </c:pt>
                <c:pt idx="97">
                  <c:v>МАОУ СШ № 1</c:v>
                </c:pt>
                <c:pt idx="98">
                  <c:v>МАОУ СШ № 85</c:v>
                </c:pt>
                <c:pt idx="99">
                  <c:v>МАОУ СШ № 69</c:v>
                </c:pt>
                <c:pt idx="100">
                  <c:v>МБОУ СШ № 56</c:v>
                </c:pt>
                <c:pt idx="101">
                  <c:v>МАОУ СШ № 108</c:v>
                </c:pt>
                <c:pt idx="102">
                  <c:v>МАОУ СШ № 121</c:v>
                </c:pt>
                <c:pt idx="103">
                  <c:v>МАОУ СШ № 147</c:v>
                </c:pt>
                <c:pt idx="104">
                  <c:v>МАОУ СШ № 156</c:v>
                </c:pt>
                <c:pt idx="105">
                  <c:v>МАОУ СШ № 139</c:v>
                </c:pt>
                <c:pt idx="106">
                  <c:v>МАОУ СШ № 129</c:v>
                </c:pt>
                <c:pt idx="107">
                  <c:v>МАОУ СШ № 134</c:v>
                </c:pt>
                <c:pt idx="108">
                  <c:v>ЦЕНТРАЛЬНЫЙ РАЙОН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МБОУ СОШ № 10 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МБОУ СШ № 27</c:v>
                </c:pt>
                <c:pt idx="115">
                  <c:v>МАОУ СШ № 155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'Биология-9 диаграмма'!$P$5:$P$122</c:f>
              <c:numCache>
                <c:formatCode>0.00</c:formatCode>
                <c:ptCount val="118"/>
                <c:pt idx="0">
                  <c:v>3.4478638154890282</c:v>
                </c:pt>
                <c:pt idx="1">
                  <c:v>3.5714285714285716</c:v>
                </c:pt>
                <c:pt idx="2">
                  <c:v>3</c:v>
                </c:pt>
                <c:pt idx="3">
                  <c:v>3.5238095238095237</c:v>
                </c:pt>
                <c:pt idx="4">
                  <c:v>3.4642857142857144</c:v>
                </c:pt>
                <c:pt idx="5">
                  <c:v>3.6666666666666665</c:v>
                </c:pt>
                <c:pt idx="6">
                  <c:v>3.736842105263158</c:v>
                </c:pt>
                <c:pt idx="7">
                  <c:v>3.3225806451612905</c:v>
                </c:pt>
                <c:pt idx="8">
                  <c:v>3.2972972972972974</c:v>
                </c:pt>
                <c:pt idx="9">
                  <c:v>3.4827193009011195</c:v>
                </c:pt>
                <c:pt idx="10">
                  <c:v>4</c:v>
                </c:pt>
                <c:pt idx="11">
                  <c:v>3.1904761904761907</c:v>
                </c:pt>
                <c:pt idx="12">
                  <c:v>3.7142857142857144</c:v>
                </c:pt>
                <c:pt idx="13">
                  <c:v>3.5714285714285716</c:v>
                </c:pt>
                <c:pt idx="14">
                  <c:v>3.6153846153846154</c:v>
                </c:pt>
                <c:pt idx="16">
                  <c:v>3.2</c:v>
                </c:pt>
                <c:pt idx="17">
                  <c:v>3.7777777777777777</c:v>
                </c:pt>
                <c:pt idx="18">
                  <c:v>3.6</c:v>
                </c:pt>
                <c:pt idx="19">
                  <c:v>3.0769230769230771</c:v>
                </c:pt>
                <c:pt idx="20">
                  <c:v>3.2</c:v>
                </c:pt>
                <c:pt idx="21">
                  <c:v>3.3636363636363638</c:v>
                </c:pt>
                <c:pt idx="22">
                  <c:v>3.4349867049015659</c:v>
                </c:pt>
                <c:pt idx="23">
                  <c:v>3.8</c:v>
                </c:pt>
                <c:pt idx="24">
                  <c:v>3.5625</c:v>
                </c:pt>
                <c:pt idx="25">
                  <c:v>3.8421052631578947</c:v>
                </c:pt>
                <c:pt idx="26">
                  <c:v>3.7692307692307692</c:v>
                </c:pt>
                <c:pt idx="27">
                  <c:v>3.25</c:v>
                </c:pt>
                <c:pt idx="28">
                  <c:v>3.2857142857142856</c:v>
                </c:pt>
                <c:pt idx="29">
                  <c:v>3.6190476190476191</c:v>
                </c:pt>
                <c:pt idx="30">
                  <c:v>3.2727272727272729</c:v>
                </c:pt>
                <c:pt idx="31">
                  <c:v>3.5714285714285716</c:v>
                </c:pt>
                <c:pt idx="32">
                  <c:v>3.12</c:v>
                </c:pt>
                <c:pt idx="33">
                  <c:v>3</c:v>
                </c:pt>
                <c:pt idx="34">
                  <c:v>3.5</c:v>
                </c:pt>
                <c:pt idx="35">
                  <c:v>3.5</c:v>
                </c:pt>
                <c:pt idx="36">
                  <c:v>3.9</c:v>
                </c:pt>
                <c:pt idx="37">
                  <c:v>3.0909090909090908</c:v>
                </c:pt>
                <c:pt idx="38">
                  <c:v>3.2</c:v>
                </c:pt>
                <c:pt idx="39">
                  <c:v>3.1111111111111112</c:v>
                </c:pt>
                <c:pt idx="40">
                  <c:v>3.3888418287879163</c:v>
                </c:pt>
                <c:pt idx="41">
                  <c:v>4</c:v>
                </c:pt>
                <c:pt idx="43">
                  <c:v>3.8888888888888888</c:v>
                </c:pt>
                <c:pt idx="44">
                  <c:v>3.4736842105263159</c:v>
                </c:pt>
                <c:pt idx="45">
                  <c:v>3.7142857142857144</c:v>
                </c:pt>
                <c:pt idx="47">
                  <c:v>3.3103448275862069</c:v>
                </c:pt>
                <c:pt idx="48">
                  <c:v>3.875</c:v>
                </c:pt>
                <c:pt idx="49">
                  <c:v>2</c:v>
                </c:pt>
                <c:pt idx="50">
                  <c:v>3.6111111111111112</c:v>
                </c:pt>
                <c:pt idx="51">
                  <c:v>3.5833333333333335</c:v>
                </c:pt>
                <c:pt idx="53">
                  <c:v>3.6190476190476191</c:v>
                </c:pt>
                <c:pt idx="54">
                  <c:v>3.7333333333333334</c:v>
                </c:pt>
                <c:pt idx="55">
                  <c:v>3.25</c:v>
                </c:pt>
                <c:pt idx="56">
                  <c:v>2.8333333333333335</c:v>
                </c:pt>
                <c:pt idx="57">
                  <c:v>3</c:v>
                </c:pt>
                <c:pt idx="58">
                  <c:v>3.3846153846153846</c:v>
                </c:pt>
                <c:pt idx="59">
                  <c:v>3.3333333333333335</c:v>
                </c:pt>
                <c:pt idx="60">
                  <c:v>3</c:v>
                </c:pt>
                <c:pt idx="61">
                  <c:v>3.5675503259337655</c:v>
                </c:pt>
                <c:pt idx="62">
                  <c:v>3.9</c:v>
                </c:pt>
                <c:pt idx="63">
                  <c:v>4.1428571428571432</c:v>
                </c:pt>
                <c:pt idx="64">
                  <c:v>3.8823529411764706</c:v>
                </c:pt>
                <c:pt idx="65">
                  <c:v>3.5555555555555554</c:v>
                </c:pt>
                <c:pt idx="66">
                  <c:v>3.1818181818181817</c:v>
                </c:pt>
                <c:pt idx="67">
                  <c:v>3.5294117647058822</c:v>
                </c:pt>
                <c:pt idx="68">
                  <c:v>3.4117647058823528</c:v>
                </c:pt>
                <c:pt idx="69">
                  <c:v>3.2692307692307692</c:v>
                </c:pt>
                <c:pt idx="70">
                  <c:v>3.3125</c:v>
                </c:pt>
                <c:pt idx="71">
                  <c:v>3.9230769230769229</c:v>
                </c:pt>
                <c:pt idx="72">
                  <c:v>3.875</c:v>
                </c:pt>
                <c:pt idx="73">
                  <c:v>3.2758620689655173</c:v>
                </c:pt>
                <c:pt idx="74">
                  <c:v>3.3529411764705883</c:v>
                </c:pt>
                <c:pt idx="75">
                  <c:v>3.3333333333333335</c:v>
                </c:pt>
                <c:pt idx="76">
                  <c:v>3.4682137769824588</c:v>
                </c:pt>
                <c:pt idx="77">
                  <c:v>3.5769230769230771</c:v>
                </c:pt>
                <c:pt idx="78">
                  <c:v>3.625</c:v>
                </c:pt>
                <c:pt idx="79">
                  <c:v>3.6440677966101696</c:v>
                </c:pt>
                <c:pt idx="80">
                  <c:v>4</c:v>
                </c:pt>
                <c:pt idx="81">
                  <c:v>3.1666666666666665</c:v>
                </c:pt>
                <c:pt idx="82">
                  <c:v>3.5952380952380953</c:v>
                </c:pt>
                <c:pt idx="83">
                  <c:v>3.5833333333333335</c:v>
                </c:pt>
                <c:pt idx="84">
                  <c:v>3.3055555555555554</c:v>
                </c:pt>
                <c:pt idx="85">
                  <c:v>3.25</c:v>
                </c:pt>
                <c:pt idx="86">
                  <c:v>3.6756756756756759</c:v>
                </c:pt>
                <c:pt idx="87">
                  <c:v>3.7272727272727271</c:v>
                </c:pt>
                <c:pt idx="88">
                  <c:v>3.5</c:v>
                </c:pt>
                <c:pt idx="89">
                  <c:v>3.6666666666666665</c:v>
                </c:pt>
                <c:pt idx="90">
                  <c:v>3.4074074074074074</c:v>
                </c:pt>
                <c:pt idx="91">
                  <c:v>3.4444444444444446</c:v>
                </c:pt>
                <c:pt idx="93">
                  <c:v>3.5789473684210527</c:v>
                </c:pt>
                <c:pt idx="94">
                  <c:v>3.5789473684210527</c:v>
                </c:pt>
                <c:pt idx="95">
                  <c:v>3.3636363636363638</c:v>
                </c:pt>
                <c:pt idx="96">
                  <c:v>3.25</c:v>
                </c:pt>
                <c:pt idx="97">
                  <c:v>3.2727272727272729</c:v>
                </c:pt>
                <c:pt idx="98">
                  <c:v>3.5</c:v>
                </c:pt>
                <c:pt idx="99">
                  <c:v>4</c:v>
                </c:pt>
                <c:pt idx="100">
                  <c:v>3.4</c:v>
                </c:pt>
                <c:pt idx="101">
                  <c:v>3.3333333333333335</c:v>
                </c:pt>
                <c:pt idx="102">
                  <c:v>3.5</c:v>
                </c:pt>
                <c:pt idx="103">
                  <c:v>3.2222222222222223</c:v>
                </c:pt>
                <c:pt idx="104">
                  <c:v>3.1176470588235294</c:v>
                </c:pt>
                <c:pt idx="105">
                  <c:v>3.1489361702127661</c:v>
                </c:pt>
                <c:pt idx="106">
                  <c:v>3.4117647058823528</c:v>
                </c:pt>
                <c:pt idx="107">
                  <c:v>3.2</c:v>
                </c:pt>
                <c:pt idx="108">
                  <c:v>3.6905643738977076</c:v>
                </c:pt>
                <c:pt idx="109">
                  <c:v>3.7222222222222223</c:v>
                </c:pt>
                <c:pt idx="110">
                  <c:v>3.6</c:v>
                </c:pt>
                <c:pt idx="111">
                  <c:v>3.7142857142857144</c:v>
                </c:pt>
                <c:pt idx="112">
                  <c:v>4</c:v>
                </c:pt>
                <c:pt idx="113">
                  <c:v>3.3333333333333335</c:v>
                </c:pt>
                <c:pt idx="114">
                  <c:v>4.25</c:v>
                </c:pt>
                <c:pt idx="115">
                  <c:v>3.5</c:v>
                </c:pt>
                <c:pt idx="116">
                  <c:v>3.6666666666666665</c:v>
                </c:pt>
                <c:pt idx="117">
                  <c:v>3.4285714285714284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6352"/>
        <c:axId val="106277888"/>
      </c:lineChart>
      <c:catAx>
        <c:axId val="10627635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277888"/>
        <c:crosses val="autoZero"/>
        <c:auto val="1"/>
        <c:lblAlgn val="ctr"/>
        <c:lblOffset val="100"/>
        <c:noMultiLvlLbl val="0"/>
      </c:catAx>
      <c:valAx>
        <c:axId val="10627788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2763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15306941599353"/>
          <c:y val="1.3309828808712348E-2"/>
          <c:w val="0.7122758287934452"/>
          <c:h val="4.5349161012354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83345</xdr:colOff>
      <xdr:row>0</xdr:row>
      <xdr:rowOff>89959</xdr:rowOff>
    </xdr:from>
    <xdr:to>
      <xdr:col>32</xdr:col>
      <xdr:colOff>511970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0.02572</cdr:x>
      <cdr:y>0.07686</cdr:y>
    </cdr:from>
    <cdr:to>
      <cdr:x>0.02601</cdr:x>
      <cdr:y>0.68123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44649" y="384751"/>
          <a:ext cx="6141" cy="30254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0.2076</cdr:x>
      <cdr:y>0.0772</cdr:y>
    </cdr:from>
    <cdr:to>
      <cdr:x>0.20784</cdr:x>
      <cdr:y>0.67767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182246" y="388283"/>
          <a:ext cx="4835" cy="30202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0.35782</cdr:x>
      <cdr:y>0.07682</cdr:y>
    </cdr:from>
    <cdr:to>
      <cdr:x>0.35842</cdr:x>
      <cdr:y>0.67566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208469" y="386396"/>
          <a:ext cx="12087" cy="30120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0.53236</cdr:x>
      <cdr:y>0.0767</cdr:y>
    </cdr:from>
    <cdr:to>
      <cdr:x>0.53271</cdr:x>
      <cdr:y>0.66441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724644" y="385780"/>
          <a:ext cx="7051" cy="29560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0.65624</cdr:x>
      <cdr:y>0.07526</cdr:y>
    </cdr:from>
    <cdr:to>
      <cdr:x>0.65633</cdr:x>
      <cdr:y>0.67904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rot="5400000">
          <a:off x="11702721" y="1896036"/>
          <a:ext cx="3036850" cy="18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0.92038</cdr:x>
      <cdr:y>0.0762</cdr:y>
    </cdr:from>
    <cdr:to>
      <cdr:x>0.92081</cdr:x>
      <cdr:y>0.67495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9489876" y="381434"/>
          <a:ext cx="9106" cy="29972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0.10064</cdr:x>
      <cdr:y>0.07648</cdr:y>
    </cdr:from>
    <cdr:to>
      <cdr:x>0.10081</cdr:x>
      <cdr:y>0.67713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2131164" y="382848"/>
          <a:ext cx="3600" cy="30068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78055</xdr:rowOff>
    </xdr:from>
    <xdr:to>
      <xdr:col>32</xdr:col>
      <xdr:colOff>595312</xdr:colOff>
      <xdr:row>0</xdr:row>
      <xdr:rowOff>5095875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0.02502</cdr:x>
      <cdr:y>0.06686</cdr:y>
    </cdr:from>
    <cdr:to>
      <cdr:x>0.02502</cdr:x>
      <cdr:y>0.66728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31811" y="334695"/>
          <a:ext cx="0" cy="30056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0.20575</cdr:x>
      <cdr:y>0.0658</cdr:y>
    </cdr:from>
    <cdr:to>
      <cdr:x>0.2068</cdr:x>
      <cdr:y>0.66728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157878" y="330173"/>
          <a:ext cx="21219" cy="30181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0.3563</cdr:x>
      <cdr:y>0.07035</cdr:y>
    </cdr:from>
    <cdr:to>
      <cdr:x>0.35702</cdr:x>
      <cdr:y>0.66172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7200324" y="352991"/>
          <a:ext cx="14550" cy="29673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0.53073</cdr:x>
      <cdr:y>0.06897</cdr:y>
    </cdr:from>
    <cdr:to>
      <cdr:x>0.53123</cdr:x>
      <cdr:y>0.66305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725463" y="346071"/>
          <a:ext cx="10105" cy="29809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0.65655</cdr:x>
      <cdr:y>0.0674</cdr:y>
    </cdr:from>
    <cdr:to>
      <cdr:x>0.65684</cdr:x>
      <cdr:y>0.65248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3268144" y="338193"/>
          <a:ext cx="5860" cy="2935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0.91983</cdr:x>
      <cdr:y>0.06897</cdr:y>
    </cdr:from>
    <cdr:to>
      <cdr:x>0.92021</cdr:x>
      <cdr:y>0.67574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9550061" y="345278"/>
          <a:ext cx="8100" cy="30374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0.09759</cdr:x>
      <cdr:y>0.06474</cdr:y>
    </cdr:from>
    <cdr:to>
      <cdr:x>0.09914</cdr:x>
      <cdr:y>0.66517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1972162" y="324854"/>
          <a:ext cx="31324" cy="30128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2.85546875" customWidth="1"/>
    <col min="3" max="6" width="7.7109375" customWidth="1"/>
    <col min="7" max="9" width="8.28515625" customWidth="1"/>
    <col min="10" max="10" width="7.7109375" customWidth="1"/>
    <col min="11" max="13" width="8.28515625" customWidth="1"/>
    <col min="14" max="14" width="7.7109375" customWidth="1"/>
    <col min="15" max="17" width="8.28515625" customWidth="1"/>
    <col min="18" max="18" width="7.7109375" customWidth="1"/>
    <col min="19" max="19" width="8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729" t="s">
        <v>56</v>
      </c>
      <c r="B2" s="731" t="s">
        <v>101</v>
      </c>
      <c r="C2" s="733">
        <v>2025</v>
      </c>
      <c r="D2" s="734"/>
      <c r="E2" s="734"/>
      <c r="F2" s="735"/>
      <c r="G2" s="733">
        <v>2024</v>
      </c>
      <c r="H2" s="734"/>
      <c r="I2" s="734"/>
      <c r="J2" s="735"/>
      <c r="K2" s="733">
        <v>2023</v>
      </c>
      <c r="L2" s="734"/>
      <c r="M2" s="734"/>
      <c r="N2" s="735"/>
      <c r="O2" s="733">
        <v>2022</v>
      </c>
      <c r="P2" s="734"/>
      <c r="Q2" s="734"/>
      <c r="R2" s="735"/>
      <c r="S2" s="727" t="s">
        <v>81</v>
      </c>
    </row>
    <row r="3" spans="1:24" ht="45" customHeight="1" thickBot="1" x14ac:dyDescent="0.3">
      <c r="A3" s="730"/>
      <c r="B3" s="732"/>
      <c r="C3" s="165" t="s">
        <v>74</v>
      </c>
      <c r="D3" s="40" t="s">
        <v>82</v>
      </c>
      <c r="E3" s="40" t="s">
        <v>83</v>
      </c>
      <c r="F3" s="166" t="s">
        <v>104</v>
      </c>
      <c r="G3" s="165" t="s">
        <v>74</v>
      </c>
      <c r="H3" s="40" t="s">
        <v>82</v>
      </c>
      <c r="I3" s="40" t="s">
        <v>83</v>
      </c>
      <c r="J3" s="166" t="s">
        <v>104</v>
      </c>
      <c r="K3" s="165" t="s">
        <v>74</v>
      </c>
      <c r="L3" s="40" t="s">
        <v>82</v>
      </c>
      <c r="M3" s="40" t="s">
        <v>83</v>
      </c>
      <c r="N3" s="166" t="s">
        <v>104</v>
      </c>
      <c r="O3" s="165" t="s">
        <v>74</v>
      </c>
      <c r="P3" s="40" t="s">
        <v>82</v>
      </c>
      <c r="Q3" s="40" t="s">
        <v>83</v>
      </c>
      <c r="R3" s="166" t="s">
        <v>104</v>
      </c>
      <c r="S3" s="728"/>
    </row>
    <row r="4" spans="1:24" ht="15" customHeight="1" thickBot="1" x14ac:dyDescent="0.3">
      <c r="A4" s="103"/>
      <c r="B4" s="104" t="s">
        <v>108</v>
      </c>
      <c r="C4" s="273">
        <f>C5+C14+C27+C45+C66+C81+C113</f>
        <v>2656</v>
      </c>
      <c r="D4" s="171">
        <f>AVERAGE(D6:D13,D15:D26,D28:D44,D46:D65,D67:D80,D82:D112,D114:D122)</f>
        <v>3.7636985592752334</v>
      </c>
      <c r="E4" s="227">
        <v>3.78</v>
      </c>
      <c r="F4" s="160"/>
      <c r="G4" s="273">
        <f>G5+G14+G27+G45+G66+G81+G113</f>
        <v>2055</v>
      </c>
      <c r="H4" s="171">
        <f>AVERAGE(H6:H13,H15:H26,H28:H44,H46:H65,H67:H80,H82:H112,H114:H122)</f>
        <v>3.9276051499017095</v>
      </c>
      <c r="I4" s="227">
        <v>3.92</v>
      </c>
      <c r="J4" s="160"/>
      <c r="K4" s="273">
        <f>K5+K14+K27+K45+K66+K81+K113</f>
        <v>1629</v>
      </c>
      <c r="L4" s="171">
        <f>AVERAGE(L6:L13,L15:L26,L28:L44,L46:L65,L67:L80,L82:L112,L114:L122)</f>
        <v>3.8343885897925474</v>
      </c>
      <c r="M4" s="227">
        <v>3.82</v>
      </c>
      <c r="N4" s="160"/>
      <c r="O4" s="273">
        <f>O5+O14+O27+O45+O66+O81+O113</f>
        <v>1807</v>
      </c>
      <c r="P4" s="171">
        <f>AVERAGE(P6:P13,P15:P26,P28:P44,P46:P65,P67:P80,P82:P112,P114:P122)</f>
        <v>3.4821236334355823</v>
      </c>
      <c r="Q4" s="227">
        <v>3.47</v>
      </c>
      <c r="R4" s="160"/>
      <c r="S4" s="105"/>
      <c r="U4" s="75"/>
      <c r="V4" s="11" t="s">
        <v>76</v>
      </c>
    </row>
    <row r="5" spans="1:24" ht="15" customHeight="1" thickBot="1" x14ac:dyDescent="0.3">
      <c r="A5" s="103"/>
      <c r="B5" s="106" t="s">
        <v>109</v>
      </c>
      <c r="C5" s="161">
        <f>SUM(C6:C13)</f>
        <v>149</v>
      </c>
      <c r="D5" s="132">
        <f>AVERAGE(D6:D13)</f>
        <v>3.7488777089783283</v>
      </c>
      <c r="E5" s="62">
        <v>3.78</v>
      </c>
      <c r="F5" s="561"/>
      <c r="G5" s="161">
        <f>SUM(G6:G13)</f>
        <v>133</v>
      </c>
      <c r="H5" s="132">
        <f>AVERAGE(H6:H13)</f>
        <v>3.983544116627304</v>
      </c>
      <c r="I5" s="62">
        <v>3.92</v>
      </c>
      <c r="J5" s="561"/>
      <c r="K5" s="161">
        <f>SUM(K6:K13)</f>
        <v>93</v>
      </c>
      <c r="L5" s="132">
        <f>AVERAGE(L6:L13)</f>
        <v>3.7871615312791782</v>
      </c>
      <c r="M5" s="62">
        <v>3.82</v>
      </c>
      <c r="N5" s="561"/>
      <c r="O5" s="161">
        <f>SUM(O6:O13)</f>
        <v>172</v>
      </c>
      <c r="P5" s="132">
        <f>AVERAGE(P6:P13)</f>
        <v>3.4478638154890282</v>
      </c>
      <c r="Q5" s="62">
        <v>3.47</v>
      </c>
      <c r="R5" s="162"/>
      <c r="S5" s="107"/>
      <c r="U5" s="74"/>
      <c r="V5" s="11" t="s">
        <v>77</v>
      </c>
    </row>
    <row r="6" spans="1:24" ht="15" customHeight="1" x14ac:dyDescent="0.25">
      <c r="A6" s="50">
        <v>1</v>
      </c>
      <c r="B6" s="24" t="s">
        <v>148</v>
      </c>
      <c r="C6" s="550">
        <v>15</v>
      </c>
      <c r="D6" s="551">
        <v>3.9333333333333331</v>
      </c>
      <c r="E6" s="552">
        <v>3.78</v>
      </c>
      <c r="F6" s="562">
        <v>37</v>
      </c>
      <c r="G6" s="550">
        <v>15</v>
      </c>
      <c r="H6" s="551">
        <v>4.0666666666666664</v>
      </c>
      <c r="I6" s="552">
        <v>3.92</v>
      </c>
      <c r="J6" s="562">
        <v>39</v>
      </c>
      <c r="K6" s="550">
        <v>6</v>
      </c>
      <c r="L6" s="551">
        <v>4.166666666666667</v>
      </c>
      <c r="M6" s="552">
        <v>3.82</v>
      </c>
      <c r="N6" s="562">
        <v>15</v>
      </c>
      <c r="O6" s="550">
        <v>21</v>
      </c>
      <c r="P6" s="551">
        <v>3.5238095238095237</v>
      </c>
      <c r="Q6" s="552">
        <v>3.47</v>
      </c>
      <c r="R6" s="553">
        <v>50</v>
      </c>
      <c r="S6" s="42">
        <f t="shared" ref="S6:S26" si="0">R6+N6+J6+F6</f>
        <v>141</v>
      </c>
      <c r="U6" s="147"/>
      <c r="V6" s="11" t="s">
        <v>78</v>
      </c>
    </row>
    <row r="7" spans="1:24" x14ac:dyDescent="0.25">
      <c r="A7" s="50">
        <v>2</v>
      </c>
      <c r="B7" s="24" t="s">
        <v>84</v>
      </c>
      <c r="C7" s="550">
        <v>36</v>
      </c>
      <c r="D7" s="551">
        <v>3.8333333333333335</v>
      </c>
      <c r="E7" s="552">
        <v>3.78</v>
      </c>
      <c r="F7" s="562">
        <v>51</v>
      </c>
      <c r="G7" s="550">
        <v>22</v>
      </c>
      <c r="H7" s="551">
        <v>3.8636363636363638</v>
      </c>
      <c r="I7" s="552">
        <v>3.92</v>
      </c>
      <c r="J7" s="562">
        <v>65</v>
      </c>
      <c r="K7" s="550">
        <v>15</v>
      </c>
      <c r="L7" s="551">
        <v>3.6666666666666665</v>
      </c>
      <c r="M7" s="552">
        <v>3.82</v>
      </c>
      <c r="N7" s="562">
        <v>74</v>
      </c>
      <c r="O7" s="550">
        <v>28</v>
      </c>
      <c r="P7" s="551">
        <v>3.4642857142857144</v>
      </c>
      <c r="Q7" s="552">
        <v>3.47</v>
      </c>
      <c r="R7" s="553">
        <v>58</v>
      </c>
      <c r="S7" s="47">
        <f t="shared" si="0"/>
        <v>248</v>
      </c>
      <c r="U7" s="12"/>
      <c r="V7" s="11" t="s">
        <v>79</v>
      </c>
      <c r="X7" s="43"/>
    </row>
    <row r="8" spans="1:24" x14ac:dyDescent="0.25">
      <c r="A8" s="44">
        <v>3</v>
      </c>
      <c r="B8" s="31" t="s">
        <v>131</v>
      </c>
      <c r="C8" s="554">
        <v>38</v>
      </c>
      <c r="D8" s="555">
        <v>4.0263157894736841</v>
      </c>
      <c r="E8" s="539">
        <v>3.78</v>
      </c>
      <c r="F8" s="563">
        <v>22</v>
      </c>
      <c r="G8" s="554">
        <v>23</v>
      </c>
      <c r="H8" s="555">
        <v>4.2173913043478262</v>
      </c>
      <c r="I8" s="539">
        <v>3.92</v>
      </c>
      <c r="J8" s="563">
        <v>27</v>
      </c>
      <c r="K8" s="554">
        <v>17</v>
      </c>
      <c r="L8" s="555">
        <v>4.2941176470588234</v>
      </c>
      <c r="M8" s="539">
        <v>3.82</v>
      </c>
      <c r="N8" s="563">
        <v>6</v>
      </c>
      <c r="O8" s="554">
        <v>28</v>
      </c>
      <c r="P8" s="555">
        <v>3.5714285714285716</v>
      </c>
      <c r="Q8" s="539">
        <v>3.47</v>
      </c>
      <c r="R8" s="556">
        <v>44</v>
      </c>
      <c r="S8" s="47">
        <f t="shared" si="0"/>
        <v>99</v>
      </c>
      <c r="X8" s="43"/>
    </row>
    <row r="9" spans="1:24" x14ac:dyDescent="0.25">
      <c r="A9" s="44">
        <v>4</v>
      </c>
      <c r="B9" s="127" t="s">
        <v>196</v>
      </c>
      <c r="C9" s="557">
        <v>13</v>
      </c>
      <c r="D9" s="558">
        <v>4</v>
      </c>
      <c r="E9" s="559">
        <v>3.78</v>
      </c>
      <c r="F9" s="564">
        <v>23</v>
      </c>
      <c r="G9" s="557">
        <v>6</v>
      </c>
      <c r="H9" s="558">
        <v>4.166666666666667</v>
      </c>
      <c r="I9" s="559">
        <v>3.92</v>
      </c>
      <c r="J9" s="564">
        <v>30</v>
      </c>
      <c r="K9" s="557">
        <v>4</v>
      </c>
      <c r="L9" s="558">
        <v>4</v>
      </c>
      <c r="M9" s="559">
        <v>3.82</v>
      </c>
      <c r="N9" s="564">
        <v>28</v>
      </c>
      <c r="O9" s="557">
        <v>2</v>
      </c>
      <c r="P9" s="558">
        <v>3</v>
      </c>
      <c r="Q9" s="559">
        <v>3.47</v>
      </c>
      <c r="R9" s="560">
        <v>101</v>
      </c>
      <c r="S9" s="45">
        <f t="shared" si="0"/>
        <v>182</v>
      </c>
      <c r="V9" s="43"/>
      <c r="X9" s="43"/>
    </row>
    <row r="10" spans="1:24" x14ac:dyDescent="0.25">
      <c r="A10" s="44">
        <v>5</v>
      </c>
      <c r="B10" s="31" t="s">
        <v>149</v>
      </c>
      <c r="C10" s="554">
        <v>5</v>
      </c>
      <c r="D10" s="555">
        <v>3.8</v>
      </c>
      <c r="E10" s="539">
        <v>3.78</v>
      </c>
      <c r="F10" s="563">
        <v>55</v>
      </c>
      <c r="G10" s="554">
        <v>9</v>
      </c>
      <c r="H10" s="555">
        <v>4.333333333333333</v>
      </c>
      <c r="I10" s="539">
        <v>3.92</v>
      </c>
      <c r="J10" s="563">
        <v>12</v>
      </c>
      <c r="K10" s="554">
        <v>14</v>
      </c>
      <c r="L10" s="555">
        <v>3.7142857142857144</v>
      </c>
      <c r="M10" s="539">
        <v>3.82</v>
      </c>
      <c r="N10" s="563">
        <v>70</v>
      </c>
      <c r="O10" s="554">
        <v>6</v>
      </c>
      <c r="P10" s="555">
        <v>3.6666666666666665</v>
      </c>
      <c r="Q10" s="539">
        <v>3.47</v>
      </c>
      <c r="R10" s="556">
        <v>27</v>
      </c>
      <c r="S10" s="45">
        <f t="shared" si="0"/>
        <v>164</v>
      </c>
      <c r="V10" s="43"/>
      <c r="X10" s="43"/>
    </row>
    <row r="11" spans="1:24" x14ac:dyDescent="0.25">
      <c r="A11" s="44">
        <v>6</v>
      </c>
      <c r="B11" s="31" t="s">
        <v>150</v>
      </c>
      <c r="C11" s="554">
        <v>15</v>
      </c>
      <c r="D11" s="555">
        <v>3.3333333333333335</v>
      </c>
      <c r="E11" s="539">
        <v>3.78</v>
      </c>
      <c r="F11" s="563">
        <v>99</v>
      </c>
      <c r="G11" s="554">
        <v>19</v>
      </c>
      <c r="H11" s="555">
        <v>3.5789473684210527</v>
      </c>
      <c r="I11" s="539">
        <v>3.92</v>
      </c>
      <c r="J11" s="563">
        <v>93</v>
      </c>
      <c r="K11" s="554">
        <v>18</v>
      </c>
      <c r="L11" s="555">
        <v>3.6111111111111112</v>
      </c>
      <c r="M11" s="539">
        <v>3.82</v>
      </c>
      <c r="N11" s="563">
        <v>81</v>
      </c>
      <c r="O11" s="554">
        <v>31</v>
      </c>
      <c r="P11" s="555">
        <v>3.3225806451612905</v>
      </c>
      <c r="Q11" s="539">
        <v>3.47</v>
      </c>
      <c r="R11" s="556">
        <v>73</v>
      </c>
      <c r="S11" s="47">
        <f t="shared" si="0"/>
        <v>346</v>
      </c>
      <c r="V11" s="43"/>
      <c r="X11" s="43"/>
    </row>
    <row r="12" spans="1:24" x14ac:dyDescent="0.25">
      <c r="A12" s="44">
        <v>7</v>
      </c>
      <c r="B12" s="31" t="s">
        <v>86</v>
      </c>
      <c r="C12" s="554">
        <v>17</v>
      </c>
      <c r="D12" s="555">
        <v>3.7647058823529411</v>
      </c>
      <c r="E12" s="539">
        <v>3.78</v>
      </c>
      <c r="F12" s="563">
        <v>60</v>
      </c>
      <c r="G12" s="554">
        <v>22</v>
      </c>
      <c r="H12" s="555">
        <v>3.8181818181818183</v>
      </c>
      <c r="I12" s="539">
        <v>3.92</v>
      </c>
      <c r="J12" s="563">
        <v>70</v>
      </c>
      <c r="K12" s="554">
        <v>9</v>
      </c>
      <c r="L12" s="555">
        <v>3.4444444444444446</v>
      </c>
      <c r="M12" s="539">
        <v>3.82</v>
      </c>
      <c r="N12" s="563">
        <v>95</v>
      </c>
      <c r="O12" s="554">
        <v>19</v>
      </c>
      <c r="P12" s="555">
        <v>3.736842105263158</v>
      </c>
      <c r="Q12" s="539">
        <v>3.47</v>
      </c>
      <c r="R12" s="556">
        <v>19</v>
      </c>
      <c r="S12" s="45">
        <f t="shared" si="0"/>
        <v>244</v>
      </c>
      <c r="V12" s="43"/>
      <c r="X12" s="43"/>
    </row>
    <row r="13" spans="1:24" ht="15.75" thickBot="1" x14ac:dyDescent="0.3">
      <c r="A13" s="44">
        <v>8</v>
      </c>
      <c r="B13" s="31" t="s">
        <v>132</v>
      </c>
      <c r="C13" s="554">
        <v>10</v>
      </c>
      <c r="D13" s="555">
        <v>3.3</v>
      </c>
      <c r="E13" s="539">
        <v>3.78</v>
      </c>
      <c r="F13" s="563">
        <v>102</v>
      </c>
      <c r="G13" s="554">
        <v>17</v>
      </c>
      <c r="H13" s="555">
        <v>3.8235294117647061</v>
      </c>
      <c r="I13" s="539">
        <v>3.92</v>
      </c>
      <c r="J13" s="563">
        <v>69</v>
      </c>
      <c r="K13" s="554">
        <v>10</v>
      </c>
      <c r="L13" s="555">
        <v>3.4</v>
      </c>
      <c r="M13" s="539">
        <v>3.82</v>
      </c>
      <c r="N13" s="563">
        <v>98</v>
      </c>
      <c r="O13" s="554">
        <v>37</v>
      </c>
      <c r="P13" s="555">
        <v>3.2972972972972974</v>
      </c>
      <c r="Q13" s="539">
        <v>3.47</v>
      </c>
      <c r="R13" s="556">
        <v>77</v>
      </c>
      <c r="S13" s="45">
        <f t="shared" si="0"/>
        <v>346</v>
      </c>
      <c r="V13" s="43"/>
      <c r="X13" s="43"/>
    </row>
    <row r="14" spans="1:24" ht="15.75" thickBot="1" x14ac:dyDescent="0.3">
      <c r="A14" s="102"/>
      <c r="B14" s="106" t="s">
        <v>110</v>
      </c>
      <c r="C14" s="161">
        <f>SUM(C15:C26)</f>
        <v>218</v>
      </c>
      <c r="D14" s="132">
        <f>AVERAGE(D15:D26)</f>
        <v>3.8373281408865636</v>
      </c>
      <c r="E14" s="62">
        <v>3.78</v>
      </c>
      <c r="F14" s="561"/>
      <c r="G14" s="161">
        <f>SUM(G15:G26)</f>
        <v>160</v>
      </c>
      <c r="H14" s="132">
        <f>AVERAGE(H15:H26)</f>
        <v>3.7887385762385768</v>
      </c>
      <c r="I14" s="62">
        <v>3.92</v>
      </c>
      <c r="J14" s="561"/>
      <c r="K14" s="161">
        <f>SUM(K15:K26)</f>
        <v>100</v>
      </c>
      <c r="L14" s="132">
        <f>AVERAGE(L15:L26)</f>
        <v>3.9079948646125118</v>
      </c>
      <c r="M14" s="62">
        <v>3.82</v>
      </c>
      <c r="N14" s="561"/>
      <c r="O14" s="161">
        <f>SUM(O15:O26)</f>
        <v>126</v>
      </c>
      <c r="P14" s="132">
        <f>AVERAGE(P15:P26)</f>
        <v>3.4827193009011195</v>
      </c>
      <c r="Q14" s="62">
        <v>3.47</v>
      </c>
      <c r="R14" s="162"/>
      <c r="S14" s="108"/>
      <c r="V14" s="43"/>
      <c r="X14" s="43"/>
    </row>
    <row r="15" spans="1:24" x14ac:dyDescent="0.25">
      <c r="A15" s="41">
        <v>1</v>
      </c>
      <c r="B15" s="25" t="s">
        <v>49</v>
      </c>
      <c r="C15" s="635">
        <v>21</v>
      </c>
      <c r="D15" s="629">
        <v>3.9047619047619047</v>
      </c>
      <c r="E15" s="630">
        <v>3.78</v>
      </c>
      <c r="F15" s="631">
        <v>44</v>
      </c>
      <c r="G15" s="635">
        <v>12</v>
      </c>
      <c r="H15" s="629">
        <v>3.6666666666666665</v>
      </c>
      <c r="I15" s="630">
        <v>3.92</v>
      </c>
      <c r="J15" s="631">
        <v>90</v>
      </c>
      <c r="K15" s="627">
        <v>14</v>
      </c>
      <c r="L15" s="547">
        <v>3.9285714285714284</v>
      </c>
      <c r="M15" s="539">
        <v>3.82</v>
      </c>
      <c r="N15" s="565">
        <v>40</v>
      </c>
      <c r="O15" s="583">
        <v>13</v>
      </c>
      <c r="P15" s="547">
        <v>3.6153846153846154</v>
      </c>
      <c r="Q15" s="539">
        <v>3.47</v>
      </c>
      <c r="R15" s="584">
        <v>34</v>
      </c>
      <c r="S15" s="45">
        <f t="shared" si="0"/>
        <v>208</v>
      </c>
      <c r="V15" s="43"/>
      <c r="X15" s="43"/>
    </row>
    <row r="16" spans="1:24" x14ac:dyDescent="0.25">
      <c r="A16" s="44">
        <v>2</v>
      </c>
      <c r="B16" s="218" t="s">
        <v>47</v>
      </c>
      <c r="C16" s="583">
        <v>12</v>
      </c>
      <c r="D16" s="547">
        <v>3.9166666666666665</v>
      </c>
      <c r="E16" s="542">
        <v>3.78</v>
      </c>
      <c r="F16" s="585">
        <v>42</v>
      </c>
      <c r="G16" s="583">
        <v>3</v>
      </c>
      <c r="H16" s="547">
        <v>3</v>
      </c>
      <c r="I16" s="542">
        <v>3.92</v>
      </c>
      <c r="J16" s="585">
        <v>108</v>
      </c>
      <c r="K16" s="627">
        <v>8</v>
      </c>
      <c r="L16" s="547">
        <v>3.75</v>
      </c>
      <c r="M16" s="542">
        <v>3.82</v>
      </c>
      <c r="N16" s="566">
        <v>65</v>
      </c>
      <c r="O16" s="583">
        <v>7</v>
      </c>
      <c r="P16" s="547">
        <v>3.5714285714285716</v>
      </c>
      <c r="Q16" s="542">
        <v>3.47</v>
      </c>
      <c r="R16" s="585">
        <v>45</v>
      </c>
      <c r="S16" s="45">
        <f t="shared" si="0"/>
        <v>260</v>
      </c>
      <c r="U16" s="43"/>
      <c r="V16" s="43"/>
      <c r="X16" s="43"/>
    </row>
    <row r="17" spans="1:24" x14ac:dyDescent="0.25">
      <c r="A17" s="44">
        <v>3</v>
      </c>
      <c r="B17" s="218" t="s">
        <v>41</v>
      </c>
      <c r="C17" s="583">
        <v>23</v>
      </c>
      <c r="D17" s="547">
        <v>3.9565217391304346</v>
      </c>
      <c r="E17" s="542">
        <v>3.78</v>
      </c>
      <c r="F17" s="585">
        <v>32</v>
      </c>
      <c r="G17" s="583">
        <v>40</v>
      </c>
      <c r="H17" s="547">
        <v>3.85</v>
      </c>
      <c r="I17" s="542">
        <v>3.92</v>
      </c>
      <c r="J17" s="585">
        <v>68</v>
      </c>
      <c r="K17" s="627">
        <v>10</v>
      </c>
      <c r="L17" s="547">
        <v>3.9</v>
      </c>
      <c r="M17" s="542">
        <v>3.82</v>
      </c>
      <c r="N17" s="566">
        <v>45</v>
      </c>
      <c r="O17" s="583">
        <v>14</v>
      </c>
      <c r="P17" s="547">
        <v>3.7142857142857144</v>
      </c>
      <c r="Q17" s="542">
        <v>3.47</v>
      </c>
      <c r="R17" s="585">
        <v>23</v>
      </c>
      <c r="S17" s="47">
        <f t="shared" si="0"/>
        <v>168</v>
      </c>
      <c r="U17" s="43"/>
      <c r="V17" s="43"/>
      <c r="X17" s="43"/>
    </row>
    <row r="18" spans="1:24" x14ac:dyDescent="0.25">
      <c r="A18" s="44">
        <v>4</v>
      </c>
      <c r="B18" s="218" t="s">
        <v>48</v>
      </c>
      <c r="C18" s="583">
        <v>23</v>
      </c>
      <c r="D18" s="547">
        <v>4.2608695652173916</v>
      </c>
      <c r="E18" s="542">
        <v>3.78</v>
      </c>
      <c r="F18" s="585">
        <v>4</v>
      </c>
      <c r="G18" s="583">
        <v>10</v>
      </c>
      <c r="H18" s="547">
        <v>4.3</v>
      </c>
      <c r="I18" s="542">
        <v>3.92</v>
      </c>
      <c r="J18" s="585">
        <v>16</v>
      </c>
      <c r="K18" s="627">
        <v>15</v>
      </c>
      <c r="L18" s="547">
        <v>3.8666666666666667</v>
      </c>
      <c r="M18" s="542">
        <v>3.82</v>
      </c>
      <c r="N18" s="566">
        <v>53</v>
      </c>
      <c r="O18" s="583">
        <v>8</v>
      </c>
      <c r="P18" s="547">
        <v>4</v>
      </c>
      <c r="Q18" s="542">
        <v>3.47</v>
      </c>
      <c r="R18" s="585">
        <v>3</v>
      </c>
      <c r="S18" s="45">
        <f t="shared" si="0"/>
        <v>76</v>
      </c>
      <c r="U18" s="43"/>
      <c r="V18" s="43"/>
      <c r="X18" s="43"/>
    </row>
    <row r="19" spans="1:24" x14ac:dyDescent="0.25">
      <c r="A19" s="44">
        <v>5</v>
      </c>
      <c r="B19" s="218" t="s">
        <v>46</v>
      </c>
      <c r="C19" s="583">
        <v>20</v>
      </c>
      <c r="D19" s="547">
        <v>4.2</v>
      </c>
      <c r="E19" s="539">
        <v>3.78</v>
      </c>
      <c r="F19" s="584">
        <v>10</v>
      </c>
      <c r="G19" s="583">
        <v>15</v>
      </c>
      <c r="H19" s="547">
        <v>4.0666666666666664</v>
      </c>
      <c r="I19" s="539">
        <v>3.92</v>
      </c>
      <c r="J19" s="584">
        <v>40</v>
      </c>
      <c r="K19" s="627">
        <v>17</v>
      </c>
      <c r="L19" s="547">
        <v>3.9411764705882355</v>
      </c>
      <c r="M19" s="539">
        <v>3.82</v>
      </c>
      <c r="N19" s="565">
        <v>39</v>
      </c>
      <c r="O19" s="583">
        <v>21</v>
      </c>
      <c r="P19" s="547">
        <v>3.1904761904761907</v>
      </c>
      <c r="Q19" s="539">
        <v>3.47</v>
      </c>
      <c r="R19" s="584">
        <v>92</v>
      </c>
      <c r="S19" s="45">
        <f t="shared" si="0"/>
        <v>181</v>
      </c>
      <c r="U19" s="43"/>
      <c r="V19" s="43"/>
      <c r="X19" s="43"/>
    </row>
    <row r="20" spans="1:24" x14ac:dyDescent="0.25">
      <c r="A20" s="44">
        <v>6</v>
      </c>
      <c r="B20" s="218" t="s">
        <v>157</v>
      </c>
      <c r="C20" s="586">
        <v>8</v>
      </c>
      <c r="D20" s="538">
        <v>3.875</v>
      </c>
      <c r="E20" s="541">
        <v>3.78</v>
      </c>
      <c r="F20" s="587">
        <v>45</v>
      </c>
      <c r="G20" s="586">
        <v>18</v>
      </c>
      <c r="H20" s="538">
        <v>3.7777777777777777</v>
      </c>
      <c r="I20" s="541">
        <v>3.92</v>
      </c>
      <c r="J20" s="587">
        <v>75</v>
      </c>
      <c r="K20" s="628">
        <v>10</v>
      </c>
      <c r="L20" s="538">
        <v>3.7</v>
      </c>
      <c r="M20" s="541">
        <v>3.82</v>
      </c>
      <c r="N20" s="567">
        <v>73</v>
      </c>
      <c r="O20" s="586"/>
      <c r="P20" s="538"/>
      <c r="Q20" s="541">
        <v>3.47</v>
      </c>
      <c r="R20" s="587">
        <v>107</v>
      </c>
      <c r="S20" s="45">
        <f t="shared" si="0"/>
        <v>300</v>
      </c>
      <c r="U20" s="43"/>
      <c r="V20" s="43"/>
      <c r="X20" s="43"/>
    </row>
    <row r="21" spans="1:24" x14ac:dyDescent="0.25">
      <c r="A21" s="44">
        <v>7</v>
      </c>
      <c r="B21" s="218" t="s">
        <v>151</v>
      </c>
      <c r="C21" s="583">
        <v>41</v>
      </c>
      <c r="D21" s="547">
        <v>3.8048780487804876</v>
      </c>
      <c r="E21" s="542">
        <v>3.78</v>
      </c>
      <c r="F21" s="585">
        <v>54</v>
      </c>
      <c r="G21" s="583">
        <v>7</v>
      </c>
      <c r="H21" s="547">
        <v>3.8571428571428572</v>
      </c>
      <c r="I21" s="542">
        <v>3.92</v>
      </c>
      <c r="J21" s="585">
        <v>66</v>
      </c>
      <c r="K21" s="627">
        <v>8</v>
      </c>
      <c r="L21" s="547">
        <v>3.5</v>
      </c>
      <c r="M21" s="542">
        <v>3.82</v>
      </c>
      <c r="N21" s="566">
        <v>90</v>
      </c>
      <c r="O21" s="583">
        <v>10</v>
      </c>
      <c r="P21" s="547">
        <v>3.2</v>
      </c>
      <c r="Q21" s="542">
        <v>3.47</v>
      </c>
      <c r="R21" s="585">
        <v>88</v>
      </c>
      <c r="S21" s="45">
        <f t="shared" si="0"/>
        <v>298</v>
      </c>
      <c r="U21" s="43"/>
      <c r="V21" s="43"/>
      <c r="X21" s="43"/>
    </row>
    <row r="22" spans="1:24" x14ac:dyDescent="0.25">
      <c r="A22" s="44">
        <v>8</v>
      </c>
      <c r="B22" s="218" t="s">
        <v>44</v>
      </c>
      <c r="C22" s="583">
        <v>9</v>
      </c>
      <c r="D22" s="547">
        <v>3.7777777777777777</v>
      </c>
      <c r="E22" s="548">
        <v>3.78</v>
      </c>
      <c r="F22" s="588">
        <v>57</v>
      </c>
      <c r="G22" s="583">
        <v>9</v>
      </c>
      <c r="H22" s="547">
        <v>3.7777777777777777</v>
      </c>
      <c r="I22" s="548">
        <v>3.92</v>
      </c>
      <c r="J22" s="588">
        <v>76</v>
      </c>
      <c r="K22" s="627">
        <v>6</v>
      </c>
      <c r="L22" s="547">
        <v>3.8333333333333335</v>
      </c>
      <c r="M22" s="548">
        <v>3.82</v>
      </c>
      <c r="N22" s="568">
        <v>56</v>
      </c>
      <c r="O22" s="583">
        <v>10</v>
      </c>
      <c r="P22" s="547">
        <v>3.6</v>
      </c>
      <c r="Q22" s="548">
        <v>3.47</v>
      </c>
      <c r="R22" s="588">
        <v>36</v>
      </c>
      <c r="S22" s="45">
        <f t="shared" si="0"/>
        <v>225</v>
      </c>
      <c r="U22" s="43"/>
      <c r="V22" s="43"/>
      <c r="X22" s="43"/>
    </row>
    <row r="23" spans="1:24" x14ac:dyDescent="0.25">
      <c r="A23" s="44">
        <v>9</v>
      </c>
      <c r="B23" s="218" t="s">
        <v>197</v>
      </c>
      <c r="C23" s="583">
        <v>19</v>
      </c>
      <c r="D23" s="547">
        <v>3.4736842105263159</v>
      </c>
      <c r="E23" s="542">
        <v>3.78</v>
      </c>
      <c r="F23" s="585">
        <v>93</v>
      </c>
      <c r="G23" s="583">
        <v>11</v>
      </c>
      <c r="H23" s="547">
        <v>3.7272727272727271</v>
      </c>
      <c r="I23" s="542">
        <v>3.92</v>
      </c>
      <c r="J23" s="585">
        <v>80</v>
      </c>
      <c r="K23" s="627">
        <v>3</v>
      </c>
      <c r="L23" s="547">
        <v>3.3333333333333335</v>
      </c>
      <c r="M23" s="542">
        <v>3.82</v>
      </c>
      <c r="N23" s="566">
        <v>101</v>
      </c>
      <c r="O23" s="583">
        <v>11</v>
      </c>
      <c r="P23" s="547">
        <v>3.3636363636363638</v>
      </c>
      <c r="Q23" s="542">
        <v>3.47</v>
      </c>
      <c r="R23" s="585">
        <v>66</v>
      </c>
      <c r="S23" s="45">
        <f t="shared" si="0"/>
        <v>340</v>
      </c>
      <c r="U23" s="43"/>
      <c r="V23" s="43"/>
      <c r="X23" s="43"/>
    </row>
    <row r="24" spans="1:24" x14ac:dyDescent="0.25">
      <c r="A24" s="44">
        <v>10</v>
      </c>
      <c r="B24" s="218" t="s">
        <v>155</v>
      </c>
      <c r="C24" s="583">
        <v>8</v>
      </c>
      <c r="D24" s="547">
        <v>3.5</v>
      </c>
      <c r="E24" s="542">
        <v>3.78</v>
      </c>
      <c r="F24" s="585">
        <v>91</v>
      </c>
      <c r="G24" s="583">
        <v>6</v>
      </c>
      <c r="H24" s="547">
        <v>4</v>
      </c>
      <c r="I24" s="542">
        <v>3.92</v>
      </c>
      <c r="J24" s="585">
        <v>47</v>
      </c>
      <c r="K24" s="627">
        <v>1</v>
      </c>
      <c r="L24" s="547">
        <v>4</v>
      </c>
      <c r="M24" s="542">
        <v>3.82</v>
      </c>
      <c r="N24" s="566">
        <v>29</v>
      </c>
      <c r="O24" s="583">
        <v>10</v>
      </c>
      <c r="P24" s="547">
        <v>3.2</v>
      </c>
      <c r="Q24" s="542">
        <v>3.47</v>
      </c>
      <c r="R24" s="585">
        <v>89</v>
      </c>
      <c r="S24" s="45">
        <f t="shared" si="0"/>
        <v>256</v>
      </c>
      <c r="U24" s="43"/>
      <c r="V24" s="43"/>
      <c r="X24" s="43"/>
    </row>
    <row r="25" spans="1:24" x14ac:dyDescent="0.25">
      <c r="A25" s="44">
        <v>11</v>
      </c>
      <c r="B25" s="218" t="s">
        <v>154</v>
      </c>
      <c r="C25" s="583">
        <v>25</v>
      </c>
      <c r="D25" s="547">
        <v>3.6</v>
      </c>
      <c r="E25" s="539">
        <v>3.78</v>
      </c>
      <c r="F25" s="584">
        <v>82</v>
      </c>
      <c r="G25" s="583">
        <v>22</v>
      </c>
      <c r="H25" s="547">
        <v>3.7272727272727271</v>
      </c>
      <c r="I25" s="539">
        <v>3.92</v>
      </c>
      <c r="J25" s="584">
        <v>81</v>
      </c>
      <c r="K25" s="627">
        <v>7</v>
      </c>
      <c r="L25" s="547">
        <v>4.1428571428571432</v>
      </c>
      <c r="M25" s="539">
        <v>3.82</v>
      </c>
      <c r="N25" s="565">
        <v>19</v>
      </c>
      <c r="O25" s="583">
        <v>13</v>
      </c>
      <c r="P25" s="547">
        <v>3.0769230769230771</v>
      </c>
      <c r="Q25" s="539">
        <v>3.47</v>
      </c>
      <c r="R25" s="584">
        <v>100</v>
      </c>
      <c r="S25" s="45">
        <f t="shared" si="0"/>
        <v>282</v>
      </c>
      <c r="U25" s="43"/>
      <c r="V25" s="43"/>
      <c r="X25" s="43"/>
    </row>
    <row r="26" spans="1:24" ht="15.75" thickBot="1" x14ac:dyDescent="0.3">
      <c r="A26" s="48">
        <v>12</v>
      </c>
      <c r="B26" s="221" t="s">
        <v>153</v>
      </c>
      <c r="C26" s="636">
        <v>9</v>
      </c>
      <c r="D26" s="632">
        <v>3.7777777777777777</v>
      </c>
      <c r="E26" s="633">
        <v>3.78</v>
      </c>
      <c r="F26" s="634">
        <v>58</v>
      </c>
      <c r="G26" s="636">
        <v>7</v>
      </c>
      <c r="H26" s="632">
        <v>3.7142857142857144</v>
      </c>
      <c r="I26" s="633">
        <v>3.92</v>
      </c>
      <c r="J26" s="634">
        <v>84</v>
      </c>
      <c r="K26" s="627">
        <v>1</v>
      </c>
      <c r="L26" s="547">
        <v>5</v>
      </c>
      <c r="M26" s="549">
        <v>3.82</v>
      </c>
      <c r="N26" s="569">
        <v>1</v>
      </c>
      <c r="O26" s="583">
        <v>9</v>
      </c>
      <c r="P26" s="547">
        <v>3.7777777777777777</v>
      </c>
      <c r="Q26" s="549">
        <v>3.47</v>
      </c>
      <c r="R26" s="589">
        <v>17</v>
      </c>
      <c r="S26" s="45">
        <f t="shared" si="0"/>
        <v>160</v>
      </c>
      <c r="U26" s="43"/>
      <c r="V26" s="43"/>
      <c r="X26" s="43"/>
    </row>
    <row r="27" spans="1:24" ht="15.75" thickBot="1" x14ac:dyDescent="0.3">
      <c r="A27" s="110"/>
      <c r="B27" s="106" t="s">
        <v>111</v>
      </c>
      <c r="C27" s="161">
        <f>SUM(C28:C44)</f>
        <v>464</v>
      </c>
      <c r="D27" s="132">
        <f>AVERAGE(D28:D44)</f>
        <v>3.4840851157263217</v>
      </c>
      <c r="E27" s="62">
        <v>3.78</v>
      </c>
      <c r="F27" s="561"/>
      <c r="G27" s="161">
        <f>SUM(G28:G44)</f>
        <v>358</v>
      </c>
      <c r="H27" s="132">
        <f>AVERAGE(H28:H44)</f>
        <v>3.68877930454688</v>
      </c>
      <c r="I27" s="62">
        <v>3.92</v>
      </c>
      <c r="J27" s="561"/>
      <c r="K27" s="161">
        <f>SUM(K28:K44)</f>
        <v>338</v>
      </c>
      <c r="L27" s="132">
        <f>AVERAGE(L28:L44)</f>
        <v>3.6801038998172508</v>
      </c>
      <c r="M27" s="62">
        <v>3.82</v>
      </c>
      <c r="N27" s="561"/>
      <c r="O27" s="161">
        <f>SUM(O28:O44)</f>
        <v>326</v>
      </c>
      <c r="P27" s="132">
        <f>AVERAGE(P28:P44)</f>
        <v>3.434986704901565</v>
      </c>
      <c r="Q27" s="62">
        <v>3.47</v>
      </c>
      <c r="R27" s="162"/>
      <c r="S27" s="108"/>
      <c r="U27" s="43"/>
      <c r="V27" s="43"/>
      <c r="X27" s="43"/>
    </row>
    <row r="28" spans="1:24" x14ac:dyDescent="0.25">
      <c r="A28" s="50">
        <v>1</v>
      </c>
      <c r="B28" s="31" t="s">
        <v>59</v>
      </c>
      <c r="C28" s="246">
        <v>28</v>
      </c>
      <c r="D28" s="248">
        <v>4.0357142857142856</v>
      </c>
      <c r="E28" s="121">
        <v>3.78</v>
      </c>
      <c r="F28" s="570">
        <v>21</v>
      </c>
      <c r="G28" s="246">
        <v>41</v>
      </c>
      <c r="H28" s="248">
        <v>4.0975609756097562</v>
      </c>
      <c r="I28" s="121">
        <v>3.92</v>
      </c>
      <c r="J28" s="570">
        <v>36</v>
      </c>
      <c r="K28" s="246">
        <v>36</v>
      </c>
      <c r="L28" s="248">
        <v>4.0555555555555554</v>
      </c>
      <c r="M28" s="121">
        <v>3.82</v>
      </c>
      <c r="N28" s="570">
        <v>25</v>
      </c>
      <c r="O28" s="246">
        <v>25</v>
      </c>
      <c r="P28" s="248">
        <v>3.8</v>
      </c>
      <c r="Q28" s="121">
        <v>3.47</v>
      </c>
      <c r="R28" s="247">
        <v>16</v>
      </c>
      <c r="S28" s="45">
        <f t="shared" ref="S28:S44" si="1">R28+N28+J28+F28</f>
        <v>98</v>
      </c>
      <c r="U28" s="43"/>
      <c r="V28" s="43"/>
      <c r="X28" s="43"/>
    </row>
    <row r="29" spans="1:24" ht="15" customHeight="1" x14ac:dyDescent="0.25">
      <c r="A29" s="44">
        <v>2</v>
      </c>
      <c r="B29" s="31" t="s">
        <v>112</v>
      </c>
      <c r="C29" s="246">
        <v>24</v>
      </c>
      <c r="D29" s="248">
        <v>4</v>
      </c>
      <c r="E29" s="121">
        <v>3.78</v>
      </c>
      <c r="F29" s="570">
        <v>24</v>
      </c>
      <c r="G29" s="246">
        <v>21</v>
      </c>
      <c r="H29" s="248">
        <v>4.2380952380952381</v>
      </c>
      <c r="I29" s="121">
        <v>3.92</v>
      </c>
      <c r="J29" s="570">
        <v>24</v>
      </c>
      <c r="K29" s="246">
        <v>13</v>
      </c>
      <c r="L29" s="248">
        <v>3.9230769230769229</v>
      </c>
      <c r="M29" s="121">
        <v>3.82</v>
      </c>
      <c r="N29" s="570">
        <v>42</v>
      </c>
      <c r="O29" s="246">
        <v>16</v>
      </c>
      <c r="P29" s="248">
        <v>3.5625</v>
      </c>
      <c r="Q29" s="121">
        <v>3.47</v>
      </c>
      <c r="R29" s="247">
        <v>47</v>
      </c>
      <c r="S29" s="47">
        <f t="shared" si="1"/>
        <v>137</v>
      </c>
      <c r="U29" s="43"/>
      <c r="V29" s="43"/>
      <c r="X29" s="43"/>
    </row>
    <row r="30" spans="1:24" ht="15" customHeight="1" x14ac:dyDescent="0.25">
      <c r="A30" s="44">
        <v>3</v>
      </c>
      <c r="B30" s="31" t="s">
        <v>87</v>
      </c>
      <c r="C30" s="246">
        <v>47</v>
      </c>
      <c r="D30" s="248">
        <v>3.5957446808510638</v>
      </c>
      <c r="E30" s="121">
        <v>3.78</v>
      </c>
      <c r="F30" s="570">
        <v>83</v>
      </c>
      <c r="G30" s="246">
        <v>33</v>
      </c>
      <c r="H30" s="248">
        <v>3.7878787878787881</v>
      </c>
      <c r="I30" s="121">
        <v>3.92</v>
      </c>
      <c r="J30" s="570">
        <v>74</v>
      </c>
      <c r="K30" s="246">
        <v>27</v>
      </c>
      <c r="L30" s="248">
        <v>3.7037037037037037</v>
      </c>
      <c r="M30" s="121">
        <v>3.82</v>
      </c>
      <c r="N30" s="570">
        <v>71</v>
      </c>
      <c r="O30" s="246">
        <v>21</v>
      </c>
      <c r="P30" s="248">
        <v>3.6190476190476191</v>
      </c>
      <c r="Q30" s="121">
        <v>3.47</v>
      </c>
      <c r="R30" s="247">
        <v>32</v>
      </c>
      <c r="S30" s="45">
        <f t="shared" si="1"/>
        <v>260</v>
      </c>
      <c r="U30" s="43"/>
      <c r="V30" s="43"/>
      <c r="X30" s="43"/>
    </row>
    <row r="31" spans="1:24" ht="15" customHeight="1" x14ac:dyDescent="0.25">
      <c r="A31" s="44">
        <v>4</v>
      </c>
      <c r="B31" s="31" t="s">
        <v>156</v>
      </c>
      <c r="C31" s="246">
        <v>7</v>
      </c>
      <c r="D31" s="248">
        <v>3.1428571428571428</v>
      </c>
      <c r="E31" s="121">
        <v>3.78</v>
      </c>
      <c r="F31" s="570">
        <v>105</v>
      </c>
      <c r="G31" s="246">
        <v>5</v>
      </c>
      <c r="H31" s="248">
        <v>4.5999999999999996</v>
      </c>
      <c r="I31" s="121">
        <v>3.92</v>
      </c>
      <c r="J31" s="570">
        <v>2</v>
      </c>
      <c r="K31" s="246">
        <v>8</v>
      </c>
      <c r="L31" s="248">
        <v>4</v>
      </c>
      <c r="M31" s="121">
        <v>3.82</v>
      </c>
      <c r="N31" s="570">
        <v>30</v>
      </c>
      <c r="O31" s="246">
        <v>10</v>
      </c>
      <c r="P31" s="248">
        <v>3.9</v>
      </c>
      <c r="Q31" s="121">
        <v>3.47</v>
      </c>
      <c r="R31" s="247">
        <v>9</v>
      </c>
      <c r="S31" s="45">
        <f t="shared" si="1"/>
        <v>146</v>
      </c>
      <c r="U31" s="43"/>
      <c r="V31" s="43"/>
      <c r="X31" s="43"/>
    </row>
    <row r="32" spans="1:24" ht="15" customHeight="1" x14ac:dyDescent="0.25">
      <c r="A32" s="44">
        <v>5</v>
      </c>
      <c r="B32" s="32" t="s">
        <v>90</v>
      </c>
      <c r="C32" s="249">
        <v>22</v>
      </c>
      <c r="D32" s="251">
        <v>3.7272727272727271</v>
      </c>
      <c r="E32" s="217">
        <v>3.78</v>
      </c>
      <c r="F32" s="571">
        <v>65</v>
      </c>
      <c r="G32" s="249">
        <v>13</v>
      </c>
      <c r="H32" s="251">
        <v>4.1538461538461542</v>
      </c>
      <c r="I32" s="217">
        <v>3.92</v>
      </c>
      <c r="J32" s="571">
        <v>31</v>
      </c>
      <c r="K32" s="249">
        <v>14</v>
      </c>
      <c r="L32" s="251">
        <v>3.7857142857142856</v>
      </c>
      <c r="M32" s="217">
        <v>3.82</v>
      </c>
      <c r="N32" s="571">
        <v>63</v>
      </c>
      <c r="O32" s="249">
        <v>19</v>
      </c>
      <c r="P32" s="251">
        <v>3.8421052631578947</v>
      </c>
      <c r="Q32" s="217">
        <v>3.47</v>
      </c>
      <c r="R32" s="250">
        <v>15</v>
      </c>
      <c r="S32" s="45">
        <f t="shared" si="1"/>
        <v>174</v>
      </c>
      <c r="U32" s="43"/>
      <c r="V32" s="43"/>
      <c r="X32" s="43"/>
    </row>
    <row r="33" spans="1:24" ht="15" customHeight="1" x14ac:dyDescent="0.25">
      <c r="A33" s="44">
        <v>6</v>
      </c>
      <c r="B33" s="31" t="s">
        <v>39</v>
      </c>
      <c r="C33" s="246">
        <v>16</v>
      </c>
      <c r="D33" s="248">
        <v>3.6875</v>
      </c>
      <c r="E33" s="121">
        <v>3.78</v>
      </c>
      <c r="F33" s="570">
        <v>71</v>
      </c>
      <c r="G33" s="246">
        <v>3</v>
      </c>
      <c r="H33" s="248">
        <v>2.6666666666666665</v>
      </c>
      <c r="I33" s="121">
        <v>3.92</v>
      </c>
      <c r="J33" s="570">
        <v>110</v>
      </c>
      <c r="K33" s="246">
        <v>1</v>
      </c>
      <c r="L33" s="248">
        <v>4</v>
      </c>
      <c r="M33" s="121">
        <v>3.82</v>
      </c>
      <c r="N33" s="570">
        <v>31</v>
      </c>
      <c r="O33" s="246">
        <v>12</v>
      </c>
      <c r="P33" s="248">
        <v>3.25</v>
      </c>
      <c r="Q33" s="121">
        <v>3.47</v>
      </c>
      <c r="R33" s="247">
        <v>83</v>
      </c>
      <c r="S33" s="45">
        <f t="shared" si="1"/>
        <v>295</v>
      </c>
      <c r="U33" s="43"/>
      <c r="V33" s="43"/>
      <c r="X33" s="43"/>
    </row>
    <row r="34" spans="1:24" ht="15" customHeight="1" x14ac:dyDescent="0.25">
      <c r="A34" s="44">
        <v>7</v>
      </c>
      <c r="B34" s="31" t="s">
        <v>158</v>
      </c>
      <c r="C34" s="246">
        <v>85</v>
      </c>
      <c r="D34" s="248">
        <v>3.1294117647058823</v>
      </c>
      <c r="E34" s="121">
        <v>3.78</v>
      </c>
      <c r="F34" s="570">
        <v>107</v>
      </c>
      <c r="G34" s="246">
        <v>40</v>
      </c>
      <c r="H34" s="248">
        <v>3.75</v>
      </c>
      <c r="I34" s="121">
        <v>3.92</v>
      </c>
      <c r="J34" s="570">
        <v>78</v>
      </c>
      <c r="K34" s="246">
        <v>57</v>
      </c>
      <c r="L34" s="248">
        <v>3.3684210526315788</v>
      </c>
      <c r="M34" s="121">
        <v>3.82</v>
      </c>
      <c r="N34" s="570">
        <v>100</v>
      </c>
      <c r="O34" s="246">
        <v>55</v>
      </c>
      <c r="P34" s="248">
        <v>3.0909090909090908</v>
      </c>
      <c r="Q34" s="121">
        <v>3.47</v>
      </c>
      <c r="R34" s="247">
        <v>99</v>
      </c>
      <c r="S34" s="45">
        <f t="shared" si="1"/>
        <v>384</v>
      </c>
      <c r="U34" s="43"/>
      <c r="V34" s="43"/>
      <c r="X34" s="43"/>
    </row>
    <row r="35" spans="1:24" ht="15" customHeight="1" x14ac:dyDescent="0.25">
      <c r="A35" s="44">
        <v>8</v>
      </c>
      <c r="B35" s="31" t="s">
        <v>37</v>
      </c>
      <c r="C35" s="246">
        <v>33</v>
      </c>
      <c r="D35" s="248">
        <v>3.0303030303030303</v>
      </c>
      <c r="E35" s="121">
        <v>3.78</v>
      </c>
      <c r="F35" s="570">
        <v>109</v>
      </c>
      <c r="G35" s="246">
        <v>25</v>
      </c>
      <c r="H35" s="248">
        <v>3.16</v>
      </c>
      <c r="I35" s="121">
        <v>3.92</v>
      </c>
      <c r="J35" s="570">
        <v>107</v>
      </c>
      <c r="K35" s="246">
        <v>19</v>
      </c>
      <c r="L35" s="248">
        <v>3.4736842105263159</v>
      </c>
      <c r="M35" s="121">
        <v>3.82</v>
      </c>
      <c r="N35" s="570">
        <v>94</v>
      </c>
      <c r="O35" s="246">
        <v>20</v>
      </c>
      <c r="P35" s="248">
        <v>3.2</v>
      </c>
      <c r="Q35" s="121">
        <v>3.47</v>
      </c>
      <c r="R35" s="247">
        <v>90</v>
      </c>
      <c r="S35" s="45">
        <f t="shared" si="1"/>
        <v>400</v>
      </c>
      <c r="U35" s="43"/>
      <c r="V35" s="43"/>
      <c r="X35" s="43"/>
    </row>
    <row r="36" spans="1:24" ht="15" customHeight="1" x14ac:dyDescent="0.25">
      <c r="A36" s="44">
        <v>9</v>
      </c>
      <c r="B36" s="31" t="s">
        <v>36</v>
      </c>
      <c r="C36" s="246">
        <v>36</v>
      </c>
      <c r="D36" s="248">
        <v>3.2777777777777777</v>
      </c>
      <c r="E36" s="121">
        <v>3.78</v>
      </c>
      <c r="F36" s="570">
        <v>104</v>
      </c>
      <c r="G36" s="246">
        <v>12</v>
      </c>
      <c r="H36" s="248">
        <v>3.6666666666666665</v>
      </c>
      <c r="I36" s="121">
        <v>3.92</v>
      </c>
      <c r="J36" s="570">
        <v>91</v>
      </c>
      <c r="K36" s="246">
        <v>15</v>
      </c>
      <c r="L36" s="248">
        <v>3.5333333333333332</v>
      </c>
      <c r="M36" s="121">
        <v>3.82</v>
      </c>
      <c r="N36" s="570">
        <v>89</v>
      </c>
      <c r="O36" s="246">
        <v>6</v>
      </c>
      <c r="P36" s="248">
        <v>3.5</v>
      </c>
      <c r="Q36" s="121">
        <v>3.47</v>
      </c>
      <c r="R36" s="247">
        <v>51</v>
      </c>
      <c r="S36" s="45">
        <f t="shared" si="1"/>
        <v>335</v>
      </c>
      <c r="U36" s="43"/>
      <c r="V36" s="43"/>
      <c r="X36" s="43"/>
    </row>
    <row r="37" spans="1:24" ht="15" customHeight="1" x14ac:dyDescent="0.25">
      <c r="A37" s="44">
        <v>10</v>
      </c>
      <c r="B37" s="31" t="s">
        <v>159</v>
      </c>
      <c r="C37" s="246">
        <v>8</v>
      </c>
      <c r="D37" s="248">
        <v>2.875</v>
      </c>
      <c r="E37" s="121">
        <v>3.78</v>
      </c>
      <c r="F37" s="570">
        <v>110</v>
      </c>
      <c r="G37" s="246">
        <v>15</v>
      </c>
      <c r="H37" s="248">
        <v>3.4666666666666668</v>
      </c>
      <c r="I37" s="121">
        <v>3.92</v>
      </c>
      <c r="J37" s="570">
        <v>102</v>
      </c>
      <c r="K37" s="246">
        <v>20</v>
      </c>
      <c r="L37" s="248">
        <v>3.55</v>
      </c>
      <c r="M37" s="121">
        <v>3.82</v>
      </c>
      <c r="N37" s="570">
        <v>87</v>
      </c>
      <c r="O37" s="246">
        <v>18</v>
      </c>
      <c r="P37" s="248">
        <v>3.1111111111111112</v>
      </c>
      <c r="Q37" s="121">
        <v>3.47</v>
      </c>
      <c r="R37" s="247">
        <v>98</v>
      </c>
      <c r="S37" s="45">
        <f t="shared" si="1"/>
        <v>397</v>
      </c>
      <c r="U37" s="43"/>
      <c r="V37" s="43"/>
      <c r="X37" s="43"/>
    </row>
    <row r="38" spans="1:24" ht="15" customHeight="1" x14ac:dyDescent="0.25">
      <c r="A38" s="44">
        <v>11</v>
      </c>
      <c r="B38" s="32" t="s">
        <v>160</v>
      </c>
      <c r="C38" s="249">
        <v>14</v>
      </c>
      <c r="D38" s="251">
        <v>3.5</v>
      </c>
      <c r="E38" s="217">
        <v>3.78</v>
      </c>
      <c r="F38" s="571">
        <v>92</v>
      </c>
      <c r="G38" s="249">
        <v>27</v>
      </c>
      <c r="H38" s="251">
        <v>3.4444444444444446</v>
      </c>
      <c r="I38" s="217">
        <v>3.92</v>
      </c>
      <c r="J38" s="571">
        <v>105</v>
      </c>
      <c r="K38" s="249">
        <v>25</v>
      </c>
      <c r="L38" s="251">
        <v>3.28</v>
      </c>
      <c r="M38" s="217">
        <v>3.82</v>
      </c>
      <c r="N38" s="571">
        <v>105</v>
      </c>
      <c r="O38" s="249">
        <v>25</v>
      </c>
      <c r="P38" s="251">
        <v>3.12</v>
      </c>
      <c r="Q38" s="217">
        <v>3.47</v>
      </c>
      <c r="R38" s="250">
        <v>96</v>
      </c>
      <c r="S38" s="45">
        <f t="shared" si="1"/>
        <v>398</v>
      </c>
      <c r="U38" s="43"/>
      <c r="V38" s="43"/>
      <c r="X38" s="43"/>
    </row>
    <row r="39" spans="1:24" ht="15" customHeight="1" x14ac:dyDescent="0.25">
      <c r="A39" s="44">
        <v>12</v>
      </c>
      <c r="B39" s="32" t="s">
        <v>34</v>
      </c>
      <c r="C39" s="249">
        <v>20</v>
      </c>
      <c r="D39" s="251">
        <v>3.55</v>
      </c>
      <c r="E39" s="217">
        <v>3.78</v>
      </c>
      <c r="F39" s="571">
        <v>86</v>
      </c>
      <c r="G39" s="249">
        <v>13</v>
      </c>
      <c r="H39" s="251">
        <v>3.5384615384615383</v>
      </c>
      <c r="I39" s="217">
        <v>3.92</v>
      </c>
      <c r="J39" s="571">
        <v>96</v>
      </c>
      <c r="K39" s="249">
        <v>8</v>
      </c>
      <c r="L39" s="251">
        <v>4.125</v>
      </c>
      <c r="M39" s="217">
        <v>3.82</v>
      </c>
      <c r="N39" s="571">
        <v>20</v>
      </c>
      <c r="O39" s="249">
        <v>14</v>
      </c>
      <c r="P39" s="251">
        <v>3.5714285714285716</v>
      </c>
      <c r="Q39" s="217">
        <v>3.47</v>
      </c>
      <c r="R39" s="250">
        <v>46</v>
      </c>
      <c r="S39" s="45">
        <f t="shared" si="1"/>
        <v>248</v>
      </c>
      <c r="U39" s="43"/>
      <c r="V39" s="43"/>
      <c r="X39" s="43"/>
    </row>
    <row r="40" spans="1:24" ht="15" customHeight="1" x14ac:dyDescent="0.25">
      <c r="A40" s="44">
        <v>13</v>
      </c>
      <c r="B40" s="32" t="s">
        <v>161</v>
      </c>
      <c r="C40" s="249">
        <v>37</v>
      </c>
      <c r="D40" s="251">
        <v>3.3783783783783785</v>
      </c>
      <c r="E40" s="217">
        <v>3.78</v>
      </c>
      <c r="F40" s="571">
        <v>95</v>
      </c>
      <c r="G40" s="249">
        <v>22</v>
      </c>
      <c r="H40" s="251">
        <v>3.2272727272727271</v>
      </c>
      <c r="I40" s="217">
        <v>3.92</v>
      </c>
      <c r="J40" s="571">
        <v>106</v>
      </c>
      <c r="K40" s="249">
        <v>5</v>
      </c>
      <c r="L40" s="251">
        <v>3.6</v>
      </c>
      <c r="M40" s="217">
        <v>3.82</v>
      </c>
      <c r="N40" s="571">
        <v>82</v>
      </c>
      <c r="O40" s="249">
        <v>27</v>
      </c>
      <c r="P40" s="251">
        <v>3</v>
      </c>
      <c r="Q40" s="217">
        <v>3.47</v>
      </c>
      <c r="R40" s="250">
        <v>102</v>
      </c>
      <c r="S40" s="45">
        <f t="shared" si="1"/>
        <v>385</v>
      </c>
      <c r="U40" s="43"/>
      <c r="V40" s="43"/>
      <c r="X40" s="43"/>
    </row>
    <row r="41" spans="1:24" ht="15" customHeight="1" x14ac:dyDescent="0.25">
      <c r="A41" s="44">
        <v>14</v>
      </c>
      <c r="B41" s="32" t="s">
        <v>89</v>
      </c>
      <c r="C41" s="249">
        <v>6</v>
      </c>
      <c r="D41" s="251">
        <v>3.6666666666666665</v>
      </c>
      <c r="E41" s="217">
        <v>3.78</v>
      </c>
      <c r="F41" s="571">
        <v>72</v>
      </c>
      <c r="G41" s="249">
        <v>4</v>
      </c>
      <c r="H41" s="251">
        <v>4</v>
      </c>
      <c r="I41" s="217">
        <v>3.92</v>
      </c>
      <c r="J41" s="571">
        <v>48</v>
      </c>
      <c r="K41" s="249">
        <v>4</v>
      </c>
      <c r="L41" s="251">
        <v>3.75</v>
      </c>
      <c r="M41" s="217">
        <v>3.82</v>
      </c>
      <c r="N41" s="571">
        <v>66</v>
      </c>
      <c r="O41" s="249">
        <v>7</v>
      </c>
      <c r="P41" s="251">
        <v>3.2857142857142856</v>
      </c>
      <c r="Q41" s="217">
        <v>3.47</v>
      </c>
      <c r="R41" s="250">
        <v>78</v>
      </c>
      <c r="S41" s="45">
        <f t="shared" si="1"/>
        <v>264</v>
      </c>
      <c r="U41" s="43"/>
      <c r="V41" s="43"/>
      <c r="X41" s="43"/>
    </row>
    <row r="42" spans="1:24" ht="15" customHeight="1" x14ac:dyDescent="0.25">
      <c r="A42" s="44">
        <v>15</v>
      </c>
      <c r="B42" s="32" t="s">
        <v>162</v>
      </c>
      <c r="C42" s="249">
        <v>30</v>
      </c>
      <c r="D42" s="251">
        <v>3.5666666666666669</v>
      </c>
      <c r="E42" s="217">
        <v>3.78</v>
      </c>
      <c r="F42" s="571">
        <v>85</v>
      </c>
      <c r="G42" s="249">
        <v>44</v>
      </c>
      <c r="H42" s="251">
        <v>3.4545454545454546</v>
      </c>
      <c r="I42" s="217">
        <v>3.92</v>
      </c>
      <c r="J42" s="571">
        <v>104</v>
      </c>
      <c r="K42" s="249">
        <v>46</v>
      </c>
      <c r="L42" s="251">
        <v>3.4347826086956523</v>
      </c>
      <c r="M42" s="217">
        <v>3.82</v>
      </c>
      <c r="N42" s="571">
        <v>96</v>
      </c>
      <c r="O42" s="249">
        <v>22</v>
      </c>
      <c r="P42" s="251">
        <v>3.2727272727272729</v>
      </c>
      <c r="Q42" s="217">
        <v>3.47</v>
      </c>
      <c r="R42" s="250">
        <v>80</v>
      </c>
      <c r="S42" s="45">
        <f t="shared" si="1"/>
        <v>365</v>
      </c>
      <c r="U42" s="43"/>
      <c r="V42" s="43"/>
      <c r="X42" s="43"/>
    </row>
    <row r="43" spans="1:24" ht="15" customHeight="1" x14ac:dyDescent="0.25">
      <c r="A43" s="44">
        <v>16</v>
      </c>
      <c r="B43" s="32" t="s">
        <v>32</v>
      </c>
      <c r="C43" s="249">
        <v>25</v>
      </c>
      <c r="D43" s="251">
        <v>3.72</v>
      </c>
      <c r="E43" s="217">
        <v>3.78</v>
      </c>
      <c r="F43" s="571">
        <v>66</v>
      </c>
      <c r="G43" s="249">
        <v>5</v>
      </c>
      <c r="H43" s="251">
        <v>4</v>
      </c>
      <c r="I43" s="217">
        <v>3.92</v>
      </c>
      <c r="J43" s="571">
        <v>49</v>
      </c>
      <c r="K43" s="249">
        <v>9</v>
      </c>
      <c r="L43" s="251">
        <v>3.3333333333333335</v>
      </c>
      <c r="M43" s="217">
        <v>3.82</v>
      </c>
      <c r="N43" s="571">
        <v>102</v>
      </c>
      <c r="O43" s="249">
        <v>13</v>
      </c>
      <c r="P43" s="251">
        <v>3.7692307692307692</v>
      </c>
      <c r="Q43" s="217">
        <v>3.47</v>
      </c>
      <c r="R43" s="250">
        <v>18</v>
      </c>
      <c r="S43" s="45">
        <f t="shared" si="1"/>
        <v>235</v>
      </c>
      <c r="U43" s="43"/>
      <c r="V43" s="43"/>
      <c r="X43" s="43"/>
    </row>
    <row r="44" spans="1:24" ht="15" customHeight="1" thickBot="1" x14ac:dyDescent="0.3">
      <c r="A44" s="44">
        <v>17</v>
      </c>
      <c r="B44" s="32" t="s">
        <v>31</v>
      </c>
      <c r="C44" s="249">
        <v>26</v>
      </c>
      <c r="D44" s="251">
        <v>3.3461538461538463</v>
      </c>
      <c r="E44" s="217">
        <v>3.78</v>
      </c>
      <c r="F44" s="571">
        <v>98</v>
      </c>
      <c r="G44" s="249">
        <v>35</v>
      </c>
      <c r="H44" s="251">
        <v>3.4571428571428573</v>
      </c>
      <c r="I44" s="217">
        <v>3.92</v>
      </c>
      <c r="J44" s="571">
        <v>103</v>
      </c>
      <c r="K44" s="249">
        <v>31</v>
      </c>
      <c r="L44" s="251">
        <v>3.6451612903225805</v>
      </c>
      <c r="M44" s="217">
        <v>3.82</v>
      </c>
      <c r="N44" s="571">
        <v>76</v>
      </c>
      <c r="O44" s="249">
        <v>16</v>
      </c>
      <c r="P44" s="251">
        <v>3.5</v>
      </c>
      <c r="Q44" s="217">
        <v>3.47</v>
      </c>
      <c r="R44" s="250">
        <v>52</v>
      </c>
      <c r="S44" s="45">
        <f t="shared" si="1"/>
        <v>329</v>
      </c>
      <c r="U44" s="43"/>
      <c r="V44" s="43"/>
      <c r="X44" s="43"/>
    </row>
    <row r="45" spans="1:24" ht="15" customHeight="1" thickBot="1" x14ac:dyDescent="0.3">
      <c r="A45" s="110"/>
      <c r="B45" s="111" t="s">
        <v>113</v>
      </c>
      <c r="C45" s="112">
        <f>SUM(C46:C65)</f>
        <v>388</v>
      </c>
      <c r="D45" s="133">
        <f>AVERAGE(D46:D65)</f>
        <v>3.7000252302748557</v>
      </c>
      <c r="E45" s="63">
        <v>3.78</v>
      </c>
      <c r="F45" s="572"/>
      <c r="G45" s="112">
        <f>SUM(G46:G65)</f>
        <v>322</v>
      </c>
      <c r="H45" s="133">
        <f>AVERAGE(H46:H65)</f>
        <v>3.9579113153808052</v>
      </c>
      <c r="I45" s="63">
        <v>3.92</v>
      </c>
      <c r="J45" s="572"/>
      <c r="K45" s="112">
        <f>SUM(K46:K65)</f>
        <v>220</v>
      </c>
      <c r="L45" s="133">
        <f>AVERAGE(L46:L65)</f>
        <v>3.8468683412222058</v>
      </c>
      <c r="M45" s="63">
        <v>3.82</v>
      </c>
      <c r="N45" s="572"/>
      <c r="O45" s="112">
        <f>SUM(O46:O65)</f>
        <v>230</v>
      </c>
      <c r="P45" s="133">
        <f>AVERAGE(P46:P65)</f>
        <v>3.3888418287879167</v>
      </c>
      <c r="Q45" s="63">
        <v>3.47</v>
      </c>
      <c r="R45" s="163"/>
      <c r="S45" s="108"/>
      <c r="U45" s="43"/>
      <c r="V45" s="43"/>
      <c r="X45" s="43"/>
    </row>
    <row r="46" spans="1:24" ht="15" customHeight="1" x14ac:dyDescent="0.25">
      <c r="A46" s="50">
        <v>1</v>
      </c>
      <c r="B46" s="32" t="s">
        <v>146</v>
      </c>
      <c r="C46" s="637">
        <v>32</v>
      </c>
      <c r="D46" s="638">
        <v>4.21875</v>
      </c>
      <c r="E46" s="630">
        <v>3.78</v>
      </c>
      <c r="F46" s="631">
        <v>9</v>
      </c>
      <c r="G46" s="637">
        <v>40</v>
      </c>
      <c r="H46" s="638">
        <v>4.375</v>
      </c>
      <c r="I46" s="630">
        <v>3.92</v>
      </c>
      <c r="J46" s="631">
        <v>8</v>
      </c>
      <c r="K46" s="628">
        <v>20</v>
      </c>
      <c r="L46" s="538">
        <v>4.2</v>
      </c>
      <c r="M46" s="539">
        <v>3.82</v>
      </c>
      <c r="N46" s="565">
        <v>10</v>
      </c>
      <c r="O46" s="586">
        <v>18</v>
      </c>
      <c r="P46" s="538">
        <v>3.8888888888888888</v>
      </c>
      <c r="Q46" s="539">
        <v>3.47</v>
      </c>
      <c r="R46" s="584">
        <v>11</v>
      </c>
      <c r="S46" s="47">
        <f t="shared" ref="S46:S65" si="2">R46+N46+J46+F46</f>
        <v>38</v>
      </c>
      <c r="U46" s="43"/>
      <c r="V46" s="43"/>
      <c r="X46" s="43"/>
    </row>
    <row r="47" spans="1:24" ht="15" customHeight="1" x14ac:dyDescent="0.25">
      <c r="A47" s="44">
        <v>2</v>
      </c>
      <c r="B47" s="32" t="s">
        <v>130</v>
      </c>
      <c r="C47" s="586">
        <v>10</v>
      </c>
      <c r="D47" s="538">
        <v>4.4000000000000004</v>
      </c>
      <c r="E47" s="540">
        <v>3.78</v>
      </c>
      <c r="F47" s="590">
        <v>2</v>
      </c>
      <c r="G47" s="586">
        <v>5</v>
      </c>
      <c r="H47" s="538">
        <v>4</v>
      </c>
      <c r="I47" s="540">
        <v>3.92</v>
      </c>
      <c r="J47" s="590">
        <v>50</v>
      </c>
      <c r="K47" s="628">
        <v>5</v>
      </c>
      <c r="L47" s="538">
        <v>3.8</v>
      </c>
      <c r="M47" s="540">
        <v>3.82</v>
      </c>
      <c r="N47" s="573">
        <v>60</v>
      </c>
      <c r="O47" s="586">
        <v>2</v>
      </c>
      <c r="P47" s="538">
        <v>4</v>
      </c>
      <c r="Q47" s="540">
        <v>3.47</v>
      </c>
      <c r="R47" s="590">
        <v>4</v>
      </c>
      <c r="S47" s="45">
        <f t="shared" si="2"/>
        <v>116</v>
      </c>
      <c r="U47" s="43"/>
      <c r="V47" s="43"/>
      <c r="X47" s="43"/>
    </row>
    <row r="48" spans="1:24" ht="15" customHeight="1" x14ac:dyDescent="0.25">
      <c r="A48" s="44">
        <v>3</v>
      </c>
      <c r="B48" s="32" t="s">
        <v>92</v>
      </c>
      <c r="C48" s="586">
        <v>44</v>
      </c>
      <c r="D48" s="538">
        <v>3.9545454545454546</v>
      </c>
      <c r="E48" s="541">
        <v>3.78</v>
      </c>
      <c r="F48" s="587">
        <v>33</v>
      </c>
      <c r="G48" s="586">
        <v>26</v>
      </c>
      <c r="H48" s="538">
        <v>4.0384615384615383</v>
      </c>
      <c r="I48" s="541">
        <v>3.92</v>
      </c>
      <c r="J48" s="587">
        <v>46</v>
      </c>
      <c r="K48" s="628">
        <v>24</v>
      </c>
      <c r="L48" s="538">
        <v>4.291666666666667</v>
      </c>
      <c r="M48" s="541">
        <v>3.82</v>
      </c>
      <c r="N48" s="567">
        <v>7</v>
      </c>
      <c r="O48" s="586">
        <v>24</v>
      </c>
      <c r="P48" s="538">
        <v>3.875</v>
      </c>
      <c r="Q48" s="541">
        <v>3.47</v>
      </c>
      <c r="R48" s="587">
        <v>13</v>
      </c>
      <c r="S48" s="45">
        <f t="shared" si="2"/>
        <v>99</v>
      </c>
      <c r="U48" s="43"/>
      <c r="V48" s="43"/>
      <c r="X48" s="43"/>
    </row>
    <row r="49" spans="1:24" ht="15" customHeight="1" x14ac:dyDescent="0.25">
      <c r="A49" s="44">
        <v>4</v>
      </c>
      <c r="B49" s="32" t="s">
        <v>165</v>
      </c>
      <c r="C49" s="586">
        <v>53</v>
      </c>
      <c r="D49" s="538">
        <v>4.1509433962264151</v>
      </c>
      <c r="E49" s="542">
        <v>3.78</v>
      </c>
      <c r="F49" s="585">
        <v>14</v>
      </c>
      <c r="G49" s="586">
        <v>43</v>
      </c>
      <c r="H49" s="538">
        <v>4.0465116279069768</v>
      </c>
      <c r="I49" s="542">
        <v>3.92</v>
      </c>
      <c r="J49" s="585">
        <v>45</v>
      </c>
      <c r="K49" s="628">
        <v>23</v>
      </c>
      <c r="L49" s="538">
        <v>4.0869565217391308</v>
      </c>
      <c r="M49" s="542">
        <v>3.82</v>
      </c>
      <c r="N49" s="566">
        <v>23</v>
      </c>
      <c r="O49" s="586">
        <v>38</v>
      </c>
      <c r="P49" s="538">
        <v>3.4736842105263159</v>
      </c>
      <c r="Q49" s="542">
        <v>3.47</v>
      </c>
      <c r="R49" s="585">
        <v>57</v>
      </c>
      <c r="S49" s="45">
        <f t="shared" si="2"/>
        <v>139</v>
      </c>
      <c r="U49" s="43"/>
      <c r="V49" s="43"/>
      <c r="X49" s="43"/>
    </row>
    <row r="50" spans="1:24" ht="15" customHeight="1" x14ac:dyDescent="0.25">
      <c r="A50" s="44">
        <v>5</v>
      </c>
      <c r="B50" s="32" t="s">
        <v>29</v>
      </c>
      <c r="C50" s="586">
        <v>19</v>
      </c>
      <c r="D50" s="538">
        <v>4</v>
      </c>
      <c r="E50" s="543">
        <v>3.78</v>
      </c>
      <c r="F50" s="591">
        <v>25</v>
      </c>
      <c r="G50" s="586">
        <v>40</v>
      </c>
      <c r="H50" s="538">
        <v>3.7</v>
      </c>
      <c r="I50" s="543">
        <v>3.92</v>
      </c>
      <c r="J50" s="591">
        <v>86</v>
      </c>
      <c r="K50" s="628">
        <v>27</v>
      </c>
      <c r="L50" s="538">
        <v>3.7037037037037037</v>
      </c>
      <c r="M50" s="543">
        <v>3.82</v>
      </c>
      <c r="N50" s="574">
        <v>72</v>
      </c>
      <c r="O50" s="586">
        <v>29</v>
      </c>
      <c r="P50" s="538">
        <v>3.3103448275862069</v>
      </c>
      <c r="Q50" s="543">
        <v>3.47</v>
      </c>
      <c r="R50" s="591">
        <v>75</v>
      </c>
      <c r="S50" s="45">
        <f t="shared" si="2"/>
        <v>258</v>
      </c>
      <c r="U50" s="43"/>
      <c r="V50" s="43"/>
      <c r="X50" s="43"/>
    </row>
    <row r="51" spans="1:24" ht="15" customHeight="1" x14ac:dyDescent="0.25">
      <c r="A51" s="44">
        <v>6</v>
      </c>
      <c r="B51" s="32" t="s">
        <v>28</v>
      </c>
      <c r="C51" s="586">
        <v>37</v>
      </c>
      <c r="D51" s="538">
        <v>3.5405405405405403</v>
      </c>
      <c r="E51" s="541">
        <v>3.78</v>
      </c>
      <c r="F51" s="587">
        <v>87</v>
      </c>
      <c r="G51" s="586">
        <v>17</v>
      </c>
      <c r="H51" s="538">
        <v>3.7647058823529411</v>
      </c>
      <c r="I51" s="541">
        <v>3.92</v>
      </c>
      <c r="J51" s="587">
        <v>77</v>
      </c>
      <c r="K51" s="628">
        <v>18</v>
      </c>
      <c r="L51" s="538">
        <v>3.8333333333333335</v>
      </c>
      <c r="M51" s="541">
        <v>3.82</v>
      </c>
      <c r="N51" s="567">
        <v>57</v>
      </c>
      <c r="O51" s="586">
        <v>15</v>
      </c>
      <c r="P51" s="538">
        <v>3.7333333333333334</v>
      </c>
      <c r="Q51" s="541">
        <v>3.47</v>
      </c>
      <c r="R51" s="587">
        <v>20</v>
      </c>
      <c r="S51" s="45">
        <f t="shared" si="2"/>
        <v>241</v>
      </c>
      <c r="U51" s="43"/>
      <c r="V51" s="43"/>
      <c r="X51" s="43"/>
    </row>
    <row r="52" spans="1:24" ht="15" customHeight="1" x14ac:dyDescent="0.25">
      <c r="A52" s="44">
        <v>7</v>
      </c>
      <c r="B52" s="32" t="s">
        <v>163</v>
      </c>
      <c r="C52" s="586">
        <v>4</v>
      </c>
      <c r="D52" s="538">
        <v>4</v>
      </c>
      <c r="E52" s="539">
        <v>3.78</v>
      </c>
      <c r="F52" s="584">
        <v>26</v>
      </c>
      <c r="G52" s="586">
        <v>8</v>
      </c>
      <c r="H52" s="538">
        <v>4.25</v>
      </c>
      <c r="I52" s="539">
        <v>3.92</v>
      </c>
      <c r="J52" s="584">
        <v>19</v>
      </c>
      <c r="K52" s="628">
        <v>3</v>
      </c>
      <c r="L52" s="538">
        <v>4</v>
      </c>
      <c r="M52" s="539">
        <v>3.82</v>
      </c>
      <c r="N52" s="565">
        <v>32</v>
      </c>
      <c r="O52" s="586"/>
      <c r="P52" s="538"/>
      <c r="Q52" s="539">
        <v>3.47</v>
      </c>
      <c r="R52" s="584">
        <v>107</v>
      </c>
      <c r="S52" s="109">
        <f t="shared" si="2"/>
        <v>184</v>
      </c>
      <c r="U52" s="43"/>
      <c r="V52" s="43"/>
      <c r="X52" s="43"/>
    </row>
    <row r="53" spans="1:24" ht="15" customHeight="1" x14ac:dyDescent="0.25">
      <c r="A53" s="44">
        <v>8</v>
      </c>
      <c r="B53" s="32" t="s">
        <v>198</v>
      </c>
      <c r="C53" s="586">
        <v>20</v>
      </c>
      <c r="D53" s="538">
        <v>3.7</v>
      </c>
      <c r="E53" s="539">
        <v>3.78</v>
      </c>
      <c r="F53" s="584">
        <v>69</v>
      </c>
      <c r="G53" s="586">
        <v>43</v>
      </c>
      <c r="H53" s="538">
        <v>3.8139534883720931</v>
      </c>
      <c r="I53" s="539">
        <v>3.92</v>
      </c>
      <c r="J53" s="584">
        <v>71</v>
      </c>
      <c r="K53" s="628">
        <v>23</v>
      </c>
      <c r="L53" s="538">
        <v>3.5652173913043477</v>
      </c>
      <c r="M53" s="539">
        <v>3.82</v>
      </c>
      <c r="N53" s="565">
        <v>85</v>
      </c>
      <c r="O53" s="586">
        <v>12</v>
      </c>
      <c r="P53" s="538">
        <v>3.5833333333333335</v>
      </c>
      <c r="Q53" s="539">
        <v>3.47</v>
      </c>
      <c r="R53" s="584">
        <v>39</v>
      </c>
      <c r="S53" s="45">
        <f t="shared" si="2"/>
        <v>264</v>
      </c>
      <c r="U53" s="43"/>
      <c r="V53" s="43"/>
      <c r="X53" s="43"/>
    </row>
    <row r="54" spans="1:24" ht="15" customHeight="1" x14ac:dyDescent="0.25">
      <c r="A54" s="44">
        <v>9</v>
      </c>
      <c r="B54" s="32" t="s">
        <v>91</v>
      </c>
      <c r="C54" s="586">
        <v>11</v>
      </c>
      <c r="D54" s="538">
        <v>3.0909090909090908</v>
      </c>
      <c r="E54" s="539">
        <v>3.78</v>
      </c>
      <c r="F54" s="584">
        <v>108</v>
      </c>
      <c r="G54" s="586">
        <v>4</v>
      </c>
      <c r="H54" s="538">
        <v>3.5</v>
      </c>
      <c r="I54" s="539">
        <v>3.92</v>
      </c>
      <c r="J54" s="584">
        <v>97</v>
      </c>
      <c r="K54" s="628">
        <v>2</v>
      </c>
      <c r="L54" s="538">
        <v>4</v>
      </c>
      <c r="M54" s="539">
        <v>3.82</v>
      </c>
      <c r="N54" s="565">
        <v>33</v>
      </c>
      <c r="O54" s="586">
        <v>6</v>
      </c>
      <c r="P54" s="538">
        <v>3.3333333333333335</v>
      </c>
      <c r="Q54" s="539">
        <v>3.47</v>
      </c>
      <c r="R54" s="584">
        <v>69</v>
      </c>
      <c r="S54" s="45">
        <f t="shared" si="2"/>
        <v>307</v>
      </c>
      <c r="U54" s="43"/>
      <c r="V54" s="43"/>
      <c r="X54" s="43"/>
    </row>
    <row r="55" spans="1:24" ht="15" customHeight="1" x14ac:dyDescent="0.25">
      <c r="A55" s="44">
        <v>10</v>
      </c>
      <c r="B55" s="32" t="s">
        <v>119</v>
      </c>
      <c r="C55" s="586">
        <v>5</v>
      </c>
      <c r="D55" s="538">
        <v>2.6</v>
      </c>
      <c r="E55" s="539">
        <v>3.78</v>
      </c>
      <c r="F55" s="584">
        <v>111</v>
      </c>
      <c r="G55" s="586">
        <v>2</v>
      </c>
      <c r="H55" s="538">
        <v>4</v>
      </c>
      <c r="I55" s="539">
        <v>3.92</v>
      </c>
      <c r="J55" s="584">
        <v>51</v>
      </c>
      <c r="K55" s="628">
        <v>1</v>
      </c>
      <c r="L55" s="538">
        <v>5</v>
      </c>
      <c r="M55" s="539">
        <v>3.82</v>
      </c>
      <c r="N55" s="565">
        <v>2</v>
      </c>
      <c r="O55" s="586">
        <v>1</v>
      </c>
      <c r="P55" s="538">
        <v>3</v>
      </c>
      <c r="Q55" s="539">
        <v>3.47</v>
      </c>
      <c r="R55" s="584">
        <v>103</v>
      </c>
      <c r="S55" s="45">
        <f t="shared" si="2"/>
        <v>267</v>
      </c>
      <c r="U55" s="43"/>
      <c r="V55" s="43"/>
      <c r="X55" s="43"/>
    </row>
    <row r="56" spans="1:24" ht="15" customHeight="1" x14ac:dyDescent="0.25">
      <c r="A56" s="44">
        <v>11</v>
      </c>
      <c r="B56" s="32" t="s">
        <v>27</v>
      </c>
      <c r="C56" s="586">
        <v>7</v>
      </c>
      <c r="D56" s="538">
        <v>3.1428571428571428</v>
      </c>
      <c r="E56" s="544">
        <v>3.78</v>
      </c>
      <c r="F56" s="592">
        <v>106</v>
      </c>
      <c r="G56" s="586">
        <v>3</v>
      </c>
      <c r="H56" s="538">
        <v>3.6666666666666665</v>
      </c>
      <c r="I56" s="544">
        <v>3.92</v>
      </c>
      <c r="J56" s="592">
        <v>92</v>
      </c>
      <c r="K56" s="628">
        <v>5</v>
      </c>
      <c r="L56" s="538">
        <v>3.6</v>
      </c>
      <c r="M56" s="544">
        <v>3.82</v>
      </c>
      <c r="N56" s="575">
        <v>83</v>
      </c>
      <c r="O56" s="586">
        <v>13</v>
      </c>
      <c r="P56" s="538">
        <v>3.3846153846153846</v>
      </c>
      <c r="Q56" s="544">
        <v>3.47</v>
      </c>
      <c r="R56" s="592">
        <v>65</v>
      </c>
      <c r="S56" s="45">
        <f t="shared" si="2"/>
        <v>346</v>
      </c>
      <c r="U56" s="43"/>
      <c r="V56" s="43"/>
      <c r="X56" s="43"/>
    </row>
    <row r="57" spans="1:24" ht="15" customHeight="1" x14ac:dyDescent="0.25">
      <c r="A57" s="44">
        <v>12</v>
      </c>
      <c r="B57" s="32" t="s">
        <v>51</v>
      </c>
      <c r="C57" s="586">
        <v>6</v>
      </c>
      <c r="D57" s="538">
        <v>3.3333333333333335</v>
      </c>
      <c r="E57" s="543">
        <v>3.78</v>
      </c>
      <c r="F57" s="591">
        <v>100</v>
      </c>
      <c r="G57" s="586">
        <v>11</v>
      </c>
      <c r="H57" s="538">
        <v>3.7272727272727271</v>
      </c>
      <c r="I57" s="543">
        <v>3.92</v>
      </c>
      <c r="J57" s="591">
        <v>82</v>
      </c>
      <c r="K57" s="628">
        <v>3</v>
      </c>
      <c r="L57" s="538">
        <v>3</v>
      </c>
      <c r="M57" s="543">
        <v>3.82</v>
      </c>
      <c r="N57" s="574">
        <v>107</v>
      </c>
      <c r="O57" s="586">
        <v>6</v>
      </c>
      <c r="P57" s="538">
        <v>2.8333333333333335</v>
      </c>
      <c r="Q57" s="543">
        <v>3.47</v>
      </c>
      <c r="R57" s="591">
        <v>105</v>
      </c>
      <c r="S57" s="45">
        <f t="shared" si="2"/>
        <v>394</v>
      </c>
      <c r="U57" s="43"/>
      <c r="V57" s="43"/>
      <c r="X57" s="43"/>
    </row>
    <row r="58" spans="1:24" ht="15" customHeight="1" x14ac:dyDescent="0.25">
      <c r="A58" s="44">
        <v>13</v>
      </c>
      <c r="B58" s="32" t="s">
        <v>199</v>
      </c>
      <c r="C58" s="586">
        <v>13</v>
      </c>
      <c r="D58" s="538">
        <v>3.8461538461538463</v>
      </c>
      <c r="E58" s="545">
        <v>3.78</v>
      </c>
      <c r="F58" s="593">
        <v>50</v>
      </c>
      <c r="G58" s="586">
        <v>17</v>
      </c>
      <c r="H58" s="538">
        <v>3.8823529411764706</v>
      </c>
      <c r="I58" s="545">
        <v>3.92</v>
      </c>
      <c r="J58" s="593">
        <v>60</v>
      </c>
      <c r="K58" s="628">
        <v>8</v>
      </c>
      <c r="L58" s="538">
        <v>3.625</v>
      </c>
      <c r="M58" s="545">
        <v>3.82</v>
      </c>
      <c r="N58" s="576">
        <v>80</v>
      </c>
      <c r="O58" s="586">
        <v>18</v>
      </c>
      <c r="P58" s="538">
        <v>3.6111111111111112</v>
      </c>
      <c r="Q58" s="545">
        <v>3.47</v>
      </c>
      <c r="R58" s="593">
        <v>35</v>
      </c>
      <c r="S58" s="45">
        <f t="shared" si="2"/>
        <v>225</v>
      </c>
      <c r="U58" s="43"/>
      <c r="V58" s="43"/>
      <c r="X58" s="43"/>
    </row>
    <row r="59" spans="1:24" ht="15" customHeight="1" x14ac:dyDescent="0.25">
      <c r="A59" s="44">
        <v>14</v>
      </c>
      <c r="B59" s="32" t="s">
        <v>205</v>
      </c>
      <c r="C59" s="586">
        <v>4</v>
      </c>
      <c r="D59" s="538">
        <v>4.25</v>
      </c>
      <c r="E59" s="539">
        <v>3.78</v>
      </c>
      <c r="F59" s="584">
        <v>6</v>
      </c>
      <c r="G59" s="586">
        <v>2</v>
      </c>
      <c r="H59" s="538">
        <v>3.5</v>
      </c>
      <c r="I59" s="539">
        <v>3.92</v>
      </c>
      <c r="J59" s="584">
        <v>98</v>
      </c>
      <c r="K59" s="628"/>
      <c r="L59" s="538"/>
      <c r="M59" s="539">
        <v>3.82</v>
      </c>
      <c r="N59" s="565">
        <v>109</v>
      </c>
      <c r="O59" s="586"/>
      <c r="P59" s="538"/>
      <c r="Q59" s="539">
        <v>3.47</v>
      </c>
      <c r="R59" s="584">
        <v>107</v>
      </c>
      <c r="S59" s="45">
        <f t="shared" si="2"/>
        <v>320</v>
      </c>
      <c r="U59" s="43"/>
      <c r="V59" s="43"/>
      <c r="X59" s="43"/>
    </row>
    <row r="60" spans="1:24" ht="15" customHeight="1" x14ac:dyDescent="0.25">
      <c r="A60" s="44">
        <v>15</v>
      </c>
      <c r="B60" s="32" t="s">
        <v>164</v>
      </c>
      <c r="C60" s="586">
        <v>5</v>
      </c>
      <c r="D60" s="538">
        <v>4</v>
      </c>
      <c r="E60" s="539">
        <v>3.78</v>
      </c>
      <c r="F60" s="584">
        <v>27</v>
      </c>
      <c r="G60" s="586">
        <v>5</v>
      </c>
      <c r="H60" s="538">
        <v>4.8</v>
      </c>
      <c r="I60" s="539">
        <v>3.92</v>
      </c>
      <c r="J60" s="584">
        <v>1</v>
      </c>
      <c r="K60" s="628">
        <v>9</v>
      </c>
      <c r="L60" s="538">
        <v>3.8888888888888888</v>
      </c>
      <c r="M60" s="539">
        <v>3.82</v>
      </c>
      <c r="N60" s="565">
        <v>49</v>
      </c>
      <c r="O60" s="586">
        <v>7</v>
      </c>
      <c r="P60" s="538">
        <v>3.7142857142857144</v>
      </c>
      <c r="Q60" s="539">
        <v>3.47</v>
      </c>
      <c r="R60" s="584">
        <v>24</v>
      </c>
      <c r="S60" s="45">
        <f t="shared" si="2"/>
        <v>101</v>
      </c>
      <c r="U60" s="43"/>
      <c r="V60" s="43"/>
      <c r="X60" s="43"/>
    </row>
    <row r="61" spans="1:24" ht="15" customHeight="1" x14ac:dyDescent="0.25">
      <c r="A61" s="44">
        <v>16</v>
      </c>
      <c r="B61" s="32" t="s">
        <v>25</v>
      </c>
      <c r="C61" s="586">
        <v>17</v>
      </c>
      <c r="D61" s="538">
        <v>3.3529411764705883</v>
      </c>
      <c r="E61" s="546">
        <v>3.78</v>
      </c>
      <c r="F61" s="594">
        <v>97</v>
      </c>
      <c r="G61" s="586">
        <v>19</v>
      </c>
      <c r="H61" s="538">
        <v>3.6842105263157894</v>
      </c>
      <c r="I61" s="546">
        <v>3.92</v>
      </c>
      <c r="J61" s="594">
        <v>88</v>
      </c>
      <c r="K61" s="628">
        <v>11</v>
      </c>
      <c r="L61" s="538">
        <v>3.6363636363636362</v>
      </c>
      <c r="M61" s="546">
        <v>3.82</v>
      </c>
      <c r="N61" s="577">
        <v>77</v>
      </c>
      <c r="O61" s="586">
        <v>12</v>
      </c>
      <c r="P61" s="538">
        <v>3.25</v>
      </c>
      <c r="Q61" s="546">
        <v>3.47</v>
      </c>
      <c r="R61" s="594">
        <v>84</v>
      </c>
      <c r="S61" s="45">
        <f t="shared" si="2"/>
        <v>346</v>
      </c>
      <c r="U61" s="43"/>
      <c r="V61" s="43"/>
      <c r="X61" s="43"/>
    </row>
    <row r="62" spans="1:24" ht="15" customHeight="1" x14ac:dyDescent="0.25">
      <c r="A62" s="44">
        <v>17</v>
      </c>
      <c r="B62" s="32" t="s">
        <v>93</v>
      </c>
      <c r="C62" s="586">
        <v>14</v>
      </c>
      <c r="D62" s="538">
        <v>3.8571428571428572</v>
      </c>
      <c r="E62" s="546">
        <v>3.78</v>
      </c>
      <c r="F62" s="594">
        <v>47</v>
      </c>
      <c r="G62" s="586">
        <v>4</v>
      </c>
      <c r="H62" s="538">
        <v>4.25</v>
      </c>
      <c r="I62" s="546">
        <v>3.92</v>
      </c>
      <c r="J62" s="594">
        <v>20</v>
      </c>
      <c r="K62" s="628">
        <v>1</v>
      </c>
      <c r="L62" s="538">
        <v>3</v>
      </c>
      <c r="M62" s="546">
        <v>3.82</v>
      </c>
      <c r="N62" s="577">
        <v>108</v>
      </c>
      <c r="O62" s="586">
        <v>2</v>
      </c>
      <c r="P62" s="538">
        <v>2</v>
      </c>
      <c r="Q62" s="546">
        <v>3.47</v>
      </c>
      <c r="R62" s="594">
        <v>106</v>
      </c>
      <c r="S62" s="45">
        <f t="shared" si="2"/>
        <v>281</v>
      </c>
      <c r="U62" s="43"/>
      <c r="V62" s="43"/>
      <c r="X62" s="43"/>
    </row>
    <row r="63" spans="1:24" ht="15" customHeight="1" x14ac:dyDescent="0.25">
      <c r="A63" s="44">
        <v>18</v>
      </c>
      <c r="B63" s="32" t="s">
        <v>24</v>
      </c>
      <c r="C63" s="586">
        <v>23</v>
      </c>
      <c r="D63" s="538">
        <v>3.6086956521739131</v>
      </c>
      <c r="E63" s="546">
        <v>3.78</v>
      </c>
      <c r="F63" s="594">
        <v>81</v>
      </c>
      <c r="G63" s="586">
        <v>8</v>
      </c>
      <c r="H63" s="538">
        <v>4.25</v>
      </c>
      <c r="I63" s="546">
        <v>3.92</v>
      </c>
      <c r="J63" s="594">
        <v>21</v>
      </c>
      <c r="K63" s="628">
        <v>32</v>
      </c>
      <c r="L63" s="538">
        <v>3.8125</v>
      </c>
      <c r="M63" s="546">
        <v>3.82</v>
      </c>
      <c r="N63" s="577">
        <v>59</v>
      </c>
      <c r="O63" s="586">
        <v>21</v>
      </c>
      <c r="P63" s="538">
        <v>3.6190476190476191</v>
      </c>
      <c r="Q63" s="546">
        <v>3.47</v>
      </c>
      <c r="R63" s="594">
        <v>33</v>
      </c>
      <c r="S63" s="45">
        <f t="shared" si="2"/>
        <v>194</v>
      </c>
      <c r="U63" s="43"/>
      <c r="V63" s="43"/>
      <c r="X63" s="43"/>
    </row>
    <row r="64" spans="1:24" ht="15" customHeight="1" x14ac:dyDescent="0.25">
      <c r="A64" s="44">
        <v>19</v>
      </c>
      <c r="B64" s="32" t="s">
        <v>133</v>
      </c>
      <c r="C64" s="586">
        <v>17</v>
      </c>
      <c r="D64" s="538">
        <v>3.2941176470588234</v>
      </c>
      <c r="E64" s="541">
        <v>3.78</v>
      </c>
      <c r="F64" s="587">
        <v>103</v>
      </c>
      <c r="G64" s="586">
        <v>14</v>
      </c>
      <c r="H64" s="538">
        <v>4</v>
      </c>
      <c r="I64" s="541">
        <v>3.92</v>
      </c>
      <c r="J64" s="587">
        <v>52</v>
      </c>
      <c r="K64" s="628">
        <v>5</v>
      </c>
      <c r="L64" s="538">
        <v>4.2</v>
      </c>
      <c r="M64" s="541">
        <v>3.82</v>
      </c>
      <c r="N64" s="567">
        <v>11</v>
      </c>
      <c r="O64" s="586">
        <v>6</v>
      </c>
      <c r="P64" s="538">
        <v>3</v>
      </c>
      <c r="Q64" s="541">
        <v>3.47</v>
      </c>
      <c r="R64" s="587">
        <v>104</v>
      </c>
      <c r="S64" s="45">
        <f t="shared" si="2"/>
        <v>270</v>
      </c>
      <c r="U64" s="43"/>
      <c r="V64" s="43"/>
      <c r="X64" s="43"/>
    </row>
    <row r="65" spans="1:24" ht="15" customHeight="1" thickBot="1" x14ac:dyDescent="0.3">
      <c r="A65" s="44">
        <v>20</v>
      </c>
      <c r="B65" s="32" t="s">
        <v>204</v>
      </c>
      <c r="C65" s="639">
        <v>47</v>
      </c>
      <c r="D65" s="640">
        <v>3.6595744680851063</v>
      </c>
      <c r="E65" s="641">
        <v>3.78</v>
      </c>
      <c r="F65" s="642">
        <v>75</v>
      </c>
      <c r="G65" s="639">
        <v>11</v>
      </c>
      <c r="H65" s="640">
        <v>3.9090909090909092</v>
      </c>
      <c r="I65" s="641">
        <v>3.92</v>
      </c>
      <c r="J65" s="642">
        <v>56</v>
      </c>
      <c r="K65" s="628"/>
      <c r="L65" s="538"/>
      <c r="M65" s="540">
        <v>3.82</v>
      </c>
      <c r="N65" s="573">
        <v>109</v>
      </c>
      <c r="O65" s="586"/>
      <c r="P65" s="538"/>
      <c r="Q65" s="540">
        <v>3.47</v>
      </c>
      <c r="R65" s="590">
        <v>107</v>
      </c>
      <c r="S65" s="45">
        <f t="shared" si="2"/>
        <v>347</v>
      </c>
      <c r="U65" s="43"/>
      <c r="V65" s="43"/>
      <c r="X65" s="43"/>
    </row>
    <row r="66" spans="1:24" ht="15" customHeight="1" thickBot="1" x14ac:dyDescent="0.3">
      <c r="A66" s="110"/>
      <c r="B66" s="113" t="s">
        <v>114</v>
      </c>
      <c r="C66" s="114">
        <f>SUM(C67:C80)</f>
        <v>387</v>
      </c>
      <c r="D66" s="134">
        <f>AVERAGE(D67:D80)</f>
        <v>3.8468278409739201</v>
      </c>
      <c r="E66" s="144">
        <v>3.78</v>
      </c>
      <c r="F66" s="578"/>
      <c r="G66" s="114">
        <f>SUM(G67:G80)</f>
        <v>283</v>
      </c>
      <c r="H66" s="134">
        <f>AVERAGE(H67:H80)</f>
        <v>3.9736652908023871</v>
      </c>
      <c r="I66" s="144">
        <v>3.92</v>
      </c>
      <c r="J66" s="578"/>
      <c r="K66" s="114">
        <f>SUM(K67:K80)</f>
        <v>220</v>
      </c>
      <c r="L66" s="134">
        <f>AVERAGE(L67:L80)</f>
        <v>3.8949172850958553</v>
      </c>
      <c r="M66" s="144">
        <v>3.82</v>
      </c>
      <c r="N66" s="578"/>
      <c r="O66" s="114">
        <f>SUM(O67:O80)</f>
        <v>220</v>
      </c>
      <c r="P66" s="134">
        <f>AVERAGE(P67:P80)</f>
        <v>3.5675503259337651</v>
      </c>
      <c r="Q66" s="144">
        <v>3.47</v>
      </c>
      <c r="R66" s="115"/>
      <c r="S66" s="108"/>
      <c r="U66" s="43"/>
      <c r="V66" s="43"/>
      <c r="X66" s="43"/>
    </row>
    <row r="67" spans="1:24" ht="15" customHeight="1" x14ac:dyDescent="0.25">
      <c r="A67" s="41">
        <v>1</v>
      </c>
      <c r="B67" s="32" t="s">
        <v>145</v>
      </c>
      <c r="C67" s="637">
        <v>15</v>
      </c>
      <c r="D67" s="638">
        <v>3.9333333333333331</v>
      </c>
      <c r="E67" s="643">
        <v>3.78</v>
      </c>
      <c r="F67" s="644">
        <v>38</v>
      </c>
      <c r="G67" s="637">
        <v>13</v>
      </c>
      <c r="H67" s="638">
        <v>4.2307692307692308</v>
      </c>
      <c r="I67" s="643">
        <v>3.92</v>
      </c>
      <c r="J67" s="644">
        <v>25</v>
      </c>
      <c r="K67" s="628">
        <v>15</v>
      </c>
      <c r="L67" s="538">
        <v>4.2</v>
      </c>
      <c r="M67" s="542">
        <v>3.82</v>
      </c>
      <c r="N67" s="566">
        <v>12</v>
      </c>
      <c r="O67" s="586">
        <v>17</v>
      </c>
      <c r="P67" s="538">
        <v>3.5294117647058822</v>
      </c>
      <c r="Q67" s="542">
        <v>3.47</v>
      </c>
      <c r="R67" s="585">
        <v>49</v>
      </c>
      <c r="S67" s="42">
        <f t="shared" ref="S67:S80" si="3">R67+N67+J67+F67</f>
        <v>124</v>
      </c>
      <c r="U67" s="43"/>
      <c r="V67" s="43"/>
      <c r="X67" s="43"/>
    </row>
    <row r="68" spans="1:24" ht="15" customHeight="1" x14ac:dyDescent="0.25">
      <c r="A68" s="44">
        <v>2</v>
      </c>
      <c r="B68" s="218" t="s">
        <v>94</v>
      </c>
      <c r="C68" s="586">
        <v>13</v>
      </c>
      <c r="D68" s="538">
        <v>4.3076923076923075</v>
      </c>
      <c r="E68" s="542">
        <v>3.78</v>
      </c>
      <c r="F68" s="585">
        <v>3</v>
      </c>
      <c r="G68" s="586">
        <v>14</v>
      </c>
      <c r="H68" s="538">
        <v>3.9285714285714284</v>
      </c>
      <c r="I68" s="542">
        <v>3.92</v>
      </c>
      <c r="J68" s="585">
        <v>55</v>
      </c>
      <c r="K68" s="628">
        <v>16</v>
      </c>
      <c r="L68" s="538">
        <v>4.4375</v>
      </c>
      <c r="M68" s="542">
        <v>3.82</v>
      </c>
      <c r="N68" s="566">
        <v>4</v>
      </c>
      <c r="O68" s="586">
        <v>10</v>
      </c>
      <c r="P68" s="538">
        <v>3.9</v>
      </c>
      <c r="Q68" s="542">
        <v>3.47</v>
      </c>
      <c r="R68" s="585">
        <v>10</v>
      </c>
      <c r="S68" s="45">
        <f t="shared" si="3"/>
        <v>72</v>
      </c>
      <c r="U68" s="43"/>
      <c r="V68" s="43"/>
      <c r="X68" s="43"/>
    </row>
    <row r="69" spans="1:24" ht="15" customHeight="1" x14ac:dyDescent="0.25">
      <c r="A69" s="44">
        <v>3</v>
      </c>
      <c r="B69" s="218" t="s">
        <v>167</v>
      </c>
      <c r="C69" s="586">
        <v>38</v>
      </c>
      <c r="D69" s="538">
        <v>4.0526315789473681</v>
      </c>
      <c r="E69" s="546">
        <v>3.78</v>
      </c>
      <c r="F69" s="594">
        <v>17</v>
      </c>
      <c r="G69" s="586">
        <v>16</v>
      </c>
      <c r="H69" s="538">
        <v>4.0625</v>
      </c>
      <c r="I69" s="546">
        <v>3.92</v>
      </c>
      <c r="J69" s="594">
        <v>42</v>
      </c>
      <c r="K69" s="628">
        <v>14</v>
      </c>
      <c r="L69" s="538">
        <v>3.9285714285714284</v>
      </c>
      <c r="M69" s="546">
        <v>3.82</v>
      </c>
      <c r="N69" s="577">
        <v>41</v>
      </c>
      <c r="O69" s="586">
        <v>17</v>
      </c>
      <c r="P69" s="538">
        <v>3.8823529411764706</v>
      </c>
      <c r="Q69" s="546">
        <v>3.47</v>
      </c>
      <c r="R69" s="594">
        <v>12</v>
      </c>
      <c r="S69" s="141">
        <f t="shared" si="3"/>
        <v>112</v>
      </c>
      <c r="U69" s="43"/>
      <c r="V69" s="43"/>
      <c r="X69" s="43"/>
    </row>
    <row r="70" spans="1:24" ht="15" customHeight="1" x14ac:dyDescent="0.25">
      <c r="A70" s="44">
        <v>4</v>
      </c>
      <c r="B70" s="218" t="s">
        <v>168</v>
      </c>
      <c r="C70" s="586">
        <v>30</v>
      </c>
      <c r="D70" s="538">
        <v>3.8</v>
      </c>
      <c r="E70" s="539">
        <v>3.78</v>
      </c>
      <c r="F70" s="584">
        <v>56</v>
      </c>
      <c r="G70" s="586">
        <v>27</v>
      </c>
      <c r="H70" s="538">
        <v>4</v>
      </c>
      <c r="I70" s="539">
        <v>3.92</v>
      </c>
      <c r="J70" s="584">
        <v>53</v>
      </c>
      <c r="K70" s="628">
        <v>10</v>
      </c>
      <c r="L70" s="538">
        <v>4.0999999999999996</v>
      </c>
      <c r="M70" s="539">
        <v>3.82</v>
      </c>
      <c r="N70" s="565">
        <v>21</v>
      </c>
      <c r="O70" s="586">
        <v>26</v>
      </c>
      <c r="P70" s="538">
        <v>3.2692307692307692</v>
      </c>
      <c r="Q70" s="539">
        <v>3.47</v>
      </c>
      <c r="R70" s="584">
        <v>82</v>
      </c>
      <c r="S70" s="139">
        <f t="shared" si="3"/>
        <v>212</v>
      </c>
      <c r="U70" s="43"/>
      <c r="V70" s="43"/>
      <c r="X70" s="43"/>
    </row>
    <row r="71" spans="1:24" ht="15" customHeight="1" x14ac:dyDescent="0.25">
      <c r="A71" s="44">
        <v>5</v>
      </c>
      <c r="B71" s="218" t="s">
        <v>134</v>
      </c>
      <c r="C71" s="586">
        <v>26</v>
      </c>
      <c r="D71" s="538">
        <v>4.0384615384615383</v>
      </c>
      <c r="E71" s="545">
        <v>3.78</v>
      </c>
      <c r="F71" s="593">
        <v>19</v>
      </c>
      <c r="G71" s="586">
        <v>18</v>
      </c>
      <c r="H71" s="538">
        <v>4.0555555555555554</v>
      </c>
      <c r="I71" s="545">
        <v>3.92</v>
      </c>
      <c r="J71" s="593">
        <v>43</v>
      </c>
      <c r="K71" s="628">
        <v>4</v>
      </c>
      <c r="L71" s="538">
        <v>3.75</v>
      </c>
      <c r="M71" s="545">
        <v>3.82</v>
      </c>
      <c r="N71" s="576">
        <v>67</v>
      </c>
      <c r="O71" s="586">
        <v>9</v>
      </c>
      <c r="P71" s="538">
        <v>3.5555555555555554</v>
      </c>
      <c r="Q71" s="545">
        <v>3.47</v>
      </c>
      <c r="R71" s="593">
        <v>48</v>
      </c>
      <c r="S71" s="45">
        <f t="shared" si="3"/>
        <v>177</v>
      </c>
      <c r="U71" s="43"/>
      <c r="V71" s="43"/>
      <c r="X71" s="43"/>
    </row>
    <row r="72" spans="1:24" ht="15" customHeight="1" x14ac:dyDescent="0.25">
      <c r="A72" s="44">
        <v>6</v>
      </c>
      <c r="B72" s="218" t="s">
        <v>169</v>
      </c>
      <c r="C72" s="586">
        <v>18</v>
      </c>
      <c r="D72" s="538">
        <v>3.3888888888888888</v>
      </c>
      <c r="E72" s="548">
        <v>3.78</v>
      </c>
      <c r="F72" s="588">
        <v>94</v>
      </c>
      <c r="G72" s="586">
        <v>8</v>
      </c>
      <c r="H72" s="538">
        <v>3.875</v>
      </c>
      <c r="I72" s="548">
        <v>3.92</v>
      </c>
      <c r="J72" s="588">
        <v>63</v>
      </c>
      <c r="K72" s="628">
        <v>14</v>
      </c>
      <c r="L72" s="538">
        <v>4</v>
      </c>
      <c r="M72" s="548">
        <v>3.82</v>
      </c>
      <c r="N72" s="568">
        <v>34</v>
      </c>
      <c r="O72" s="586">
        <v>15</v>
      </c>
      <c r="P72" s="538">
        <v>3.3333333333333335</v>
      </c>
      <c r="Q72" s="548">
        <v>3.47</v>
      </c>
      <c r="R72" s="588">
        <v>70</v>
      </c>
      <c r="S72" s="45">
        <f t="shared" si="3"/>
        <v>261</v>
      </c>
      <c r="U72" s="43"/>
      <c r="V72" s="43"/>
      <c r="X72" s="43"/>
    </row>
    <row r="73" spans="1:24" ht="15" customHeight="1" x14ac:dyDescent="0.25">
      <c r="A73" s="44">
        <v>7</v>
      </c>
      <c r="B73" s="218" t="s">
        <v>170</v>
      </c>
      <c r="C73" s="586">
        <v>16</v>
      </c>
      <c r="D73" s="538">
        <v>4.25</v>
      </c>
      <c r="E73" s="549">
        <v>3.78</v>
      </c>
      <c r="F73" s="589">
        <v>7</v>
      </c>
      <c r="G73" s="586">
        <v>12</v>
      </c>
      <c r="H73" s="538">
        <v>4.333333333333333</v>
      </c>
      <c r="I73" s="549">
        <v>3.92</v>
      </c>
      <c r="J73" s="589">
        <v>13</v>
      </c>
      <c r="K73" s="628">
        <v>12</v>
      </c>
      <c r="L73" s="538">
        <v>4.25</v>
      </c>
      <c r="M73" s="549">
        <v>3.82</v>
      </c>
      <c r="N73" s="569">
        <v>8</v>
      </c>
      <c r="O73" s="586">
        <v>7</v>
      </c>
      <c r="P73" s="538">
        <v>4.1428571428571432</v>
      </c>
      <c r="Q73" s="549">
        <v>3.47</v>
      </c>
      <c r="R73" s="589">
        <v>2</v>
      </c>
      <c r="S73" s="45">
        <f t="shared" si="3"/>
        <v>30</v>
      </c>
      <c r="U73" s="43"/>
      <c r="V73" s="43"/>
      <c r="X73" s="43"/>
    </row>
    <row r="74" spans="1:24" ht="15" customHeight="1" x14ac:dyDescent="0.25">
      <c r="A74" s="44">
        <v>8</v>
      </c>
      <c r="B74" s="218" t="s">
        <v>171</v>
      </c>
      <c r="C74" s="586">
        <v>19</v>
      </c>
      <c r="D74" s="538">
        <v>3.5263157894736841</v>
      </c>
      <c r="E74" s="539">
        <v>3.78</v>
      </c>
      <c r="F74" s="584">
        <v>89</v>
      </c>
      <c r="G74" s="586">
        <v>13</v>
      </c>
      <c r="H74" s="538">
        <v>3.6923076923076925</v>
      </c>
      <c r="I74" s="539">
        <v>3.92</v>
      </c>
      <c r="J74" s="584">
        <v>87</v>
      </c>
      <c r="K74" s="628">
        <v>7</v>
      </c>
      <c r="L74" s="538">
        <v>3.2857142857142856</v>
      </c>
      <c r="M74" s="539">
        <v>3.82</v>
      </c>
      <c r="N74" s="565">
        <v>104</v>
      </c>
      <c r="O74" s="586">
        <v>17</v>
      </c>
      <c r="P74" s="538">
        <v>3.3529411764705883</v>
      </c>
      <c r="Q74" s="539">
        <v>3.47</v>
      </c>
      <c r="R74" s="584">
        <v>68</v>
      </c>
      <c r="S74" s="45">
        <f t="shared" si="3"/>
        <v>348</v>
      </c>
      <c r="U74" s="43"/>
      <c r="V74" s="43"/>
      <c r="X74" s="43"/>
    </row>
    <row r="75" spans="1:24" ht="15" customHeight="1" x14ac:dyDescent="0.25">
      <c r="A75" s="44">
        <v>9</v>
      </c>
      <c r="B75" s="218" t="s">
        <v>107</v>
      </c>
      <c r="C75" s="586">
        <v>30</v>
      </c>
      <c r="D75" s="538">
        <v>3.6333333333333333</v>
      </c>
      <c r="E75" s="548">
        <v>3.78</v>
      </c>
      <c r="F75" s="588">
        <v>77</v>
      </c>
      <c r="G75" s="586">
        <v>31</v>
      </c>
      <c r="H75" s="538">
        <v>3.6774193548387095</v>
      </c>
      <c r="I75" s="548">
        <v>3.92</v>
      </c>
      <c r="J75" s="588">
        <v>89</v>
      </c>
      <c r="K75" s="628">
        <v>35</v>
      </c>
      <c r="L75" s="538">
        <v>3.5714285714285716</v>
      </c>
      <c r="M75" s="548">
        <v>3.82</v>
      </c>
      <c r="N75" s="568">
        <v>84</v>
      </c>
      <c r="O75" s="586">
        <v>16</v>
      </c>
      <c r="P75" s="538">
        <v>3.875</v>
      </c>
      <c r="Q75" s="548">
        <v>3.47</v>
      </c>
      <c r="R75" s="588">
        <v>14</v>
      </c>
      <c r="S75" s="45">
        <f t="shared" si="3"/>
        <v>264</v>
      </c>
      <c r="U75" s="43"/>
      <c r="V75" s="43"/>
      <c r="X75" s="43"/>
    </row>
    <row r="76" spans="1:24" ht="15" customHeight="1" x14ac:dyDescent="0.25">
      <c r="A76" s="44">
        <v>10</v>
      </c>
      <c r="B76" s="218" t="s">
        <v>142</v>
      </c>
      <c r="C76" s="586">
        <v>49</v>
      </c>
      <c r="D76" s="538">
        <v>3.9183673469387754</v>
      </c>
      <c r="E76" s="542">
        <v>3.78</v>
      </c>
      <c r="F76" s="585">
        <v>41</v>
      </c>
      <c r="G76" s="586">
        <v>26</v>
      </c>
      <c r="H76" s="538">
        <v>4.1923076923076925</v>
      </c>
      <c r="I76" s="542">
        <v>3.92</v>
      </c>
      <c r="J76" s="585">
        <v>29</v>
      </c>
      <c r="K76" s="628">
        <v>20</v>
      </c>
      <c r="L76" s="538">
        <v>4.05</v>
      </c>
      <c r="M76" s="542">
        <v>3.82</v>
      </c>
      <c r="N76" s="566">
        <v>26</v>
      </c>
      <c r="O76" s="586">
        <v>17</v>
      </c>
      <c r="P76" s="538">
        <v>3.4117647058823528</v>
      </c>
      <c r="Q76" s="542">
        <v>3.47</v>
      </c>
      <c r="R76" s="585">
        <v>61</v>
      </c>
      <c r="S76" s="45">
        <f t="shared" si="3"/>
        <v>157</v>
      </c>
      <c r="U76" s="43"/>
      <c r="V76" s="43"/>
      <c r="X76" s="43"/>
    </row>
    <row r="77" spans="1:24" ht="15" customHeight="1" x14ac:dyDescent="0.25">
      <c r="A77" s="44">
        <v>11</v>
      </c>
      <c r="B77" s="218" t="s">
        <v>172</v>
      </c>
      <c r="C77" s="586">
        <v>22</v>
      </c>
      <c r="D77" s="538">
        <v>3.5909090909090908</v>
      </c>
      <c r="E77" s="545">
        <v>3.78</v>
      </c>
      <c r="F77" s="593">
        <v>84</v>
      </c>
      <c r="G77" s="586">
        <v>11</v>
      </c>
      <c r="H77" s="538">
        <v>3.5454545454545454</v>
      </c>
      <c r="I77" s="545">
        <v>3.92</v>
      </c>
      <c r="J77" s="593">
        <v>95</v>
      </c>
      <c r="K77" s="628">
        <v>22</v>
      </c>
      <c r="L77" s="538">
        <v>3.6363636363636362</v>
      </c>
      <c r="M77" s="545">
        <v>3.82</v>
      </c>
      <c r="N77" s="576">
        <v>78</v>
      </c>
      <c r="O77" s="586">
        <v>29</v>
      </c>
      <c r="P77" s="538">
        <v>3.2758620689655173</v>
      </c>
      <c r="Q77" s="545">
        <v>3.47</v>
      </c>
      <c r="R77" s="593">
        <v>79</v>
      </c>
      <c r="S77" s="45">
        <f t="shared" si="3"/>
        <v>336</v>
      </c>
      <c r="U77" s="43"/>
      <c r="V77" s="43"/>
      <c r="X77" s="43"/>
    </row>
    <row r="78" spans="1:24" ht="15" customHeight="1" x14ac:dyDescent="0.25">
      <c r="A78" s="44">
        <v>12</v>
      </c>
      <c r="B78" s="218" t="s">
        <v>173</v>
      </c>
      <c r="C78" s="586">
        <v>22</v>
      </c>
      <c r="D78" s="538">
        <v>3.9545454545454546</v>
      </c>
      <c r="E78" s="539">
        <v>3.78</v>
      </c>
      <c r="F78" s="584">
        <v>34</v>
      </c>
      <c r="G78" s="586">
        <v>21</v>
      </c>
      <c r="H78" s="538">
        <v>4.0476190476190474</v>
      </c>
      <c r="I78" s="539">
        <v>3.92</v>
      </c>
      <c r="J78" s="584">
        <v>44</v>
      </c>
      <c r="K78" s="628">
        <v>12</v>
      </c>
      <c r="L78" s="538">
        <v>3.9166666666666665</v>
      </c>
      <c r="M78" s="539">
        <v>3.82</v>
      </c>
      <c r="N78" s="565">
        <v>44</v>
      </c>
      <c r="O78" s="586">
        <v>11</v>
      </c>
      <c r="P78" s="538">
        <v>3.1818181818181817</v>
      </c>
      <c r="Q78" s="539">
        <v>3.47</v>
      </c>
      <c r="R78" s="584">
        <v>93</v>
      </c>
      <c r="S78" s="45">
        <f t="shared" si="3"/>
        <v>215</v>
      </c>
      <c r="U78" s="43"/>
      <c r="V78" s="43"/>
      <c r="X78" s="43"/>
    </row>
    <row r="79" spans="1:24" ht="15" customHeight="1" x14ac:dyDescent="0.25">
      <c r="A79" s="44">
        <v>13</v>
      </c>
      <c r="B79" s="32" t="s">
        <v>143</v>
      </c>
      <c r="C79" s="586">
        <v>45</v>
      </c>
      <c r="D79" s="538">
        <v>3.7111111111111112</v>
      </c>
      <c r="E79" s="541">
        <v>3.78</v>
      </c>
      <c r="F79" s="587">
        <v>68</v>
      </c>
      <c r="G79" s="586">
        <v>45</v>
      </c>
      <c r="H79" s="538">
        <v>4.1333333333333337</v>
      </c>
      <c r="I79" s="541">
        <v>3.92</v>
      </c>
      <c r="J79" s="587">
        <v>33</v>
      </c>
      <c r="K79" s="628">
        <v>28</v>
      </c>
      <c r="L79" s="538">
        <v>3.8571428571428572</v>
      </c>
      <c r="M79" s="541">
        <v>3.82</v>
      </c>
      <c r="N79" s="567">
        <v>54</v>
      </c>
      <c r="O79" s="586">
        <v>13</v>
      </c>
      <c r="P79" s="538">
        <v>3.9230769230769229</v>
      </c>
      <c r="Q79" s="541">
        <v>3.47</v>
      </c>
      <c r="R79" s="587">
        <v>8</v>
      </c>
      <c r="S79" s="45">
        <f t="shared" si="3"/>
        <v>163</v>
      </c>
      <c r="U79" s="43"/>
      <c r="V79" s="43"/>
      <c r="X79" s="43"/>
    </row>
    <row r="80" spans="1:24" ht="15" customHeight="1" thickBot="1" x14ac:dyDescent="0.3">
      <c r="A80" s="44">
        <v>14</v>
      </c>
      <c r="B80" s="32" t="s">
        <v>166</v>
      </c>
      <c r="C80" s="639">
        <v>44</v>
      </c>
      <c r="D80" s="640">
        <v>3.75</v>
      </c>
      <c r="E80" s="645">
        <v>3.78</v>
      </c>
      <c r="F80" s="646">
        <v>62</v>
      </c>
      <c r="G80" s="639">
        <v>28</v>
      </c>
      <c r="H80" s="640">
        <v>3.8571428571428572</v>
      </c>
      <c r="I80" s="645">
        <v>3.92</v>
      </c>
      <c r="J80" s="646">
        <v>67</v>
      </c>
      <c r="K80" s="628">
        <v>11</v>
      </c>
      <c r="L80" s="538">
        <v>3.5454545454545454</v>
      </c>
      <c r="M80" s="541">
        <v>3.82</v>
      </c>
      <c r="N80" s="567">
        <v>88</v>
      </c>
      <c r="O80" s="586">
        <v>16</v>
      </c>
      <c r="P80" s="538">
        <v>3.3125</v>
      </c>
      <c r="Q80" s="541">
        <v>3.47</v>
      </c>
      <c r="R80" s="587">
        <v>74</v>
      </c>
      <c r="S80" s="45">
        <f t="shared" si="3"/>
        <v>291</v>
      </c>
      <c r="U80" s="43"/>
      <c r="V80" s="43"/>
      <c r="X80" s="43"/>
    </row>
    <row r="81" spans="1:24" ht="15" customHeight="1" thickBot="1" x14ac:dyDescent="0.3">
      <c r="A81" s="110"/>
      <c r="B81" s="65" t="s">
        <v>115</v>
      </c>
      <c r="C81" s="116">
        <f>SUM(C82:C112)</f>
        <v>810</v>
      </c>
      <c r="D81" s="131">
        <f>AVERAGE(D82:D112)</f>
        <v>3.8664926504557502</v>
      </c>
      <c r="E81" s="143">
        <v>3.78</v>
      </c>
      <c r="F81" s="579"/>
      <c r="G81" s="116">
        <f>SUM(G82:G112)</f>
        <v>634</v>
      </c>
      <c r="H81" s="131">
        <f>AVERAGE(H82:H112)</f>
        <v>4.0647460249326306</v>
      </c>
      <c r="I81" s="143">
        <v>3.92</v>
      </c>
      <c r="J81" s="579"/>
      <c r="K81" s="116">
        <f>SUM(K82:K112)</f>
        <v>528</v>
      </c>
      <c r="L81" s="131">
        <f>AVERAGE(L82:L112)</f>
        <v>3.8434455852391678</v>
      </c>
      <c r="M81" s="143">
        <v>3.82</v>
      </c>
      <c r="N81" s="579"/>
      <c r="O81" s="116">
        <f>SUM(O82:O112)</f>
        <v>613</v>
      </c>
      <c r="P81" s="131">
        <f>AVERAGE(P82:P112)</f>
        <v>3.4682137769824601</v>
      </c>
      <c r="Q81" s="143">
        <v>3.47</v>
      </c>
      <c r="R81" s="117"/>
      <c r="S81" s="108"/>
      <c r="U81" s="43"/>
      <c r="V81" s="43"/>
      <c r="X81" s="43"/>
    </row>
    <row r="82" spans="1:24" ht="15" customHeight="1" x14ac:dyDescent="0.25">
      <c r="A82" s="50">
        <v>1</v>
      </c>
      <c r="B82" s="26" t="s">
        <v>174</v>
      </c>
      <c r="C82" s="260">
        <v>18</v>
      </c>
      <c r="D82" s="124">
        <v>3.7777777777777777</v>
      </c>
      <c r="E82" s="123">
        <v>3.78</v>
      </c>
      <c r="F82" s="580">
        <v>59</v>
      </c>
      <c r="G82" s="260">
        <v>8</v>
      </c>
      <c r="H82" s="124">
        <v>4.125</v>
      </c>
      <c r="I82" s="123">
        <v>3.92</v>
      </c>
      <c r="J82" s="580">
        <v>34</v>
      </c>
      <c r="K82" s="260">
        <v>8</v>
      </c>
      <c r="L82" s="124">
        <v>3.375</v>
      </c>
      <c r="M82" s="123">
        <v>3.82</v>
      </c>
      <c r="N82" s="580">
        <v>99</v>
      </c>
      <c r="O82" s="260">
        <v>11</v>
      </c>
      <c r="P82" s="124">
        <v>3.2727272727272729</v>
      </c>
      <c r="Q82" s="123">
        <v>3.47</v>
      </c>
      <c r="R82" s="261">
        <v>81</v>
      </c>
      <c r="S82" s="45">
        <f t="shared" ref="S82:S112" si="4">R82+N82+J82+F82</f>
        <v>273</v>
      </c>
      <c r="U82" s="43"/>
      <c r="V82" s="43"/>
      <c r="X82" s="43"/>
    </row>
    <row r="83" spans="1:24" ht="15" customHeight="1" x14ac:dyDescent="0.25">
      <c r="A83" s="44">
        <v>2</v>
      </c>
      <c r="B83" s="27" t="s">
        <v>19</v>
      </c>
      <c r="C83" s="264">
        <v>17</v>
      </c>
      <c r="D83" s="275">
        <v>3.8235294117647061</v>
      </c>
      <c r="E83" s="125">
        <v>3.78</v>
      </c>
      <c r="F83" s="581">
        <v>53</v>
      </c>
      <c r="G83" s="264">
        <v>14</v>
      </c>
      <c r="H83" s="275">
        <v>3</v>
      </c>
      <c r="I83" s="125">
        <v>3.92</v>
      </c>
      <c r="J83" s="581">
        <v>109</v>
      </c>
      <c r="K83" s="264">
        <v>16</v>
      </c>
      <c r="L83" s="275">
        <v>4.0625</v>
      </c>
      <c r="M83" s="125">
        <v>3.82</v>
      </c>
      <c r="N83" s="581">
        <v>24</v>
      </c>
      <c r="O83" s="264">
        <v>16</v>
      </c>
      <c r="P83" s="275">
        <v>3.25</v>
      </c>
      <c r="Q83" s="125">
        <v>3.47</v>
      </c>
      <c r="R83" s="265">
        <v>85</v>
      </c>
      <c r="S83" s="45">
        <f t="shared" si="4"/>
        <v>271</v>
      </c>
      <c r="U83" s="43"/>
      <c r="V83" s="43"/>
      <c r="X83" s="43"/>
    </row>
    <row r="84" spans="1:24" ht="15" customHeight="1" x14ac:dyDescent="0.25">
      <c r="A84" s="44">
        <v>3</v>
      </c>
      <c r="B84" s="26" t="s">
        <v>175</v>
      </c>
      <c r="C84" s="260">
        <v>31</v>
      </c>
      <c r="D84" s="124">
        <v>3.935483870967742</v>
      </c>
      <c r="E84" s="123">
        <v>3.78</v>
      </c>
      <c r="F84" s="580">
        <v>36</v>
      </c>
      <c r="G84" s="260">
        <v>25</v>
      </c>
      <c r="H84" s="124">
        <v>3.88</v>
      </c>
      <c r="I84" s="123">
        <v>3.92</v>
      </c>
      <c r="J84" s="580">
        <v>61</v>
      </c>
      <c r="K84" s="260">
        <v>19</v>
      </c>
      <c r="L84" s="124">
        <v>3.6315789473684212</v>
      </c>
      <c r="M84" s="123">
        <v>3.82</v>
      </c>
      <c r="N84" s="580">
        <v>79</v>
      </c>
      <c r="O84" s="260">
        <v>20</v>
      </c>
      <c r="P84" s="124">
        <v>3.5</v>
      </c>
      <c r="Q84" s="123">
        <v>3.47</v>
      </c>
      <c r="R84" s="261">
        <v>53</v>
      </c>
      <c r="S84" s="45">
        <f t="shared" si="4"/>
        <v>229</v>
      </c>
      <c r="U84" s="43"/>
      <c r="V84" s="43"/>
      <c r="X84" s="43"/>
    </row>
    <row r="85" spans="1:24" ht="15" customHeight="1" x14ac:dyDescent="0.25">
      <c r="A85" s="44">
        <v>4</v>
      </c>
      <c r="B85" s="26" t="s">
        <v>176</v>
      </c>
      <c r="C85" s="260">
        <v>9</v>
      </c>
      <c r="D85" s="124">
        <v>4.2222222222222223</v>
      </c>
      <c r="E85" s="123">
        <v>3.78</v>
      </c>
      <c r="F85" s="580">
        <v>8</v>
      </c>
      <c r="G85" s="260">
        <v>10</v>
      </c>
      <c r="H85" s="124">
        <v>4.2</v>
      </c>
      <c r="I85" s="123">
        <v>3.92</v>
      </c>
      <c r="J85" s="580">
        <v>28</v>
      </c>
      <c r="K85" s="260">
        <v>8</v>
      </c>
      <c r="L85" s="124">
        <v>3.75</v>
      </c>
      <c r="M85" s="123">
        <v>3.82</v>
      </c>
      <c r="N85" s="580">
        <v>69</v>
      </c>
      <c r="O85" s="260">
        <v>8</v>
      </c>
      <c r="P85" s="124">
        <v>3.625</v>
      </c>
      <c r="Q85" s="123">
        <v>3.47</v>
      </c>
      <c r="R85" s="261">
        <v>31</v>
      </c>
      <c r="S85" s="45">
        <f t="shared" si="4"/>
        <v>136</v>
      </c>
      <c r="U85" s="43"/>
      <c r="V85" s="43"/>
      <c r="X85" s="43"/>
    </row>
    <row r="86" spans="1:24" ht="15" customHeight="1" x14ac:dyDescent="0.25">
      <c r="A86" s="44">
        <v>5</v>
      </c>
      <c r="B86" s="26" t="s">
        <v>177</v>
      </c>
      <c r="C86" s="260">
        <v>28</v>
      </c>
      <c r="D86" s="124">
        <v>4.1071428571428568</v>
      </c>
      <c r="E86" s="123">
        <v>3.78</v>
      </c>
      <c r="F86" s="580">
        <v>15</v>
      </c>
      <c r="G86" s="260">
        <v>8</v>
      </c>
      <c r="H86" s="124">
        <v>4</v>
      </c>
      <c r="I86" s="123">
        <v>3.92</v>
      </c>
      <c r="J86" s="580">
        <v>54</v>
      </c>
      <c r="K86" s="260">
        <v>6</v>
      </c>
      <c r="L86" s="124">
        <v>3.3333333333333335</v>
      </c>
      <c r="M86" s="123">
        <v>3.82</v>
      </c>
      <c r="N86" s="580">
        <v>103</v>
      </c>
      <c r="O86" s="260">
        <v>18</v>
      </c>
      <c r="P86" s="124">
        <v>4</v>
      </c>
      <c r="Q86" s="123">
        <v>3.47</v>
      </c>
      <c r="R86" s="261">
        <v>5</v>
      </c>
      <c r="S86" s="45">
        <f t="shared" si="4"/>
        <v>177</v>
      </c>
      <c r="U86" s="43"/>
      <c r="V86" s="43"/>
      <c r="X86" s="43"/>
    </row>
    <row r="87" spans="1:24" ht="15" customHeight="1" x14ac:dyDescent="0.25">
      <c r="A87" s="44">
        <v>6</v>
      </c>
      <c r="B87" s="26" t="s">
        <v>178</v>
      </c>
      <c r="C87" s="260">
        <v>21</v>
      </c>
      <c r="D87" s="124">
        <v>4</v>
      </c>
      <c r="E87" s="123">
        <v>3.78</v>
      </c>
      <c r="F87" s="580">
        <v>28</v>
      </c>
      <c r="G87" s="260">
        <v>21</v>
      </c>
      <c r="H87" s="124">
        <v>4.1428571428571432</v>
      </c>
      <c r="I87" s="123">
        <v>3.92</v>
      </c>
      <c r="J87" s="580">
        <v>32</v>
      </c>
      <c r="K87" s="260">
        <v>16</v>
      </c>
      <c r="L87" s="124">
        <v>4.1875</v>
      </c>
      <c r="M87" s="123">
        <v>3.82</v>
      </c>
      <c r="N87" s="580">
        <v>13</v>
      </c>
      <c r="O87" s="260">
        <v>36</v>
      </c>
      <c r="P87" s="124">
        <v>3.3055555555555554</v>
      </c>
      <c r="Q87" s="123">
        <v>3.47</v>
      </c>
      <c r="R87" s="261">
        <v>76</v>
      </c>
      <c r="S87" s="45">
        <f t="shared" si="4"/>
        <v>149</v>
      </c>
      <c r="U87" s="43"/>
      <c r="V87" s="43"/>
      <c r="X87" s="43"/>
    </row>
    <row r="88" spans="1:24" ht="15" customHeight="1" x14ac:dyDescent="0.25">
      <c r="A88" s="44">
        <v>7</v>
      </c>
      <c r="B88" s="26" t="s">
        <v>14</v>
      </c>
      <c r="C88" s="260">
        <v>7</v>
      </c>
      <c r="D88" s="124">
        <v>3.7142857142857144</v>
      </c>
      <c r="E88" s="123">
        <v>3.78</v>
      </c>
      <c r="F88" s="580">
        <v>67</v>
      </c>
      <c r="G88" s="260">
        <v>18</v>
      </c>
      <c r="H88" s="124">
        <v>4.4444444444444446</v>
      </c>
      <c r="I88" s="123">
        <v>3.92</v>
      </c>
      <c r="J88" s="580">
        <v>4</v>
      </c>
      <c r="K88" s="260">
        <v>6</v>
      </c>
      <c r="L88" s="124">
        <v>3.5</v>
      </c>
      <c r="M88" s="123">
        <v>3.82</v>
      </c>
      <c r="N88" s="580">
        <v>92</v>
      </c>
      <c r="O88" s="260">
        <v>5</v>
      </c>
      <c r="P88" s="124">
        <v>3.4</v>
      </c>
      <c r="Q88" s="123">
        <v>3.47</v>
      </c>
      <c r="R88" s="261">
        <v>64</v>
      </c>
      <c r="S88" s="45">
        <f t="shared" si="4"/>
        <v>227</v>
      </c>
      <c r="U88" s="43"/>
      <c r="V88" s="43"/>
      <c r="X88" s="43"/>
    </row>
    <row r="89" spans="1:24" ht="15" customHeight="1" x14ac:dyDescent="0.25">
      <c r="A89" s="44">
        <v>8</v>
      </c>
      <c r="B89" s="26" t="s">
        <v>179</v>
      </c>
      <c r="C89" s="260">
        <v>14</v>
      </c>
      <c r="D89" s="124">
        <v>3.9285714285714284</v>
      </c>
      <c r="E89" s="123">
        <v>3.78</v>
      </c>
      <c r="F89" s="580">
        <v>40</v>
      </c>
      <c r="G89" s="260">
        <v>9</v>
      </c>
      <c r="H89" s="124">
        <v>4.5555555555555554</v>
      </c>
      <c r="I89" s="123">
        <v>3.92</v>
      </c>
      <c r="J89" s="580">
        <v>3</v>
      </c>
      <c r="K89" s="260">
        <v>6</v>
      </c>
      <c r="L89" s="124">
        <v>3.5</v>
      </c>
      <c r="M89" s="123">
        <v>3.82</v>
      </c>
      <c r="N89" s="580">
        <v>91</v>
      </c>
      <c r="O89" s="260">
        <v>27</v>
      </c>
      <c r="P89" s="124">
        <v>3.4074074074074074</v>
      </c>
      <c r="Q89" s="123">
        <v>3.47</v>
      </c>
      <c r="R89" s="261">
        <v>63</v>
      </c>
      <c r="S89" s="45">
        <f t="shared" si="4"/>
        <v>197</v>
      </c>
      <c r="U89" s="43"/>
      <c r="V89" s="43"/>
      <c r="X89" s="43"/>
    </row>
    <row r="90" spans="1:24" ht="15" customHeight="1" x14ac:dyDescent="0.25">
      <c r="A90" s="44">
        <v>9</v>
      </c>
      <c r="B90" s="26" t="s">
        <v>180</v>
      </c>
      <c r="C90" s="260">
        <v>16</v>
      </c>
      <c r="D90" s="124">
        <v>3.75</v>
      </c>
      <c r="E90" s="123">
        <v>3.78</v>
      </c>
      <c r="F90" s="580">
        <v>63</v>
      </c>
      <c r="G90" s="260">
        <v>10</v>
      </c>
      <c r="H90" s="124">
        <v>3.8</v>
      </c>
      <c r="I90" s="123">
        <v>3.92</v>
      </c>
      <c r="J90" s="580">
        <v>73</v>
      </c>
      <c r="K90" s="260">
        <v>8</v>
      </c>
      <c r="L90" s="124">
        <v>3.875</v>
      </c>
      <c r="M90" s="123">
        <v>3.82</v>
      </c>
      <c r="N90" s="580">
        <v>51</v>
      </c>
      <c r="O90" s="260">
        <v>6</v>
      </c>
      <c r="P90" s="124">
        <v>4</v>
      </c>
      <c r="Q90" s="123">
        <v>3.47</v>
      </c>
      <c r="R90" s="261">
        <v>6</v>
      </c>
      <c r="S90" s="45">
        <f t="shared" si="4"/>
        <v>193</v>
      </c>
      <c r="U90" s="43"/>
      <c r="V90" s="43"/>
      <c r="X90" s="43"/>
    </row>
    <row r="91" spans="1:24" ht="15" customHeight="1" x14ac:dyDescent="0.25">
      <c r="A91" s="44">
        <v>10</v>
      </c>
      <c r="B91" s="26" t="s">
        <v>181</v>
      </c>
      <c r="C91" s="260">
        <v>17</v>
      </c>
      <c r="D91" s="124">
        <v>3.7647058823529411</v>
      </c>
      <c r="E91" s="123">
        <v>3.78</v>
      </c>
      <c r="F91" s="580">
        <v>61</v>
      </c>
      <c r="G91" s="260">
        <v>16</v>
      </c>
      <c r="H91" s="124">
        <v>4.25</v>
      </c>
      <c r="I91" s="123">
        <v>3.92</v>
      </c>
      <c r="J91" s="580">
        <v>22</v>
      </c>
      <c r="K91" s="260">
        <v>7</v>
      </c>
      <c r="L91" s="124">
        <v>4</v>
      </c>
      <c r="M91" s="123">
        <v>3.82</v>
      </c>
      <c r="N91" s="580">
        <v>36</v>
      </c>
      <c r="O91" s="260">
        <v>14</v>
      </c>
      <c r="P91" s="124">
        <v>3.5</v>
      </c>
      <c r="Q91" s="123">
        <v>3.47</v>
      </c>
      <c r="R91" s="261">
        <v>54</v>
      </c>
      <c r="S91" s="45">
        <f t="shared" si="4"/>
        <v>173</v>
      </c>
      <c r="U91" s="43"/>
      <c r="V91" s="43"/>
      <c r="X91" s="43"/>
    </row>
    <row r="92" spans="1:24" ht="15" customHeight="1" x14ac:dyDescent="0.25">
      <c r="A92" s="44">
        <v>11</v>
      </c>
      <c r="B92" s="26" t="s">
        <v>200</v>
      </c>
      <c r="C92" s="260">
        <v>12</v>
      </c>
      <c r="D92" s="124">
        <v>3.9166666666666665</v>
      </c>
      <c r="E92" s="123">
        <v>3.78</v>
      </c>
      <c r="F92" s="580">
        <v>43</v>
      </c>
      <c r="G92" s="260">
        <v>11</v>
      </c>
      <c r="H92" s="124">
        <v>4.0909090909090908</v>
      </c>
      <c r="I92" s="123">
        <v>3.92</v>
      </c>
      <c r="J92" s="580">
        <v>37</v>
      </c>
      <c r="K92" s="260">
        <v>10</v>
      </c>
      <c r="L92" s="124">
        <v>4.0999999999999996</v>
      </c>
      <c r="M92" s="123">
        <v>3.82</v>
      </c>
      <c r="N92" s="580">
        <v>22</v>
      </c>
      <c r="O92" s="260">
        <v>9</v>
      </c>
      <c r="P92" s="124">
        <v>3.4444444444444446</v>
      </c>
      <c r="Q92" s="123">
        <v>3.47</v>
      </c>
      <c r="R92" s="261">
        <v>59</v>
      </c>
      <c r="S92" s="45">
        <f t="shared" si="4"/>
        <v>161</v>
      </c>
      <c r="U92" s="43"/>
      <c r="V92" s="43"/>
      <c r="X92" s="43"/>
    </row>
    <row r="93" spans="1:24" ht="15" customHeight="1" x14ac:dyDescent="0.25">
      <c r="A93" s="44">
        <v>12</v>
      </c>
      <c r="B93" s="26" t="s">
        <v>201</v>
      </c>
      <c r="C93" s="260">
        <v>13</v>
      </c>
      <c r="D93" s="124">
        <v>4.0769230769230766</v>
      </c>
      <c r="E93" s="123">
        <v>3.78</v>
      </c>
      <c r="F93" s="580">
        <v>16</v>
      </c>
      <c r="G93" s="260">
        <v>11</v>
      </c>
      <c r="H93" s="124">
        <v>3.9090909090909092</v>
      </c>
      <c r="I93" s="123">
        <v>3.92</v>
      </c>
      <c r="J93" s="580">
        <v>57</v>
      </c>
      <c r="K93" s="260">
        <v>6</v>
      </c>
      <c r="L93" s="124">
        <v>4</v>
      </c>
      <c r="M93" s="123">
        <v>3.82</v>
      </c>
      <c r="N93" s="580">
        <v>37</v>
      </c>
      <c r="O93" s="260">
        <v>12</v>
      </c>
      <c r="P93" s="124">
        <v>3.1666666666666665</v>
      </c>
      <c r="Q93" s="123">
        <v>3.47</v>
      </c>
      <c r="R93" s="261">
        <v>95</v>
      </c>
      <c r="S93" s="45">
        <f t="shared" si="4"/>
        <v>205</v>
      </c>
      <c r="U93" s="43"/>
      <c r="V93" s="43"/>
      <c r="X93" s="43"/>
    </row>
    <row r="94" spans="1:24" ht="15" customHeight="1" x14ac:dyDescent="0.25">
      <c r="A94" s="44">
        <v>13</v>
      </c>
      <c r="B94" s="26" t="s">
        <v>182</v>
      </c>
      <c r="C94" s="260">
        <v>55</v>
      </c>
      <c r="D94" s="124">
        <v>3.6909090909090909</v>
      </c>
      <c r="E94" s="123">
        <v>3.78</v>
      </c>
      <c r="F94" s="580">
        <v>70</v>
      </c>
      <c r="G94" s="260">
        <v>36</v>
      </c>
      <c r="H94" s="124">
        <v>3.8055555555555554</v>
      </c>
      <c r="I94" s="123">
        <v>3.92</v>
      </c>
      <c r="J94" s="580">
        <v>72</v>
      </c>
      <c r="K94" s="260">
        <v>23</v>
      </c>
      <c r="L94" s="124">
        <v>4.1739130434782608</v>
      </c>
      <c r="M94" s="123">
        <v>3.82</v>
      </c>
      <c r="N94" s="580">
        <v>14</v>
      </c>
      <c r="O94" s="260">
        <v>18</v>
      </c>
      <c r="P94" s="124">
        <v>3.3333333333333335</v>
      </c>
      <c r="Q94" s="123">
        <v>3.47</v>
      </c>
      <c r="R94" s="261">
        <v>71</v>
      </c>
      <c r="S94" s="47">
        <f t="shared" si="4"/>
        <v>227</v>
      </c>
      <c r="U94" s="43"/>
      <c r="V94" s="43"/>
      <c r="X94" s="43"/>
    </row>
    <row r="95" spans="1:24" ht="15" customHeight="1" x14ac:dyDescent="0.25">
      <c r="A95" s="44">
        <v>14</v>
      </c>
      <c r="B95" s="26" t="s">
        <v>183</v>
      </c>
      <c r="C95" s="260">
        <v>21</v>
      </c>
      <c r="D95" s="124">
        <v>3.8571428571428572</v>
      </c>
      <c r="E95" s="123">
        <v>3.78</v>
      </c>
      <c r="F95" s="580">
        <v>48</v>
      </c>
      <c r="G95" s="260">
        <v>18</v>
      </c>
      <c r="H95" s="124">
        <v>3.7222222222222223</v>
      </c>
      <c r="I95" s="123">
        <v>3.92</v>
      </c>
      <c r="J95" s="580">
        <v>83</v>
      </c>
      <c r="K95" s="260">
        <v>16</v>
      </c>
      <c r="L95" s="124">
        <v>3.75</v>
      </c>
      <c r="M95" s="123">
        <v>3.82</v>
      </c>
      <c r="N95" s="580">
        <v>68</v>
      </c>
      <c r="O95" s="260">
        <v>19</v>
      </c>
      <c r="P95" s="124">
        <v>3.5789473684210527</v>
      </c>
      <c r="Q95" s="123">
        <v>3.47</v>
      </c>
      <c r="R95" s="261">
        <v>41</v>
      </c>
      <c r="S95" s="109">
        <f t="shared" si="4"/>
        <v>240</v>
      </c>
      <c r="U95" s="43"/>
      <c r="V95" s="43"/>
      <c r="X95" s="43"/>
    </row>
    <row r="96" spans="1:24" ht="15" customHeight="1" x14ac:dyDescent="0.25">
      <c r="A96" s="142">
        <v>15</v>
      </c>
      <c r="B96" s="26" t="s">
        <v>184</v>
      </c>
      <c r="C96" s="260">
        <v>3</v>
      </c>
      <c r="D96" s="124">
        <v>3.6666666666666665</v>
      </c>
      <c r="E96" s="123">
        <v>3.78</v>
      </c>
      <c r="F96" s="580">
        <v>73</v>
      </c>
      <c r="G96" s="260">
        <v>7</v>
      </c>
      <c r="H96" s="124">
        <v>4.4285714285714288</v>
      </c>
      <c r="I96" s="123">
        <v>3.92</v>
      </c>
      <c r="J96" s="580">
        <v>5</v>
      </c>
      <c r="K96" s="260">
        <v>7</v>
      </c>
      <c r="L96" s="124">
        <v>3.8571428571428572</v>
      </c>
      <c r="M96" s="123">
        <v>3.82</v>
      </c>
      <c r="N96" s="580">
        <v>55</v>
      </c>
      <c r="O96" s="260">
        <v>4</v>
      </c>
      <c r="P96" s="124">
        <v>3.5</v>
      </c>
      <c r="Q96" s="123">
        <v>3.47</v>
      </c>
      <c r="R96" s="261">
        <v>55</v>
      </c>
      <c r="S96" s="45">
        <f t="shared" si="4"/>
        <v>188</v>
      </c>
      <c r="U96" s="43"/>
      <c r="V96" s="43"/>
      <c r="X96" s="43"/>
    </row>
    <row r="97" spans="1:24" ht="15" customHeight="1" x14ac:dyDescent="0.25">
      <c r="A97" s="44">
        <v>16</v>
      </c>
      <c r="B97" s="26" t="s">
        <v>202</v>
      </c>
      <c r="C97" s="260">
        <v>21</v>
      </c>
      <c r="D97" s="124">
        <v>3.5238095238095237</v>
      </c>
      <c r="E97" s="123">
        <v>3.78</v>
      </c>
      <c r="F97" s="580">
        <v>90</v>
      </c>
      <c r="G97" s="260">
        <v>29</v>
      </c>
      <c r="H97" s="124">
        <v>3.4827586206896552</v>
      </c>
      <c r="I97" s="123">
        <v>3.92</v>
      </c>
      <c r="J97" s="580">
        <v>100</v>
      </c>
      <c r="K97" s="260">
        <v>29</v>
      </c>
      <c r="L97" s="124">
        <v>3.5517241379310347</v>
      </c>
      <c r="M97" s="123">
        <v>3.82</v>
      </c>
      <c r="N97" s="580">
        <v>86</v>
      </c>
      <c r="O97" s="260">
        <v>17</v>
      </c>
      <c r="P97" s="124">
        <v>3.4117647058823528</v>
      </c>
      <c r="Q97" s="123">
        <v>3.47</v>
      </c>
      <c r="R97" s="261">
        <v>62</v>
      </c>
      <c r="S97" s="45">
        <f t="shared" si="4"/>
        <v>338</v>
      </c>
      <c r="U97" s="43"/>
      <c r="V97" s="43"/>
      <c r="X97" s="43"/>
    </row>
    <row r="98" spans="1:24" ht="15" customHeight="1" x14ac:dyDescent="0.25">
      <c r="A98" s="44">
        <v>17</v>
      </c>
      <c r="B98" s="26" t="s">
        <v>185</v>
      </c>
      <c r="C98" s="260">
        <v>18</v>
      </c>
      <c r="D98" s="124">
        <v>3.3333333333333335</v>
      </c>
      <c r="E98" s="123">
        <v>3.78</v>
      </c>
      <c r="F98" s="580">
        <v>101</v>
      </c>
      <c r="G98" s="260">
        <v>9</v>
      </c>
      <c r="H98" s="124">
        <v>3.8888888888888888</v>
      </c>
      <c r="I98" s="123">
        <v>3.92</v>
      </c>
      <c r="J98" s="580">
        <v>59</v>
      </c>
      <c r="K98" s="260">
        <v>20</v>
      </c>
      <c r="L98" s="124">
        <v>3.9</v>
      </c>
      <c r="M98" s="123">
        <v>3.82</v>
      </c>
      <c r="N98" s="580">
        <v>46</v>
      </c>
      <c r="O98" s="260">
        <v>10</v>
      </c>
      <c r="P98" s="124">
        <v>3.2</v>
      </c>
      <c r="Q98" s="123">
        <v>3.47</v>
      </c>
      <c r="R98" s="261">
        <v>91</v>
      </c>
      <c r="S98" s="45">
        <f t="shared" si="4"/>
        <v>297</v>
      </c>
      <c r="U98" s="43"/>
      <c r="V98" s="43"/>
      <c r="X98" s="43"/>
    </row>
    <row r="99" spans="1:24" ht="15" customHeight="1" x14ac:dyDescent="0.25">
      <c r="A99" s="44">
        <v>18</v>
      </c>
      <c r="B99" s="26" t="s">
        <v>195</v>
      </c>
      <c r="C99" s="260">
        <v>29</v>
      </c>
      <c r="D99" s="124">
        <v>3.6206896551724137</v>
      </c>
      <c r="E99" s="123">
        <v>3.78</v>
      </c>
      <c r="F99" s="580">
        <v>79</v>
      </c>
      <c r="G99" s="260">
        <v>16</v>
      </c>
      <c r="H99" s="124">
        <v>3.875</v>
      </c>
      <c r="I99" s="123">
        <v>3.92</v>
      </c>
      <c r="J99" s="580">
        <v>64</v>
      </c>
      <c r="K99" s="260">
        <v>22</v>
      </c>
      <c r="L99" s="124">
        <v>3.4090909090909092</v>
      </c>
      <c r="M99" s="123">
        <v>3.82</v>
      </c>
      <c r="N99" s="580">
        <v>97</v>
      </c>
      <c r="O99" s="260">
        <v>47</v>
      </c>
      <c r="P99" s="124">
        <v>3.1489361702127661</v>
      </c>
      <c r="Q99" s="123">
        <v>3.47</v>
      </c>
      <c r="R99" s="261">
        <v>94</v>
      </c>
      <c r="S99" s="45">
        <f t="shared" si="4"/>
        <v>334</v>
      </c>
      <c r="U99" s="43"/>
      <c r="V99" s="43"/>
      <c r="X99" s="43"/>
    </row>
    <row r="100" spans="1:24" ht="15" customHeight="1" x14ac:dyDescent="0.25">
      <c r="A100" s="44">
        <v>19</v>
      </c>
      <c r="B100" s="26" t="s">
        <v>186</v>
      </c>
      <c r="C100" s="260">
        <v>18</v>
      </c>
      <c r="D100" s="124">
        <v>3.8333333333333335</v>
      </c>
      <c r="E100" s="123">
        <v>3.78</v>
      </c>
      <c r="F100" s="580">
        <v>52</v>
      </c>
      <c r="G100" s="260">
        <v>20</v>
      </c>
      <c r="H100" s="124">
        <v>4.4000000000000004</v>
      </c>
      <c r="I100" s="123">
        <v>3.92</v>
      </c>
      <c r="J100" s="580">
        <v>6</v>
      </c>
      <c r="K100" s="260">
        <v>24</v>
      </c>
      <c r="L100" s="124">
        <v>3.7916666666666665</v>
      </c>
      <c r="M100" s="123">
        <v>3.82</v>
      </c>
      <c r="N100" s="580">
        <v>62</v>
      </c>
      <c r="O100" s="260">
        <v>11</v>
      </c>
      <c r="P100" s="124">
        <v>3.3636363636363638</v>
      </c>
      <c r="Q100" s="123">
        <v>3.47</v>
      </c>
      <c r="R100" s="261">
        <v>67</v>
      </c>
      <c r="S100" s="45">
        <f t="shared" si="4"/>
        <v>187</v>
      </c>
      <c r="U100" s="43"/>
      <c r="V100" s="43"/>
      <c r="X100" s="43"/>
    </row>
    <row r="101" spans="1:24" ht="15" customHeight="1" x14ac:dyDescent="0.25">
      <c r="A101" s="44">
        <v>20</v>
      </c>
      <c r="B101" s="26" t="s">
        <v>187</v>
      </c>
      <c r="C101" s="260">
        <v>67</v>
      </c>
      <c r="D101" s="124">
        <v>3.9850746268656718</v>
      </c>
      <c r="E101" s="123">
        <v>3.78</v>
      </c>
      <c r="F101" s="580">
        <v>30</v>
      </c>
      <c r="G101" s="260">
        <v>50</v>
      </c>
      <c r="H101" s="124">
        <v>3.88</v>
      </c>
      <c r="I101" s="123">
        <v>3.92</v>
      </c>
      <c r="J101" s="580">
        <v>62</v>
      </c>
      <c r="K101" s="260">
        <v>31</v>
      </c>
      <c r="L101" s="124">
        <v>3.774193548387097</v>
      </c>
      <c r="M101" s="123">
        <v>3.82</v>
      </c>
      <c r="N101" s="580">
        <v>64</v>
      </c>
      <c r="O101" s="260">
        <v>28</v>
      </c>
      <c r="P101" s="124">
        <v>3.25</v>
      </c>
      <c r="Q101" s="123">
        <v>3.47</v>
      </c>
      <c r="R101" s="261">
        <v>86</v>
      </c>
      <c r="S101" s="45">
        <f t="shared" si="4"/>
        <v>242</v>
      </c>
      <c r="U101" s="43"/>
      <c r="V101" s="43"/>
      <c r="X101" s="43"/>
    </row>
    <row r="102" spans="1:24" ht="15" customHeight="1" x14ac:dyDescent="0.25">
      <c r="A102" s="44">
        <v>21</v>
      </c>
      <c r="B102" s="26" t="s">
        <v>188</v>
      </c>
      <c r="C102" s="260">
        <v>73</v>
      </c>
      <c r="D102" s="124">
        <v>4.1643835616438354</v>
      </c>
      <c r="E102" s="123">
        <v>3.78</v>
      </c>
      <c r="F102" s="580">
        <v>13</v>
      </c>
      <c r="G102" s="260">
        <v>59</v>
      </c>
      <c r="H102" s="124">
        <v>4.3050847457627119</v>
      </c>
      <c r="I102" s="123">
        <v>3.92</v>
      </c>
      <c r="J102" s="580">
        <v>15</v>
      </c>
      <c r="K102" s="260">
        <v>37</v>
      </c>
      <c r="L102" s="124">
        <v>4.1621621621621623</v>
      </c>
      <c r="M102" s="123">
        <v>3.82</v>
      </c>
      <c r="N102" s="580">
        <v>17</v>
      </c>
      <c r="O102" s="260">
        <v>59</v>
      </c>
      <c r="P102" s="124">
        <v>3.6440677966101696</v>
      </c>
      <c r="Q102" s="123">
        <v>3.47</v>
      </c>
      <c r="R102" s="261">
        <v>30</v>
      </c>
      <c r="S102" s="45">
        <f t="shared" si="4"/>
        <v>75</v>
      </c>
      <c r="U102" s="43"/>
      <c r="V102" s="43"/>
      <c r="X102" s="43"/>
    </row>
    <row r="103" spans="1:24" ht="15" customHeight="1" x14ac:dyDescent="0.25">
      <c r="A103" s="44">
        <v>22</v>
      </c>
      <c r="B103" s="83" t="s">
        <v>189</v>
      </c>
      <c r="C103" s="262">
        <v>33</v>
      </c>
      <c r="D103" s="270">
        <v>3.8484848484848486</v>
      </c>
      <c r="E103" s="169">
        <v>3.78</v>
      </c>
      <c r="F103" s="582">
        <v>49</v>
      </c>
      <c r="G103" s="262">
        <v>17</v>
      </c>
      <c r="H103" s="270">
        <v>4.2941176470588234</v>
      </c>
      <c r="I103" s="169">
        <v>3.92</v>
      </c>
      <c r="J103" s="582">
        <v>17</v>
      </c>
      <c r="K103" s="262">
        <v>26</v>
      </c>
      <c r="L103" s="270">
        <v>3.8846153846153846</v>
      </c>
      <c r="M103" s="169">
        <v>3.82</v>
      </c>
      <c r="N103" s="582">
        <v>50</v>
      </c>
      <c r="O103" s="262">
        <v>19</v>
      </c>
      <c r="P103" s="270">
        <v>3.5789473684210527</v>
      </c>
      <c r="Q103" s="169">
        <v>3.47</v>
      </c>
      <c r="R103" s="263">
        <v>42</v>
      </c>
      <c r="S103" s="47">
        <f t="shared" si="4"/>
        <v>158</v>
      </c>
      <c r="U103" s="43"/>
      <c r="V103" s="43"/>
      <c r="X103" s="43"/>
    </row>
    <row r="104" spans="1:24" ht="15" customHeight="1" x14ac:dyDescent="0.25">
      <c r="A104" s="44">
        <v>23</v>
      </c>
      <c r="B104" s="26" t="s">
        <v>203</v>
      </c>
      <c r="C104" s="260">
        <v>39</v>
      </c>
      <c r="D104" s="124">
        <v>3.641025641025641</v>
      </c>
      <c r="E104" s="123">
        <v>3.78</v>
      </c>
      <c r="F104" s="580">
        <v>76</v>
      </c>
      <c r="G104" s="260">
        <v>20</v>
      </c>
      <c r="H104" s="124">
        <v>4.0999999999999996</v>
      </c>
      <c r="I104" s="123">
        <v>3.92</v>
      </c>
      <c r="J104" s="580">
        <v>35</v>
      </c>
      <c r="K104" s="260">
        <v>10</v>
      </c>
      <c r="L104" s="124">
        <v>3.9</v>
      </c>
      <c r="M104" s="123">
        <v>3.82</v>
      </c>
      <c r="N104" s="580">
        <v>47</v>
      </c>
      <c r="O104" s="260">
        <v>9</v>
      </c>
      <c r="P104" s="124">
        <v>3.2222222222222223</v>
      </c>
      <c r="Q104" s="123">
        <v>3.47</v>
      </c>
      <c r="R104" s="261">
        <v>87</v>
      </c>
      <c r="S104" s="45">
        <f t="shared" si="4"/>
        <v>245</v>
      </c>
      <c r="U104" s="43"/>
      <c r="V104" s="43"/>
      <c r="X104" s="43"/>
    </row>
    <row r="105" spans="1:24" ht="15" customHeight="1" x14ac:dyDescent="0.25">
      <c r="A105" s="44">
        <v>24</v>
      </c>
      <c r="B105" s="83" t="s">
        <v>190</v>
      </c>
      <c r="C105" s="262">
        <v>27</v>
      </c>
      <c r="D105" s="270">
        <v>4.0370370370370372</v>
      </c>
      <c r="E105" s="169">
        <v>3.78</v>
      </c>
      <c r="F105" s="582">
        <v>20</v>
      </c>
      <c r="G105" s="262">
        <v>41</v>
      </c>
      <c r="H105" s="270">
        <v>3.9024390243902438</v>
      </c>
      <c r="I105" s="169">
        <v>3.92</v>
      </c>
      <c r="J105" s="582">
        <v>58</v>
      </c>
      <c r="K105" s="262">
        <v>32</v>
      </c>
      <c r="L105" s="270">
        <v>4.15625</v>
      </c>
      <c r="M105" s="169">
        <v>3.82</v>
      </c>
      <c r="N105" s="582">
        <v>18</v>
      </c>
      <c r="O105" s="262">
        <v>36</v>
      </c>
      <c r="P105" s="270">
        <v>3.5833333333333335</v>
      </c>
      <c r="Q105" s="169">
        <v>3.47</v>
      </c>
      <c r="R105" s="263">
        <v>40</v>
      </c>
      <c r="S105" s="45">
        <f t="shared" si="4"/>
        <v>136</v>
      </c>
      <c r="U105" s="43"/>
      <c r="V105" s="43"/>
      <c r="X105" s="43"/>
    </row>
    <row r="106" spans="1:24" ht="15" customHeight="1" x14ac:dyDescent="0.25">
      <c r="A106" s="44">
        <v>25</v>
      </c>
      <c r="B106" s="26" t="s">
        <v>191</v>
      </c>
      <c r="C106" s="260">
        <v>33</v>
      </c>
      <c r="D106" s="124">
        <v>3.9696969696969697</v>
      </c>
      <c r="E106" s="123">
        <v>3.78</v>
      </c>
      <c r="F106" s="580">
        <v>31</v>
      </c>
      <c r="G106" s="260">
        <v>22</v>
      </c>
      <c r="H106" s="124">
        <v>4.3636363636363633</v>
      </c>
      <c r="I106" s="123">
        <v>3.92</v>
      </c>
      <c r="J106" s="580">
        <v>10</v>
      </c>
      <c r="K106" s="260">
        <v>43</v>
      </c>
      <c r="L106" s="124">
        <v>3.9767441860465116</v>
      </c>
      <c r="M106" s="123">
        <v>3.82</v>
      </c>
      <c r="N106" s="580">
        <v>38</v>
      </c>
      <c r="O106" s="260">
        <v>37</v>
      </c>
      <c r="P106" s="124">
        <v>3.6756756756756759</v>
      </c>
      <c r="Q106" s="123">
        <v>3.47</v>
      </c>
      <c r="R106" s="261">
        <v>26</v>
      </c>
      <c r="S106" s="45">
        <f t="shared" si="4"/>
        <v>105</v>
      </c>
      <c r="U106" s="43"/>
      <c r="V106" s="43"/>
      <c r="X106" s="43"/>
    </row>
    <row r="107" spans="1:24" ht="15" customHeight="1" x14ac:dyDescent="0.25">
      <c r="A107" s="44">
        <v>26</v>
      </c>
      <c r="B107" s="83" t="s">
        <v>0</v>
      </c>
      <c r="C107" s="262">
        <v>31</v>
      </c>
      <c r="D107" s="270">
        <v>4.258064516129032</v>
      </c>
      <c r="E107" s="169">
        <v>3.78</v>
      </c>
      <c r="F107" s="582">
        <v>5</v>
      </c>
      <c r="G107" s="262">
        <v>22</v>
      </c>
      <c r="H107" s="270">
        <v>4.0909090909090908</v>
      </c>
      <c r="I107" s="169">
        <v>3.92</v>
      </c>
      <c r="J107" s="582">
        <v>38</v>
      </c>
      <c r="K107" s="262">
        <v>24</v>
      </c>
      <c r="L107" s="270">
        <v>4</v>
      </c>
      <c r="M107" s="169">
        <v>3.82</v>
      </c>
      <c r="N107" s="582">
        <v>35</v>
      </c>
      <c r="O107" s="262">
        <v>26</v>
      </c>
      <c r="P107" s="270">
        <v>3.5769230769230771</v>
      </c>
      <c r="Q107" s="169">
        <v>3.47</v>
      </c>
      <c r="R107" s="263">
        <v>43</v>
      </c>
      <c r="S107" s="45">
        <f t="shared" si="4"/>
        <v>121</v>
      </c>
      <c r="U107" s="43"/>
      <c r="V107" s="43"/>
      <c r="X107" s="43"/>
    </row>
    <row r="108" spans="1:24" ht="15" customHeight="1" x14ac:dyDescent="0.25">
      <c r="A108" s="44">
        <v>27</v>
      </c>
      <c r="B108" s="83" t="s">
        <v>192</v>
      </c>
      <c r="C108" s="262">
        <v>46</v>
      </c>
      <c r="D108" s="270">
        <v>4.0434782608695654</v>
      </c>
      <c r="E108" s="169">
        <v>3.78</v>
      </c>
      <c r="F108" s="582">
        <v>18</v>
      </c>
      <c r="G108" s="262">
        <v>37</v>
      </c>
      <c r="H108" s="270">
        <v>4.243243243243243</v>
      </c>
      <c r="I108" s="169">
        <v>3.92</v>
      </c>
      <c r="J108" s="582">
        <v>23</v>
      </c>
      <c r="K108" s="262">
        <v>21</v>
      </c>
      <c r="L108" s="270">
        <v>4.0476190476190474</v>
      </c>
      <c r="M108" s="169">
        <v>3.82</v>
      </c>
      <c r="N108" s="582">
        <v>27</v>
      </c>
      <c r="O108" s="262">
        <v>42</v>
      </c>
      <c r="P108" s="270">
        <v>3.5952380952380953</v>
      </c>
      <c r="Q108" s="169">
        <v>3.47</v>
      </c>
      <c r="R108" s="263">
        <v>38</v>
      </c>
      <c r="S108" s="45">
        <f t="shared" si="4"/>
        <v>106</v>
      </c>
      <c r="U108" s="43"/>
      <c r="V108" s="43"/>
      <c r="X108" s="43"/>
    </row>
    <row r="109" spans="1:24" ht="15" customHeight="1" x14ac:dyDescent="0.25">
      <c r="A109" s="44">
        <v>28</v>
      </c>
      <c r="B109" s="26" t="s">
        <v>193</v>
      </c>
      <c r="C109" s="260">
        <v>16</v>
      </c>
      <c r="D109" s="124">
        <v>3.9375</v>
      </c>
      <c r="E109" s="123">
        <v>3.78</v>
      </c>
      <c r="F109" s="580">
        <v>35</v>
      </c>
      <c r="G109" s="260">
        <v>8</v>
      </c>
      <c r="H109" s="124">
        <v>4.375</v>
      </c>
      <c r="I109" s="123">
        <v>3.92</v>
      </c>
      <c r="J109" s="580">
        <v>9</v>
      </c>
      <c r="K109" s="260">
        <v>12</v>
      </c>
      <c r="L109" s="124">
        <v>3.8333333333333335</v>
      </c>
      <c r="M109" s="123">
        <v>3.82</v>
      </c>
      <c r="N109" s="580">
        <v>58</v>
      </c>
      <c r="O109" s="260">
        <v>11</v>
      </c>
      <c r="P109" s="124">
        <v>3.7272727272727271</v>
      </c>
      <c r="Q109" s="123">
        <v>3.47</v>
      </c>
      <c r="R109" s="261">
        <v>21</v>
      </c>
      <c r="S109" s="45">
        <f t="shared" si="4"/>
        <v>123</v>
      </c>
      <c r="U109" s="43"/>
      <c r="V109" s="43"/>
      <c r="X109" s="43"/>
    </row>
    <row r="110" spans="1:24" ht="15" customHeight="1" x14ac:dyDescent="0.25">
      <c r="A110" s="44">
        <v>29</v>
      </c>
      <c r="B110" s="26" t="s">
        <v>194</v>
      </c>
      <c r="C110" s="260">
        <v>24</v>
      </c>
      <c r="D110" s="124">
        <v>3.625</v>
      </c>
      <c r="E110" s="123">
        <v>3.78</v>
      </c>
      <c r="F110" s="580">
        <v>78</v>
      </c>
      <c r="G110" s="260">
        <v>31</v>
      </c>
      <c r="H110" s="124">
        <v>4.32258064516129</v>
      </c>
      <c r="I110" s="123">
        <v>3.92</v>
      </c>
      <c r="J110" s="580">
        <v>14</v>
      </c>
      <c r="K110" s="260">
        <v>10</v>
      </c>
      <c r="L110" s="124">
        <v>3.9</v>
      </c>
      <c r="M110" s="123">
        <v>3.82</v>
      </c>
      <c r="N110" s="580">
        <v>48</v>
      </c>
      <c r="O110" s="260">
        <v>17</v>
      </c>
      <c r="P110" s="124">
        <v>3.1176470588235294</v>
      </c>
      <c r="Q110" s="123">
        <v>3.47</v>
      </c>
      <c r="R110" s="261">
        <v>97</v>
      </c>
      <c r="S110" s="45">
        <f t="shared" si="4"/>
        <v>237</v>
      </c>
      <c r="U110" s="43"/>
      <c r="V110" s="43"/>
      <c r="X110" s="43"/>
    </row>
    <row r="111" spans="1:24" ht="15" customHeight="1" x14ac:dyDescent="0.25">
      <c r="A111" s="44">
        <v>30</v>
      </c>
      <c r="B111" s="26" t="s">
        <v>129</v>
      </c>
      <c r="C111" s="260">
        <v>45</v>
      </c>
      <c r="D111" s="124">
        <v>3.9333333333333331</v>
      </c>
      <c r="E111" s="123">
        <v>3.78</v>
      </c>
      <c r="F111" s="580">
        <v>39</v>
      </c>
      <c r="G111" s="260">
        <v>31</v>
      </c>
      <c r="H111" s="124">
        <v>4.064516129032258</v>
      </c>
      <c r="I111" s="123">
        <v>3.92</v>
      </c>
      <c r="J111" s="580">
        <v>41</v>
      </c>
      <c r="K111" s="260">
        <v>25</v>
      </c>
      <c r="L111" s="124">
        <v>3.92</v>
      </c>
      <c r="M111" s="123">
        <v>3.82</v>
      </c>
      <c r="N111" s="580">
        <v>43</v>
      </c>
      <c r="O111" s="893">
        <v>21</v>
      </c>
      <c r="P111" s="894">
        <v>3.6666666666666665</v>
      </c>
      <c r="Q111" s="895">
        <v>3.47</v>
      </c>
      <c r="R111" s="896">
        <v>28</v>
      </c>
      <c r="S111" s="45">
        <f t="shared" si="4"/>
        <v>151</v>
      </c>
      <c r="U111" s="43"/>
      <c r="V111" s="43"/>
      <c r="X111" s="43"/>
    </row>
    <row r="112" spans="1:24" ht="15" customHeight="1" thickBot="1" x14ac:dyDescent="0.3">
      <c r="A112" s="44">
        <v>31</v>
      </c>
      <c r="B112" s="26" t="s">
        <v>206</v>
      </c>
      <c r="C112" s="260">
        <v>8</v>
      </c>
      <c r="D112" s="124">
        <v>3.875</v>
      </c>
      <c r="E112" s="123">
        <v>3.78</v>
      </c>
      <c r="F112" s="580">
        <v>46</v>
      </c>
      <c r="G112" s="260"/>
      <c r="H112" s="124"/>
      <c r="I112" s="123">
        <v>3.92</v>
      </c>
      <c r="J112" s="580">
        <v>98</v>
      </c>
      <c r="K112" s="260"/>
      <c r="L112" s="124"/>
      <c r="M112" s="123">
        <v>3.82</v>
      </c>
      <c r="N112" s="580">
        <v>109</v>
      </c>
      <c r="O112" s="595"/>
      <c r="P112" s="596"/>
      <c r="Q112" s="597">
        <v>3.47</v>
      </c>
      <c r="R112" s="598">
        <v>107</v>
      </c>
      <c r="S112" s="45">
        <f t="shared" si="4"/>
        <v>360</v>
      </c>
      <c r="U112" s="43"/>
      <c r="V112" s="43"/>
      <c r="X112" s="43"/>
    </row>
    <row r="113" spans="1:24" ht="15" customHeight="1" thickBot="1" x14ac:dyDescent="0.3">
      <c r="A113" s="110"/>
      <c r="B113" s="118" t="s">
        <v>116</v>
      </c>
      <c r="C113" s="126">
        <f>SUM(C114:C122)</f>
        <v>240</v>
      </c>
      <c r="D113" s="130">
        <f>AVERAGE(D114:D122)</f>
        <v>3.8649741340530812</v>
      </c>
      <c r="E113" s="172">
        <v>3.78</v>
      </c>
      <c r="F113" s="164"/>
      <c r="G113" s="126">
        <f>SUM(G114:G122)</f>
        <v>165</v>
      </c>
      <c r="H113" s="130">
        <f>AVERAGE(H114:H122)</f>
        <v>3.9180201485757045</v>
      </c>
      <c r="I113" s="172">
        <v>3.92</v>
      </c>
      <c r="J113" s="164"/>
      <c r="K113" s="126">
        <f>SUM(K114:K122)</f>
        <v>130</v>
      </c>
      <c r="L113" s="130">
        <f>AVERAGE(L114:L122)</f>
        <v>3.9203478982890752</v>
      </c>
      <c r="M113" s="172">
        <v>3.82</v>
      </c>
      <c r="N113" s="164"/>
      <c r="O113" s="126">
        <f>SUM(O114:O122)</f>
        <v>120</v>
      </c>
      <c r="P113" s="130">
        <f>AVERAGE(P114:P122)</f>
        <v>3.6905643738977068</v>
      </c>
      <c r="Q113" s="172">
        <v>3.47</v>
      </c>
      <c r="R113" s="164"/>
      <c r="S113" s="108"/>
      <c r="U113" s="43"/>
      <c r="V113" s="43"/>
      <c r="X113" s="43"/>
    </row>
    <row r="114" spans="1:24" ht="15" customHeight="1" x14ac:dyDescent="0.25">
      <c r="A114" s="41">
        <v>1</v>
      </c>
      <c r="B114" s="145" t="s">
        <v>95</v>
      </c>
      <c r="C114" s="266">
        <v>4</v>
      </c>
      <c r="D114" s="271">
        <v>4</v>
      </c>
      <c r="E114" s="146">
        <v>3.78</v>
      </c>
      <c r="F114" s="267">
        <v>29</v>
      </c>
      <c r="G114" s="266">
        <v>2</v>
      </c>
      <c r="H114" s="271">
        <v>3.5</v>
      </c>
      <c r="I114" s="146">
        <v>3.92</v>
      </c>
      <c r="J114" s="267">
        <v>99</v>
      </c>
      <c r="K114" s="266">
        <v>4</v>
      </c>
      <c r="L114" s="271">
        <v>4.5</v>
      </c>
      <c r="M114" s="146">
        <v>3.82</v>
      </c>
      <c r="N114" s="267">
        <v>3</v>
      </c>
      <c r="O114" s="266">
        <v>2</v>
      </c>
      <c r="P114" s="271">
        <v>4</v>
      </c>
      <c r="Q114" s="146">
        <v>3.47</v>
      </c>
      <c r="R114" s="267">
        <v>7</v>
      </c>
      <c r="S114" s="42">
        <f t="shared" ref="S114:S121" si="5">R114+N114+J114+F114</f>
        <v>138</v>
      </c>
      <c r="U114" s="43"/>
      <c r="V114" s="43"/>
      <c r="X114" s="43"/>
    </row>
    <row r="115" spans="1:24" ht="15" customHeight="1" x14ac:dyDescent="0.25">
      <c r="A115" s="50">
        <v>2</v>
      </c>
      <c r="B115" s="88" t="s">
        <v>97</v>
      </c>
      <c r="C115" s="268">
        <v>15</v>
      </c>
      <c r="D115" s="272">
        <v>4.2</v>
      </c>
      <c r="E115" s="170">
        <v>3.78</v>
      </c>
      <c r="F115" s="269">
        <v>11</v>
      </c>
      <c r="G115" s="268">
        <v>11</v>
      </c>
      <c r="H115" s="272">
        <v>4.3636363636363633</v>
      </c>
      <c r="I115" s="170">
        <v>3.92</v>
      </c>
      <c r="J115" s="269">
        <v>11</v>
      </c>
      <c r="K115" s="268">
        <v>11</v>
      </c>
      <c r="L115" s="272">
        <v>4.3636363636363633</v>
      </c>
      <c r="M115" s="170">
        <v>3.82</v>
      </c>
      <c r="N115" s="269">
        <v>5</v>
      </c>
      <c r="O115" s="268">
        <v>15</v>
      </c>
      <c r="P115" s="272">
        <v>3.6</v>
      </c>
      <c r="Q115" s="170">
        <v>3.47</v>
      </c>
      <c r="R115" s="269">
        <v>37</v>
      </c>
      <c r="S115" s="45">
        <f t="shared" si="5"/>
        <v>64</v>
      </c>
      <c r="U115" s="43"/>
      <c r="V115" s="43"/>
      <c r="X115" s="43"/>
    </row>
    <row r="116" spans="1:24" ht="15" customHeight="1" x14ac:dyDescent="0.25">
      <c r="A116" s="50">
        <v>3</v>
      </c>
      <c r="B116" s="599" t="s">
        <v>61</v>
      </c>
      <c r="C116" s="252">
        <v>24</v>
      </c>
      <c r="D116" s="258">
        <v>4.458333333333333</v>
      </c>
      <c r="E116" s="119">
        <v>3.78</v>
      </c>
      <c r="F116" s="253">
        <v>1</v>
      </c>
      <c r="G116" s="252">
        <v>10</v>
      </c>
      <c r="H116" s="258">
        <v>4.4000000000000004</v>
      </c>
      <c r="I116" s="119">
        <v>3.92</v>
      </c>
      <c r="J116" s="253">
        <v>7</v>
      </c>
      <c r="K116" s="252">
        <v>13</v>
      </c>
      <c r="L116" s="258">
        <v>4.2307692307692308</v>
      </c>
      <c r="M116" s="119">
        <v>3.82</v>
      </c>
      <c r="N116" s="253">
        <v>9</v>
      </c>
      <c r="O116" s="252">
        <v>18</v>
      </c>
      <c r="P116" s="258">
        <v>3.7222222222222223</v>
      </c>
      <c r="Q116" s="119">
        <v>3.47</v>
      </c>
      <c r="R116" s="253">
        <v>22</v>
      </c>
      <c r="S116" s="45">
        <f t="shared" si="5"/>
        <v>39</v>
      </c>
      <c r="U116" s="43"/>
      <c r="V116" s="43"/>
      <c r="X116" s="43"/>
    </row>
    <row r="117" spans="1:24" ht="15" customHeight="1" x14ac:dyDescent="0.25">
      <c r="A117" s="44">
        <v>4</v>
      </c>
      <c r="B117" s="22" t="s">
        <v>96</v>
      </c>
      <c r="C117" s="252">
        <v>13</v>
      </c>
      <c r="D117" s="258">
        <v>3.5384615384615383</v>
      </c>
      <c r="E117" s="119">
        <v>3.78</v>
      </c>
      <c r="F117" s="253">
        <v>88</v>
      </c>
      <c r="G117" s="252">
        <v>9</v>
      </c>
      <c r="H117" s="258">
        <v>4.2222222222222223</v>
      </c>
      <c r="I117" s="119">
        <v>3.92</v>
      </c>
      <c r="J117" s="253">
        <v>26</v>
      </c>
      <c r="K117" s="252">
        <v>4</v>
      </c>
      <c r="L117" s="258">
        <v>3.5</v>
      </c>
      <c r="M117" s="119">
        <v>3.82</v>
      </c>
      <c r="N117" s="253">
        <v>93</v>
      </c>
      <c r="O117" s="252">
        <v>6</v>
      </c>
      <c r="P117" s="258">
        <v>3.6666666666666665</v>
      </c>
      <c r="Q117" s="119">
        <v>3.47</v>
      </c>
      <c r="R117" s="253">
        <v>29</v>
      </c>
      <c r="S117" s="45">
        <f t="shared" si="5"/>
        <v>236</v>
      </c>
      <c r="U117" s="43"/>
      <c r="V117" s="43"/>
      <c r="X117" s="43"/>
    </row>
    <row r="118" spans="1:24" ht="15" customHeight="1" x14ac:dyDescent="0.25">
      <c r="A118" s="50">
        <v>5</v>
      </c>
      <c r="B118" s="27" t="s">
        <v>152</v>
      </c>
      <c r="C118" s="264">
        <v>16</v>
      </c>
      <c r="D118" s="275">
        <v>4.1875</v>
      </c>
      <c r="E118" s="125">
        <v>3.78</v>
      </c>
      <c r="F118" s="265">
        <v>12</v>
      </c>
      <c r="G118" s="264">
        <v>24</v>
      </c>
      <c r="H118" s="275">
        <v>4.291666666666667</v>
      </c>
      <c r="I118" s="125">
        <v>3.92</v>
      </c>
      <c r="J118" s="265">
        <v>18</v>
      </c>
      <c r="K118" s="264">
        <v>24</v>
      </c>
      <c r="L118" s="275">
        <v>4.166666666666667</v>
      </c>
      <c r="M118" s="125">
        <v>3.82</v>
      </c>
      <c r="N118" s="265">
        <v>16</v>
      </c>
      <c r="O118" s="264">
        <v>7</v>
      </c>
      <c r="P118" s="275">
        <v>3.7142857142857144</v>
      </c>
      <c r="Q118" s="125">
        <v>3.47</v>
      </c>
      <c r="R118" s="265">
        <v>25</v>
      </c>
      <c r="S118" s="109">
        <f t="shared" si="5"/>
        <v>71</v>
      </c>
      <c r="U118" s="43"/>
      <c r="V118" s="43"/>
      <c r="X118" s="43"/>
    </row>
    <row r="119" spans="1:24" ht="15" customHeight="1" x14ac:dyDescent="0.25">
      <c r="A119" s="50">
        <v>6</v>
      </c>
      <c r="B119" s="88" t="s">
        <v>98</v>
      </c>
      <c r="C119" s="268">
        <v>24</v>
      </c>
      <c r="D119" s="272">
        <v>3.6666666666666665</v>
      </c>
      <c r="E119" s="170">
        <v>3.78</v>
      </c>
      <c r="F119" s="269">
        <v>74</v>
      </c>
      <c r="G119" s="268">
        <v>18</v>
      </c>
      <c r="H119" s="272">
        <v>3.5555555555555554</v>
      </c>
      <c r="I119" s="170">
        <v>3.92</v>
      </c>
      <c r="J119" s="269">
        <v>94</v>
      </c>
      <c r="K119" s="268">
        <v>5</v>
      </c>
      <c r="L119" s="272">
        <v>3.8</v>
      </c>
      <c r="M119" s="170">
        <v>3.82</v>
      </c>
      <c r="N119" s="269">
        <v>61</v>
      </c>
      <c r="O119" s="268">
        <v>4</v>
      </c>
      <c r="P119" s="272">
        <v>4.25</v>
      </c>
      <c r="Q119" s="170">
        <v>3.47</v>
      </c>
      <c r="R119" s="269">
        <v>1</v>
      </c>
      <c r="S119" s="45">
        <f t="shared" si="5"/>
        <v>230</v>
      </c>
      <c r="U119" s="43"/>
      <c r="V119" s="43"/>
      <c r="X119" s="43"/>
    </row>
    <row r="120" spans="1:24" ht="15" customHeight="1" x14ac:dyDescent="0.25">
      <c r="A120" s="50">
        <v>7</v>
      </c>
      <c r="B120" s="88" t="s">
        <v>99</v>
      </c>
      <c r="C120" s="268">
        <v>19</v>
      </c>
      <c r="D120" s="272">
        <v>3.3684210526315788</v>
      </c>
      <c r="E120" s="170">
        <v>3.78</v>
      </c>
      <c r="F120" s="269">
        <v>96</v>
      </c>
      <c r="G120" s="268">
        <v>27</v>
      </c>
      <c r="H120" s="272">
        <v>3.4814814814814814</v>
      </c>
      <c r="I120" s="170">
        <v>3.92</v>
      </c>
      <c r="J120" s="269">
        <v>101</v>
      </c>
      <c r="K120" s="268">
        <v>10</v>
      </c>
      <c r="L120" s="272">
        <v>3.2</v>
      </c>
      <c r="M120" s="170">
        <v>3.82</v>
      </c>
      <c r="N120" s="269">
        <v>106</v>
      </c>
      <c r="O120" s="268">
        <v>14</v>
      </c>
      <c r="P120" s="272">
        <v>3.4285714285714284</v>
      </c>
      <c r="Q120" s="170">
        <v>3.47</v>
      </c>
      <c r="R120" s="269">
        <v>60</v>
      </c>
      <c r="S120" s="45">
        <f t="shared" si="5"/>
        <v>363</v>
      </c>
      <c r="U120" s="43"/>
      <c r="V120" s="43"/>
      <c r="X120" s="43"/>
    </row>
    <row r="121" spans="1:24" ht="15" customHeight="1" x14ac:dyDescent="0.25">
      <c r="A121" s="44">
        <v>8</v>
      </c>
      <c r="B121" s="22" t="s">
        <v>127</v>
      </c>
      <c r="C121" s="252">
        <v>112</v>
      </c>
      <c r="D121" s="258">
        <v>3.75</v>
      </c>
      <c r="E121" s="119">
        <v>3.78</v>
      </c>
      <c r="F121" s="253">
        <v>64</v>
      </c>
      <c r="G121" s="252">
        <v>49</v>
      </c>
      <c r="H121" s="258">
        <v>3.7142857142857144</v>
      </c>
      <c r="I121" s="119">
        <v>3.92</v>
      </c>
      <c r="J121" s="253">
        <v>85</v>
      </c>
      <c r="K121" s="252">
        <v>51</v>
      </c>
      <c r="L121" s="258">
        <v>3.6470588235294117</v>
      </c>
      <c r="M121" s="119">
        <v>3.82</v>
      </c>
      <c r="N121" s="253">
        <v>75</v>
      </c>
      <c r="O121" s="252">
        <v>48</v>
      </c>
      <c r="P121" s="258">
        <v>3.3333333333333335</v>
      </c>
      <c r="Q121" s="119">
        <v>3.47</v>
      </c>
      <c r="R121" s="253">
        <v>72</v>
      </c>
      <c r="S121" s="45">
        <f t="shared" si="5"/>
        <v>296</v>
      </c>
      <c r="V121" s="43"/>
    </row>
    <row r="122" spans="1:24" ht="15" customHeight="1" thickBot="1" x14ac:dyDescent="0.3">
      <c r="A122" s="48">
        <v>9</v>
      </c>
      <c r="B122" s="446" t="s">
        <v>128</v>
      </c>
      <c r="C122" s="447">
        <v>13</v>
      </c>
      <c r="D122" s="448">
        <v>3.6153846153846154</v>
      </c>
      <c r="E122" s="449">
        <v>3.78</v>
      </c>
      <c r="F122" s="450">
        <v>80</v>
      </c>
      <c r="G122" s="447">
        <v>15</v>
      </c>
      <c r="H122" s="448">
        <v>3.7333333333333334</v>
      </c>
      <c r="I122" s="449">
        <v>3.92</v>
      </c>
      <c r="J122" s="450">
        <v>79</v>
      </c>
      <c r="K122" s="447">
        <v>8</v>
      </c>
      <c r="L122" s="448">
        <v>3.875</v>
      </c>
      <c r="M122" s="449">
        <v>3.82</v>
      </c>
      <c r="N122" s="450">
        <v>52</v>
      </c>
      <c r="O122" s="447">
        <v>6</v>
      </c>
      <c r="P122" s="448">
        <v>3.5</v>
      </c>
      <c r="Q122" s="449">
        <v>3.47</v>
      </c>
      <c r="R122" s="450">
        <v>56</v>
      </c>
      <c r="S122" s="49">
        <f>R122+N122+J122+F122</f>
        <v>267</v>
      </c>
      <c r="V122" s="43"/>
    </row>
    <row r="123" spans="1:24" x14ac:dyDescent="0.25">
      <c r="A123" s="137" t="s">
        <v>125</v>
      </c>
      <c r="B123" s="51"/>
      <c r="C123" s="51"/>
      <c r="D123" s="138">
        <f>$D$4</f>
        <v>3.7636985592752334</v>
      </c>
      <c r="E123" s="51"/>
      <c r="F123" s="51"/>
      <c r="G123" s="51"/>
      <c r="H123" s="138">
        <f>$H$4</f>
        <v>3.9276051499017095</v>
      </c>
      <c r="I123" s="51"/>
      <c r="J123" s="51"/>
      <c r="K123" s="51"/>
      <c r="L123" s="138">
        <f>$L$4</f>
        <v>3.8343885897925474</v>
      </c>
      <c r="M123" s="51"/>
      <c r="N123" s="51"/>
      <c r="O123" s="51"/>
      <c r="P123" s="138">
        <f>$P$4</f>
        <v>3.4821236334355823</v>
      </c>
      <c r="Q123" s="51"/>
      <c r="R123" s="51"/>
    </row>
    <row r="124" spans="1:24" x14ac:dyDescent="0.25">
      <c r="A124" s="708" t="s">
        <v>126</v>
      </c>
      <c r="D124" s="167">
        <v>3.78</v>
      </c>
      <c r="H124" s="167">
        <v>3.92</v>
      </c>
      <c r="L124" s="167">
        <v>3.82</v>
      </c>
      <c r="P124" s="167">
        <v>3.47</v>
      </c>
    </row>
  </sheetData>
  <mergeCells count="7">
    <mergeCell ref="S2:S3"/>
    <mergeCell ref="A2:A3"/>
    <mergeCell ref="B2:B3"/>
    <mergeCell ref="K2:N2"/>
    <mergeCell ref="O2:R2"/>
    <mergeCell ref="G2:J2"/>
    <mergeCell ref="C2:F2"/>
  </mergeCells>
  <conditionalFormatting sqref="P15:P26">
    <cfRule type="containsBlanks" dxfId="37" priority="36">
      <formula>LEN(TRIM(P15))=0</formula>
    </cfRule>
    <cfRule type="cellIs" dxfId="36" priority="37" stopIfTrue="1" operator="lessThan">
      <formula>3.5</formula>
    </cfRule>
    <cfRule type="cellIs" dxfId="35" priority="38" stopIfTrue="1" operator="between">
      <formula>3.5</formula>
      <formula>3.504</formula>
    </cfRule>
    <cfRule type="cellIs" dxfId="34" priority="39" stopIfTrue="1" operator="between">
      <formula>4.5</formula>
      <formula>3.5</formula>
    </cfRule>
    <cfRule type="cellIs" dxfId="33" priority="40" stopIfTrue="1" operator="greaterThanOrEqual">
      <formula>4.5</formula>
    </cfRule>
  </conditionalFormatting>
  <conditionalFormatting sqref="P46:P65">
    <cfRule type="containsBlanks" dxfId="32" priority="25">
      <formula>LEN(TRIM(P46))=0</formula>
    </cfRule>
    <cfRule type="cellIs" dxfId="31" priority="26" stopIfTrue="1" operator="lessThan">
      <formula>3.5</formula>
    </cfRule>
    <cfRule type="cellIs" dxfId="30" priority="27" stopIfTrue="1" operator="between">
      <formula>3.5</formula>
      <formula>3.504</formula>
    </cfRule>
    <cfRule type="cellIs" dxfId="29" priority="28" stopIfTrue="1" operator="between">
      <formula>4.5</formula>
      <formula>3.5</formula>
    </cfRule>
    <cfRule type="cellIs" dxfId="28" priority="29" stopIfTrue="1" operator="greaterThanOrEqual">
      <formula>4.5</formula>
    </cfRule>
  </conditionalFormatting>
  <conditionalFormatting sqref="P67:P80">
    <cfRule type="containsBlanks" dxfId="27" priority="14">
      <formula>LEN(TRIM(P67))=0</formula>
    </cfRule>
    <cfRule type="cellIs" dxfId="26" priority="15" stopIfTrue="1" operator="lessThan">
      <formula>3.5</formula>
    </cfRule>
    <cfRule type="cellIs" dxfId="25" priority="16" stopIfTrue="1" operator="between">
      <formula>3.5</formula>
      <formula>3.504</formula>
    </cfRule>
    <cfRule type="cellIs" dxfId="24" priority="17" stopIfTrue="1" operator="between">
      <formula>4.5</formula>
      <formula>3.5</formula>
    </cfRule>
    <cfRule type="cellIs" dxfId="23" priority="18" stopIfTrue="1" operator="greaterThanOrEqual">
      <formula>4.5</formula>
    </cfRule>
  </conditionalFormatting>
  <conditionalFormatting sqref="P4:P124">
    <cfRule type="containsBlanks" dxfId="22" priority="47">
      <formula>LEN(TRIM(P4))=0</formula>
    </cfRule>
    <cfRule type="cellIs" dxfId="21" priority="48" operator="lessThan">
      <formula>3.5</formula>
    </cfRule>
    <cfRule type="cellIs" dxfId="20" priority="49" operator="between">
      <formula>3.504</formula>
      <formula>3.5</formula>
    </cfRule>
    <cfRule type="cellIs" dxfId="19" priority="50" operator="between">
      <formula>4.499</formula>
      <formula>3.5</formula>
    </cfRule>
    <cfRule type="cellIs" dxfId="18" priority="51" operator="greaterThanOrEqual">
      <formula>4.5</formula>
    </cfRule>
  </conditionalFormatting>
  <conditionalFormatting sqref="L4:L124">
    <cfRule type="cellIs" dxfId="17" priority="13" operator="between">
      <formula>$L$123</formula>
      <formula>3.833</formula>
    </cfRule>
    <cfRule type="containsBlanks" dxfId="16" priority="52">
      <formula>LEN(TRIM(L4))=0</formula>
    </cfRule>
    <cfRule type="cellIs" dxfId="15" priority="53" operator="lessThan">
      <formula>3.5</formula>
    </cfRule>
    <cfRule type="cellIs" dxfId="14" priority="54" operator="between">
      <formula>$L$123</formula>
      <formula>3.5</formula>
    </cfRule>
    <cfRule type="cellIs" dxfId="13" priority="55" operator="between">
      <formula>4.499</formula>
      <formula>$L$123</formula>
    </cfRule>
    <cfRule type="cellIs" dxfId="12" priority="56" operator="greaterThanOrEqual">
      <formula>4.5</formula>
    </cfRule>
  </conditionalFormatting>
  <conditionalFormatting sqref="H4:H124">
    <cfRule type="cellIs" dxfId="11" priority="7" operator="between">
      <formula>$H$123</formula>
      <formula>3.926</formula>
    </cfRule>
    <cfRule type="containsBlanks" dxfId="10" priority="8">
      <formula>LEN(TRIM(H4))=0</formula>
    </cfRule>
    <cfRule type="cellIs" dxfId="9" priority="9" operator="lessThan">
      <formula>3.5</formula>
    </cfRule>
    <cfRule type="cellIs" dxfId="8" priority="10" operator="between">
      <formula>$H$123</formula>
      <formula>3.5</formula>
    </cfRule>
    <cfRule type="cellIs" dxfId="7" priority="11" operator="between">
      <formula>4.499</formula>
      <formula>$H$123</formula>
    </cfRule>
    <cfRule type="cellIs" dxfId="6" priority="12" operator="greaterThanOrEqual">
      <formula>4.5</formula>
    </cfRule>
  </conditionalFormatting>
  <conditionalFormatting sqref="D4:D124">
    <cfRule type="cellIs" dxfId="2" priority="1" operator="equal">
      <formula>$D$123</formula>
    </cfRule>
    <cfRule type="containsBlanks" dxfId="5" priority="2">
      <formula>LEN(TRIM(D4))=0</formula>
    </cfRule>
    <cfRule type="cellIs" dxfId="4" priority="3" operator="lessThan">
      <formula>3.5</formula>
    </cfRule>
    <cfRule type="cellIs" dxfId="1" priority="4" operator="between">
      <formula>$D$123</formula>
      <formula>3.5</formula>
    </cfRule>
    <cfRule type="cellIs" dxfId="0" priority="5" operator="between">
      <formula>4.499</formula>
      <formula>$D$123</formula>
    </cfRule>
    <cfRule type="cellIs" dxfId="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2.85546875" customWidth="1"/>
    <col min="3" max="6" width="7.7109375" customWidth="1"/>
    <col min="7" max="9" width="8.28515625" customWidth="1"/>
    <col min="10" max="10" width="7.7109375" customWidth="1"/>
    <col min="11" max="13" width="8.28515625" customWidth="1"/>
    <col min="14" max="14" width="7.7109375" customWidth="1"/>
    <col min="15" max="17" width="8.28515625" customWidth="1"/>
    <col min="18" max="18" width="7.7109375" customWidth="1"/>
    <col min="19" max="19" width="8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729" t="s">
        <v>56</v>
      </c>
      <c r="B2" s="731" t="s">
        <v>101</v>
      </c>
      <c r="C2" s="733">
        <v>2025</v>
      </c>
      <c r="D2" s="734"/>
      <c r="E2" s="734"/>
      <c r="F2" s="735"/>
      <c r="G2" s="733">
        <v>2024</v>
      </c>
      <c r="H2" s="734"/>
      <c r="I2" s="734"/>
      <c r="J2" s="735"/>
      <c r="K2" s="733">
        <v>2023</v>
      </c>
      <c r="L2" s="734"/>
      <c r="M2" s="734"/>
      <c r="N2" s="735"/>
      <c r="O2" s="733">
        <v>2022</v>
      </c>
      <c r="P2" s="734"/>
      <c r="Q2" s="734"/>
      <c r="R2" s="735"/>
      <c r="S2" s="727" t="s">
        <v>81</v>
      </c>
    </row>
    <row r="3" spans="1:24" ht="52.5" customHeight="1" thickBot="1" x14ac:dyDescent="0.3">
      <c r="A3" s="730"/>
      <c r="B3" s="732"/>
      <c r="C3" s="165" t="s">
        <v>74</v>
      </c>
      <c r="D3" s="40" t="s">
        <v>82</v>
      </c>
      <c r="E3" s="40" t="s">
        <v>83</v>
      </c>
      <c r="F3" s="166" t="s">
        <v>104</v>
      </c>
      <c r="G3" s="165" t="s">
        <v>74</v>
      </c>
      <c r="H3" s="40" t="s">
        <v>82</v>
      </c>
      <c r="I3" s="40" t="s">
        <v>83</v>
      </c>
      <c r="J3" s="166" t="s">
        <v>104</v>
      </c>
      <c r="K3" s="165" t="s">
        <v>74</v>
      </c>
      <c r="L3" s="40" t="s">
        <v>82</v>
      </c>
      <c r="M3" s="40" t="s">
        <v>83</v>
      </c>
      <c r="N3" s="166" t="s">
        <v>104</v>
      </c>
      <c r="O3" s="165" t="s">
        <v>74</v>
      </c>
      <c r="P3" s="40" t="s">
        <v>82</v>
      </c>
      <c r="Q3" s="40" t="s">
        <v>83</v>
      </c>
      <c r="R3" s="166" t="s">
        <v>104</v>
      </c>
      <c r="S3" s="728"/>
    </row>
    <row r="4" spans="1:24" ht="15" customHeight="1" thickBot="1" x14ac:dyDescent="0.3">
      <c r="A4" s="103"/>
      <c r="B4" s="104" t="s">
        <v>108</v>
      </c>
      <c r="C4" s="159">
        <f>C5+C14+C27+C45+C66+C81+C113</f>
        <v>2656</v>
      </c>
      <c r="D4" s="171">
        <f>AVERAGE(D6:D13,D15:D26,D28:D44,D46:D65,D67:D80,D82:D112,D114:D122)</f>
        <v>3.7636985592752334</v>
      </c>
      <c r="E4" s="227">
        <v>3.78</v>
      </c>
      <c r="F4" s="160"/>
      <c r="G4" s="159">
        <f>G5+G14+G27+G45+G66+G81+G113</f>
        <v>2055</v>
      </c>
      <c r="H4" s="171">
        <f>AVERAGE(H6:H13,H15:H26,H28:H44,H46:H65,H67:H80,H82:H112,H114:H122)</f>
        <v>3.9276051499017095</v>
      </c>
      <c r="I4" s="227">
        <v>3.92</v>
      </c>
      <c r="J4" s="160"/>
      <c r="K4" s="159">
        <f>K5+K14+K27+K45+K66+K81+K113</f>
        <v>1629</v>
      </c>
      <c r="L4" s="171">
        <f>AVERAGE(L6:L13,L15:L26,L28:L44,L46:L65,L67:L80,L82:L112,L114:L122)</f>
        <v>3.8343885897925474</v>
      </c>
      <c r="M4" s="227">
        <v>3.82</v>
      </c>
      <c r="N4" s="160"/>
      <c r="O4" s="159">
        <f>O5+O14+O27+O45+O66+O81+O113</f>
        <v>1807</v>
      </c>
      <c r="P4" s="171">
        <f>AVERAGE(P6:P13,P15:P26,P28:P44,P46:P65,P67:P80,P82:P112,P114:P122)</f>
        <v>3.4821236334355818</v>
      </c>
      <c r="Q4" s="227">
        <v>3.47</v>
      </c>
      <c r="R4" s="160"/>
      <c r="S4" s="105"/>
      <c r="U4" s="75"/>
      <c r="V4" s="11" t="s">
        <v>76</v>
      </c>
    </row>
    <row r="5" spans="1:24" ht="15" customHeight="1" thickBot="1" x14ac:dyDescent="0.3">
      <c r="A5" s="103"/>
      <c r="B5" s="205" t="s">
        <v>109</v>
      </c>
      <c r="C5" s="161">
        <f>SUM(C6:C13)</f>
        <v>149</v>
      </c>
      <c r="D5" s="132">
        <f>AVERAGE(D6:D13)</f>
        <v>3.7488777089783283</v>
      </c>
      <c r="E5" s="62">
        <v>3.78</v>
      </c>
      <c r="F5" s="162"/>
      <c r="G5" s="161">
        <f>SUM(G6:G13)</f>
        <v>133</v>
      </c>
      <c r="H5" s="132">
        <f>AVERAGE(H6:H13)</f>
        <v>3.9835441166273036</v>
      </c>
      <c r="I5" s="62">
        <v>3.92</v>
      </c>
      <c r="J5" s="162"/>
      <c r="K5" s="161">
        <f>SUM(K6:K13)</f>
        <v>93</v>
      </c>
      <c r="L5" s="132">
        <f>AVERAGE(L6:L13)</f>
        <v>3.7871615312791787</v>
      </c>
      <c r="M5" s="62">
        <v>3.82</v>
      </c>
      <c r="N5" s="162"/>
      <c r="O5" s="161">
        <f>SUM(O6:O13)</f>
        <v>172</v>
      </c>
      <c r="P5" s="132">
        <f>AVERAGE(P6:P13)</f>
        <v>3.4478638154890282</v>
      </c>
      <c r="Q5" s="62">
        <v>3.47</v>
      </c>
      <c r="R5" s="162"/>
      <c r="S5" s="107"/>
      <c r="U5" s="74"/>
      <c r="V5" s="11" t="s">
        <v>77</v>
      </c>
    </row>
    <row r="6" spans="1:24" x14ac:dyDescent="0.25">
      <c r="A6" s="395">
        <v>1</v>
      </c>
      <c r="B6" s="396" t="s">
        <v>131</v>
      </c>
      <c r="C6" s="397">
        <v>38</v>
      </c>
      <c r="D6" s="398">
        <v>4.0263157894736841</v>
      </c>
      <c r="E6" s="399">
        <v>3.78</v>
      </c>
      <c r="F6" s="400">
        <v>22</v>
      </c>
      <c r="G6" s="397">
        <v>23</v>
      </c>
      <c r="H6" s="398">
        <v>4.2173913043478262</v>
      </c>
      <c r="I6" s="399">
        <v>3.92</v>
      </c>
      <c r="J6" s="400">
        <v>27</v>
      </c>
      <c r="K6" s="397">
        <v>17</v>
      </c>
      <c r="L6" s="398">
        <v>4.2941176470588234</v>
      </c>
      <c r="M6" s="399">
        <v>3.82</v>
      </c>
      <c r="N6" s="400">
        <v>6</v>
      </c>
      <c r="O6" s="397">
        <v>28</v>
      </c>
      <c r="P6" s="398">
        <v>3.5714285714285716</v>
      </c>
      <c r="Q6" s="399">
        <v>3.47</v>
      </c>
      <c r="R6" s="400">
        <v>44</v>
      </c>
      <c r="S6" s="401">
        <f t="shared" ref="S6:S65" si="0">R6+N6+J6+F6</f>
        <v>99</v>
      </c>
      <c r="U6" s="147"/>
      <c r="V6" s="11" t="s">
        <v>78</v>
      </c>
      <c r="X6" s="43"/>
    </row>
    <row r="7" spans="1:24" x14ac:dyDescent="0.25">
      <c r="A7" s="402">
        <v>2</v>
      </c>
      <c r="B7" s="218" t="s">
        <v>196</v>
      </c>
      <c r="C7" s="246">
        <v>13</v>
      </c>
      <c r="D7" s="248">
        <v>4</v>
      </c>
      <c r="E7" s="121">
        <v>3.78</v>
      </c>
      <c r="F7" s="247">
        <v>23</v>
      </c>
      <c r="G7" s="246">
        <v>6</v>
      </c>
      <c r="H7" s="248">
        <v>4.166666666666667</v>
      </c>
      <c r="I7" s="121">
        <v>3.92</v>
      </c>
      <c r="J7" s="247">
        <v>30</v>
      </c>
      <c r="K7" s="246">
        <v>4</v>
      </c>
      <c r="L7" s="248">
        <v>4</v>
      </c>
      <c r="M7" s="121">
        <v>3.82</v>
      </c>
      <c r="N7" s="247">
        <v>28</v>
      </c>
      <c r="O7" s="246">
        <v>2</v>
      </c>
      <c r="P7" s="248">
        <v>3</v>
      </c>
      <c r="Q7" s="121">
        <v>3.47</v>
      </c>
      <c r="R7" s="247">
        <v>101</v>
      </c>
      <c r="S7" s="403">
        <f t="shared" si="0"/>
        <v>182</v>
      </c>
      <c r="U7" s="12"/>
      <c r="V7" s="11" t="s">
        <v>79</v>
      </c>
      <c r="X7" s="43"/>
    </row>
    <row r="8" spans="1:24" x14ac:dyDescent="0.25">
      <c r="A8" s="404">
        <v>3</v>
      </c>
      <c r="B8" s="218" t="s">
        <v>148</v>
      </c>
      <c r="C8" s="246">
        <v>15</v>
      </c>
      <c r="D8" s="248">
        <v>3.9333333333333331</v>
      </c>
      <c r="E8" s="121">
        <v>3.78</v>
      </c>
      <c r="F8" s="247">
        <v>37</v>
      </c>
      <c r="G8" s="246">
        <v>15</v>
      </c>
      <c r="H8" s="248">
        <v>4.0666666666666664</v>
      </c>
      <c r="I8" s="121">
        <v>3.92</v>
      </c>
      <c r="J8" s="247">
        <v>39</v>
      </c>
      <c r="K8" s="246">
        <v>6</v>
      </c>
      <c r="L8" s="248">
        <v>4.166666666666667</v>
      </c>
      <c r="M8" s="121">
        <v>3.82</v>
      </c>
      <c r="N8" s="247">
        <v>15</v>
      </c>
      <c r="O8" s="246">
        <v>21</v>
      </c>
      <c r="P8" s="248">
        <v>3.5238095238095237</v>
      </c>
      <c r="Q8" s="121">
        <v>3.47</v>
      </c>
      <c r="R8" s="247">
        <v>50</v>
      </c>
      <c r="S8" s="405">
        <f t="shared" si="0"/>
        <v>141</v>
      </c>
      <c r="X8" s="43"/>
    </row>
    <row r="9" spans="1:24" x14ac:dyDescent="0.25">
      <c r="A9" s="404">
        <v>4</v>
      </c>
      <c r="B9" s="218" t="s">
        <v>84</v>
      </c>
      <c r="C9" s="246">
        <v>36</v>
      </c>
      <c r="D9" s="248">
        <v>3.8333333333333335</v>
      </c>
      <c r="E9" s="121">
        <v>3.78</v>
      </c>
      <c r="F9" s="247">
        <v>51</v>
      </c>
      <c r="G9" s="246">
        <v>22</v>
      </c>
      <c r="H9" s="248">
        <v>3.8636363636363638</v>
      </c>
      <c r="I9" s="121">
        <v>3.92</v>
      </c>
      <c r="J9" s="247">
        <v>65</v>
      </c>
      <c r="K9" s="246">
        <v>15</v>
      </c>
      <c r="L9" s="248">
        <v>3.6666666666666665</v>
      </c>
      <c r="M9" s="121">
        <v>3.82</v>
      </c>
      <c r="N9" s="247">
        <v>74</v>
      </c>
      <c r="O9" s="246">
        <v>28</v>
      </c>
      <c r="P9" s="248">
        <v>3.4642857142857144</v>
      </c>
      <c r="Q9" s="121">
        <v>3.47</v>
      </c>
      <c r="R9" s="247">
        <v>58</v>
      </c>
      <c r="S9" s="405">
        <f t="shared" si="0"/>
        <v>248</v>
      </c>
      <c r="X9" s="43"/>
    </row>
    <row r="10" spans="1:24" x14ac:dyDescent="0.25">
      <c r="A10" s="404">
        <v>5</v>
      </c>
      <c r="B10" s="218" t="s">
        <v>149</v>
      </c>
      <c r="C10" s="246">
        <v>5</v>
      </c>
      <c r="D10" s="248">
        <v>3.8</v>
      </c>
      <c r="E10" s="121">
        <v>3.78</v>
      </c>
      <c r="F10" s="247">
        <v>55</v>
      </c>
      <c r="G10" s="246">
        <v>9</v>
      </c>
      <c r="H10" s="248">
        <v>4.333333333333333</v>
      </c>
      <c r="I10" s="121">
        <v>3.92</v>
      </c>
      <c r="J10" s="247">
        <v>12</v>
      </c>
      <c r="K10" s="246">
        <v>14</v>
      </c>
      <c r="L10" s="248">
        <v>3.7142857142857144</v>
      </c>
      <c r="M10" s="121">
        <v>3.82</v>
      </c>
      <c r="N10" s="247">
        <v>70</v>
      </c>
      <c r="O10" s="246">
        <v>6</v>
      </c>
      <c r="P10" s="248">
        <v>3.6666666666666665</v>
      </c>
      <c r="Q10" s="121">
        <v>3.47</v>
      </c>
      <c r="R10" s="247">
        <v>27</v>
      </c>
      <c r="S10" s="405">
        <f t="shared" si="0"/>
        <v>164</v>
      </c>
      <c r="U10" s="46"/>
      <c r="V10" s="43"/>
      <c r="X10" s="43"/>
    </row>
    <row r="11" spans="1:24" x14ac:dyDescent="0.25">
      <c r="A11" s="404">
        <v>6</v>
      </c>
      <c r="B11" s="218" t="s">
        <v>86</v>
      </c>
      <c r="C11" s="246">
        <v>17</v>
      </c>
      <c r="D11" s="248">
        <v>3.7647058823529411</v>
      </c>
      <c r="E11" s="121">
        <v>3.78</v>
      </c>
      <c r="F11" s="247">
        <v>60</v>
      </c>
      <c r="G11" s="246">
        <v>22</v>
      </c>
      <c r="H11" s="248">
        <v>3.8181818181818183</v>
      </c>
      <c r="I11" s="121">
        <v>3.92</v>
      </c>
      <c r="J11" s="247">
        <v>70</v>
      </c>
      <c r="K11" s="246">
        <v>9</v>
      </c>
      <c r="L11" s="248">
        <v>3.4444444444444446</v>
      </c>
      <c r="M11" s="121">
        <v>3.82</v>
      </c>
      <c r="N11" s="247">
        <v>95</v>
      </c>
      <c r="O11" s="246">
        <v>19</v>
      </c>
      <c r="P11" s="248">
        <v>3.736842105263158</v>
      </c>
      <c r="Q11" s="121">
        <v>3.47</v>
      </c>
      <c r="R11" s="247">
        <v>19</v>
      </c>
      <c r="S11" s="405">
        <f t="shared" si="0"/>
        <v>244</v>
      </c>
      <c r="U11" s="46"/>
      <c r="V11" s="43"/>
      <c r="X11" s="43"/>
    </row>
    <row r="12" spans="1:24" x14ac:dyDescent="0.25">
      <c r="A12" s="404">
        <v>7</v>
      </c>
      <c r="B12" s="218" t="s">
        <v>150</v>
      </c>
      <c r="C12" s="246">
        <v>15</v>
      </c>
      <c r="D12" s="248">
        <v>3.3333333333333335</v>
      </c>
      <c r="E12" s="121">
        <v>3.78</v>
      </c>
      <c r="F12" s="247">
        <v>99</v>
      </c>
      <c r="G12" s="246">
        <v>19</v>
      </c>
      <c r="H12" s="248">
        <v>3.5789473684210527</v>
      </c>
      <c r="I12" s="121">
        <v>3.92</v>
      </c>
      <c r="J12" s="247">
        <v>93</v>
      </c>
      <c r="K12" s="246">
        <v>18</v>
      </c>
      <c r="L12" s="248">
        <v>3.6111111111111112</v>
      </c>
      <c r="M12" s="121">
        <v>3.82</v>
      </c>
      <c r="N12" s="247">
        <v>81</v>
      </c>
      <c r="O12" s="246">
        <v>31</v>
      </c>
      <c r="P12" s="248">
        <v>3.3225806451612905</v>
      </c>
      <c r="Q12" s="121">
        <v>3.47</v>
      </c>
      <c r="R12" s="247">
        <v>73</v>
      </c>
      <c r="S12" s="403">
        <f t="shared" si="0"/>
        <v>346</v>
      </c>
      <c r="U12" s="46"/>
      <c r="V12" s="43"/>
      <c r="X12" s="43"/>
    </row>
    <row r="13" spans="1:24" ht="15.75" thickBot="1" x14ac:dyDescent="0.3">
      <c r="A13" s="404">
        <v>8</v>
      </c>
      <c r="B13" s="218" t="s">
        <v>132</v>
      </c>
      <c r="C13" s="246">
        <v>10</v>
      </c>
      <c r="D13" s="248">
        <v>3.3</v>
      </c>
      <c r="E13" s="121">
        <v>3.78</v>
      </c>
      <c r="F13" s="247">
        <v>102</v>
      </c>
      <c r="G13" s="246">
        <v>17</v>
      </c>
      <c r="H13" s="248">
        <v>3.8235294117647061</v>
      </c>
      <c r="I13" s="121">
        <v>3.92</v>
      </c>
      <c r="J13" s="247">
        <v>69</v>
      </c>
      <c r="K13" s="246">
        <v>10</v>
      </c>
      <c r="L13" s="248">
        <v>3.4</v>
      </c>
      <c r="M13" s="121">
        <v>3.82</v>
      </c>
      <c r="N13" s="247">
        <v>98</v>
      </c>
      <c r="O13" s="246">
        <v>37</v>
      </c>
      <c r="P13" s="248">
        <v>3.2972972972972974</v>
      </c>
      <c r="Q13" s="121">
        <v>3.47</v>
      </c>
      <c r="R13" s="247">
        <v>77</v>
      </c>
      <c r="S13" s="405">
        <f t="shared" si="0"/>
        <v>346</v>
      </c>
      <c r="U13" s="46"/>
      <c r="V13" s="43"/>
      <c r="X13" s="43"/>
    </row>
    <row r="14" spans="1:24" ht="15.75" thickBot="1" x14ac:dyDescent="0.3">
      <c r="A14" s="406"/>
      <c r="B14" s="205" t="s">
        <v>110</v>
      </c>
      <c r="C14" s="161">
        <f>SUM(C15:C26)</f>
        <v>218</v>
      </c>
      <c r="D14" s="132">
        <f>AVERAGE(D15:D26)</f>
        <v>3.8373281408865636</v>
      </c>
      <c r="E14" s="62">
        <v>3.78</v>
      </c>
      <c r="F14" s="162"/>
      <c r="G14" s="161">
        <f>SUM(G15:G26)</f>
        <v>160</v>
      </c>
      <c r="H14" s="132">
        <f>AVERAGE(H15:H26)</f>
        <v>3.7887385762385759</v>
      </c>
      <c r="I14" s="62">
        <v>3.92</v>
      </c>
      <c r="J14" s="162"/>
      <c r="K14" s="161">
        <f>SUM(K15:K26)</f>
        <v>100</v>
      </c>
      <c r="L14" s="132">
        <f>AVERAGE(L15:L26)</f>
        <v>3.9079948646125122</v>
      </c>
      <c r="M14" s="62">
        <v>3.82</v>
      </c>
      <c r="N14" s="162"/>
      <c r="O14" s="161">
        <f>SUM(O15:O26)</f>
        <v>126</v>
      </c>
      <c r="P14" s="132">
        <f>AVERAGE(P15:P26)</f>
        <v>3.4827193009011195</v>
      </c>
      <c r="Q14" s="62">
        <v>3.47</v>
      </c>
      <c r="R14" s="162"/>
      <c r="S14" s="108"/>
      <c r="U14" s="46"/>
      <c r="V14" s="43"/>
      <c r="X14" s="43"/>
    </row>
    <row r="15" spans="1:24" x14ac:dyDescent="0.25">
      <c r="A15" s="402">
        <v>1</v>
      </c>
      <c r="B15" s="218" t="s">
        <v>48</v>
      </c>
      <c r="C15" s="246">
        <v>23</v>
      </c>
      <c r="D15" s="248">
        <v>4.2608695652173916</v>
      </c>
      <c r="E15" s="121">
        <v>3.78</v>
      </c>
      <c r="F15" s="247">
        <v>4</v>
      </c>
      <c r="G15" s="246">
        <v>10</v>
      </c>
      <c r="H15" s="248">
        <v>4.3</v>
      </c>
      <c r="I15" s="121">
        <v>3.92</v>
      </c>
      <c r="J15" s="247">
        <v>16</v>
      </c>
      <c r="K15" s="246">
        <v>15</v>
      </c>
      <c r="L15" s="248">
        <v>3.8666666666666667</v>
      </c>
      <c r="M15" s="121">
        <v>3.82</v>
      </c>
      <c r="N15" s="247">
        <v>53</v>
      </c>
      <c r="O15" s="246">
        <v>8</v>
      </c>
      <c r="P15" s="248">
        <v>4</v>
      </c>
      <c r="Q15" s="121">
        <v>3.47</v>
      </c>
      <c r="R15" s="247">
        <v>3</v>
      </c>
      <c r="S15" s="403">
        <f t="shared" si="0"/>
        <v>76</v>
      </c>
      <c r="U15" s="43"/>
      <c r="V15" s="43"/>
      <c r="X15" s="43"/>
    </row>
    <row r="16" spans="1:24" x14ac:dyDescent="0.25">
      <c r="A16" s="404">
        <v>2</v>
      </c>
      <c r="B16" s="218" t="s">
        <v>46</v>
      </c>
      <c r="C16" s="246">
        <v>20</v>
      </c>
      <c r="D16" s="248">
        <v>4.2</v>
      </c>
      <c r="E16" s="121">
        <v>3.78</v>
      </c>
      <c r="F16" s="247">
        <v>10</v>
      </c>
      <c r="G16" s="246">
        <v>15</v>
      </c>
      <c r="H16" s="248">
        <v>4.0666666666666664</v>
      </c>
      <c r="I16" s="121">
        <v>3.92</v>
      </c>
      <c r="J16" s="247">
        <v>40</v>
      </c>
      <c r="K16" s="246">
        <v>17</v>
      </c>
      <c r="L16" s="248">
        <v>3.9411764705882355</v>
      </c>
      <c r="M16" s="121">
        <v>3.82</v>
      </c>
      <c r="N16" s="247">
        <v>39</v>
      </c>
      <c r="O16" s="246">
        <v>21</v>
      </c>
      <c r="P16" s="248">
        <v>3.1904761904761907</v>
      </c>
      <c r="Q16" s="121">
        <v>3.47</v>
      </c>
      <c r="R16" s="247">
        <v>92</v>
      </c>
      <c r="S16" s="405">
        <f t="shared" si="0"/>
        <v>181</v>
      </c>
      <c r="U16" s="43"/>
      <c r="V16" s="43"/>
      <c r="X16" s="43"/>
    </row>
    <row r="17" spans="1:24" x14ac:dyDescent="0.25">
      <c r="A17" s="404">
        <v>3</v>
      </c>
      <c r="B17" s="218" t="s">
        <v>41</v>
      </c>
      <c r="C17" s="246">
        <v>23</v>
      </c>
      <c r="D17" s="248">
        <v>3.9565217391304346</v>
      </c>
      <c r="E17" s="121">
        <v>3.78</v>
      </c>
      <c r="F17" s="247">
        <v>32</v>
      </c>
      <c r="G17" s="246">
        <v>40</v>
      </c>
      <c r="H17" s="248">
        <v>3.85</v>
      </c>
      <c r="I17" s="121">
        <v>3.92</v>
      </c>
      <c r="J17" s="247">
        <v>68</v>
      </c>
      <c r="K17" s="246">
        <v>10</v>
      </c>
      <c r="L17" s="248">
        <v>3.9</v>
      </c>
      <c r="M17" s="121">
        <v>3.82</v>
      </c>
      <c r="N17" s="247">
        <v>45</v>
      </c>
      <c r="O17" s="246">
        <v>14</v>
      </c>
      <c r="P17" s="248">
        <v>3.7142857142857144</v>
      </c>
      <c r="Q17" s="121">
        <v>3.47</v>
      </c>
      <c r="R17" s="247">
        <v>23</v>
      </c>
      <c r="S17" s="405">
        <f t="shared" si="0"/>
        <v>168</v>
      </c>
      <c r="U17" s="43"/>
      <c r="V17" s="43"/>
      <c r="X17" s="43"/>
    </row>
    <row r="18" spans="1:24" x14ac:dyDescent="0.25">
      <c r="A18" s="404">
        <v>4</v>
      </c>
      <c r="B18" s="218" t="s">
        <v>47</v>
      </c>
      <c r="C18" s="246">
        <v>12</v>
      </c>
      <c r="D18" s="248">
        <v>3.9166666666666665</v>
      </c>
      <c r="E18" s="121">
        <v>3.78</v>
      </c>
      <c r="F18" s="247">
        <v>42</v>
      </c>
      <c r="G18" s="246">
        <v>3</v>
      </c>
      <c r="H18" s="248">
        <v>3</v>
      </c>
      <c r="I18" s="121">
        <v>3.92</v>
      </c>
      <c r="J18" s="247">
        <v>108</v>
      </c>
      <c r="K18" s="246">
        <v>8</v>
      </c>
      <c r="L18" s="248">
        <v>3.75</v>
      </c>
      <c r="M18" s="121">
        <v>3.82</v>
      </c>
      <c r="N18" s="247">
        <v>65</v>
      </c>
      <c r="O18" s="246">
        <v>7</v>
      </c>
      <c r="P18" s="248">
        <v>3.5714285714285716</v>
      </c>
      <c r="Q18" s="121">
        <v>3.47</v>
      </c>
      <c r="R18" s="247">
        <v>45</v>
      </c>
      <c r="S18" s="405">
        <f t="shared" si="0"/>
        <v>260</v>
      </c>
      <c r="U18" s="43"/>
      <c r="V18" s="43"/>
      <c r="X18" s="43"/>
    </row>
    <row r="19" spans="1:24" x14ac:dyDescent="0.25">
      <c r="A19" s="404">
        <v>5</v>
      </c>
      <c r="B19" s="218" t="s">
        <v>49</v>
      </c>
      <c r="C19" s="246">
        <v>21</v>
      </c>
      <c r="D19" s="248">
        <v>3.9047619047619047</v>
      </c>
      <c r="E19" s="121">
        <v>3.78</v>
      </c>
      <c r="F19" s="247">
        <v>44</v>
      </c>
      <c r="G19" s="246">
        <v>12</v>
      </c>
      <c r="H19" s="248">
        <v>3.6666666666666665</v>
      </c>
      <c r="I19" s="121">
        <v>3.92</v>
      </c>
      <c r="J19" s="247">
        <v>90</v>
      </c>
      <c r="K19" s="246">
        <v>14</v>
      </c>
      <c r="L19" s="248">
        <v>3.9285714285714284</v>
      </c>
      <c r="M19" s="121">
        <v>3.82</v>
      </c>
      <c r="N19" s="247">
        <v>40</v>
      </c>
      <c r="O19" s="246">
        <v>13</v>
      </c>
      <c r="P19" s="248">
        <v>3.6153846153846154</v>
      </c>
      <c r="Q19" s="121">
        <v>3.47</v>
      </c>
      <c r="R19" s="247">
        <v>34</v>
      </c>
      <c r="S19" s="405">
        <f t="shared" si="0"/>
        <v>208</v>
      </c>
      <c r="U19" s="43"/>
      <c r="V19" s="43"/>
      <c r="X19" s="43"/>
    </row>
    <row r="20" spans="1:24" x14ac:dyDescent="0.25">
      <c r="A20" s="404">
        <v>6</v>
      </c>
      <c r="B20" s="218" t="s">
        <v>157</v>
      </c>
      <c r="C20" s="246">
        <v>8</v>
      </c>
      <c r="D20" s="248">
        <v>3.875</v>
      </c>
      <c r="E20" s="121">
        <v>3.78</v>
      </c>
      <c r="F20" s="247">
        <v>45</v>
      </c>
      <c r="G20" s="246">
        <v>18</v>
      </c>
      <c r="H20" s="248">
        <v>3.7777777777777777</v>
      </c>
      <c r="I20" s="121">
        <v>3.92</v>
      </c>
      <c r="J20" s="247">
        <v>75</v>
      </c>
      <c r="K20" s="246">
        <v>10</v>
      </c>
      <c r="L20" s="248">
        <v>3.7</v>
      </c>
      <c r="M20" s="121">
        <v>3.82</v>
      </c>
      <c r="N20" s="247">
        <v>73</v>
      </c>
      <c r="O20" s="246"/>
      <c r="P20" s="248"/>
      <c r="Q20" s="121">
        <v>3.47</v>
      </c>
      <c r="R20" s="247">
        <v>107</v>
      </c>
      <c r="S20" s="405">
        <f t="shared" si="0"/>
        <v>300</v>
      </c>
      <c r="U20" s="43"/>
      <c r="V20" s="43"/>
      <c r="X20" s="43"/>
    </row>
    <row r="21" spans="1:24" x14ac:dyDescent="0.25">
      <c r="A21" s="404">
        <v>7</v>
      </c>
      <c r="B21" s="218" t="s">
        <v>151</v>
      </c>
      <c r="C21" s="246">
        <v>41</v>
      </c>
      <c r="D21" s="248">
        <v>3.8048780487804876</v>
      </c>
      <c r="E21" s="121">
        <v>3.78</v>
      </c>
      <c r="F21" s="247">
        <v>54</v>
      </c>
      <c r="G21" s="246">
        <v>7</v>
      </c>
      <c r="H21" s="248">
        <v>3.8571428571428572</v>
      </c>
      <c r="I21" s="121">
        <v>3.92</v>
      </c>
      <c r="J21" s="247">
        <v>66</v>
      </c>
      <c r="K21" s="246">
        <v>8</v>
      </c>
      <c r="L21" s="248">
        <v>3.5</v>
      </c>
      <c r="M21" s="121">
        <v>3.82</v>
      </c>
      <c r="N21" s="247">
        <v>90</v>
      </c>
      <c r="O21" s="246">
        <v>10</v>
      </c>
      <c r="P21" s="248">
        <v>3.2</v>
      </c>
      <c r="Q21" s="121">
        <v>3.47</v>
      </c>
      <c r="R21" s="247">
        <v>88</v>
      </c>
      <c r="S21" s="403">
        <f t="shared" si="0"/>
        <v>298</v>
      </c>
      <c r="U21" s="43"/>
      <c r="V21" s="43"/>
      <c r="X21" s="43"/>
    </row>
    <row r="22" spans="1:24" x14ac:dyDescent="0.25">
      <c r="A22" s="404">
        <v>8</v>
      </c>
      <c r="B22" s="218" t="s">
        <v>153</v>
      </c>
      <c r="C22" s="246">
        <v>9</v>
      </c>
      <c r="D22" s="248">
        <v>3.7777777777777777</v>
      </c>
      <c r="E22" s="121">
        <v>3.78</v>
      </c>
      <c r="F22" s="247">
        <v>58</v>
      </c>
      <c r="G22" s="246">
        <v>7</v>
      </c>
      <c r="H22" s="248">
        <v>3.7142857142857144</v>
      </c>
      <c r="I22" s="121">
        <v>3.92</v>
      </c>
      <c r="J22" s="247">
        <v>84</v>
      </c>
      <c r="K22" s="246">
        <v>1</v>
      </c>
      <c r="L22" s="248">
        <v>5</v>
      </c>
      <c r="M22" s="121">
        <v>3.82</v>
      </c>
      <c r="N22" s="247">
        <v>1</v>
      </c>
      <c r="O22" s="246">
        <v>9</v>
      </c>
      <c r="P22" s="248">
        <v>3.7777777777777777</v>
      </c>
      <c r="Q22" s="121">
        <v>3.47</v>
      </c>
      <c r="R22" s="247">
        <v>17</v>
      </c>
      <c r="S22" s="405">
        <f t="shared" si="0"/>
        <v>160</v>
      </c>
      <c r="U22" s="43"/>
      <c r="V22" s="43"/>
      <c r="X22" s="43"/>
    </row>
    <row r="23" spans="1:24" x14ac:dyDescent="0.25">
      <c r="A23" s="404">
        <v>9</v>
      </c>
      <c r="B23" s="218" t="s">
        <v>44</v>
      </c>
      <c r="C23" s="246">
        <v>9</v>
      </c>
      <c r="D23" s="248">
        <v>3.7777777777777777</v>
      </c>
      <c r="E23" s="121">
        <v>3.78</v>
      </c>
      <c r="F23" s="247">
        <v>57</v>
      </c>
      <c r="G23" s="246">
        <v>9</v>
      </c>
      <c r="H23" s="248">
        <v>3.7777777777777777</v>
      </c>
      <c r="I23" s="121">
        <v>3.92</v>
      </c>
      <c r="J23" s="247">
        <v>76</v>
      </c>
      <c r="K23" s="246">
        <v>6</v>
      </c>
      <c r="L23" s="248">
        <v>3.8333333333333335</v>
      </c>
      <c r="M23" s="121">
        <v>3.82</v>
      </c>
      <c r="N23" s="247">
        <v>56</v>
      </c>
      <c r="O23" s="246">
        <v>10</v>
      </c>
      <c r="P23" s="248">
        <v>3.6</v>
      </c>
      <c r="Q23" s="121">
        <v>3.47</v>
      </c>
      <c r="R23" s="247">
        <v>36</v>
      </c>
      <c r="S23" s="405">
        <f t="shared" si="0"/>
        <v>225</v>
      </c>
      <c r="U23" s="43"/>
      <c r="V23" s="43"/>
      <c r="X23" s="43"/>
    </row>
    <row r="24" spans="1:24" x14ac:dyDescent="0.25">
      <c r="A24" s="404">
        <v>10</v>
      </c>
      <c r="B24" s="218" t="s">
        <v>154</v>
      </c>
      <c r="C24" s="246">
        <v>25</v>
      </c>
      <c r="D24" s="248">
        <v>3.6</v>
      </c>
      <c r="E24" s="121">
        <v>3.78</v>
      </c>
      <c r="F24" s="247">
        <v>82</v>
      </c>
      <c r="G24" s="246">
        <v>22</v>
      </c>
      <c r="H24" s="248">
        <v>3.7272727272727271</v>
      </c>
      <c r="I24" s="121">
        <v>3.92</v>
      </c>
      <c r="J24" s="247">
        <v>81</v>
      </c>
      <c r="K24" s="246">
        <v>7</v>
      </c>
      <c r="L24" s="248">
        <v>4.1428571428571432</v>
      </c>
      <c r="M24" s="121">
        <v>3.82</v>
      </c>
      <c r="N24" s="247">
        <v>19</v>
      </c>
      <c r="O24" s="246">
        <v>13</v>
      </c>
      <c r="P24" s="248">
        <v>3.0769230769230771</v>
      </c>
      <c r="Q24" s="121">
        <v>3.47</v>
      </c>
      <c r="R24" s="247">
        <v>100</v>
      </c>
      <c r="S24" s="405">
        <f t="shared" si="0"/>
        <v>282</v>
      </c>
      <c r="U24" s="43"/>
      <c r="V24" s="43"/>
      <c r="X24" s="43"/>
    </row>
    <row r="25" spans="1:24" x14ac:dyDescent="0.25">
      <c r="A25" s="404">
        <v>11</v>
      </c>
      <c r="B25" s="218" t="s">
        <v>155</v>
      </c>
      <c r="C25" s="246">
        <v>8</v>
      </c>
      <c r="D25" s="248">
        <v>3.5</v>
      </c>
      <c r="E25" s="121">
        <v>3.78</v>
      </c>
      <c r="F25" s="247">
        <v>91</v>
      </c>
      <c r="G25" s="246">
        <v>6</v>
      </c>
      <c r="H25" s="248">
        <v>4</v>
      </c>
      <c r="I25" s="121">
        <v>3.92</v>
      </c>
      <c r="J25" s="247">
        <v>47</v>
      </c>
      <c r="K25" s="246">
        <v>1</v>
      </c>
      <c r="L25" s="248">
        <v>4</v>
      </c>
      <c r="M25" s="121">
        <v>3.82</v>
      </c>
      <c r="N25" s="247">
        <v>29</v>
      </c>
      <c r="O25" s="246">
        <v>10</v>
      </c>
      <c r="P25" s="248">
        <v>3.2</v>
      </c>
      <c r="Q25" s="121">
        <v>3.47</v>
      </c>
      <c r="R25" s="247">
        <v>89</v>
      </c>
      <c r="S25" s="405">
        <f t="shared" si="0"/>
        <v>256</v>
      </c>
      <c r="U25" s="43"/>
      <c r="V25" s="43"/>
      <c r="X25" s="43"/>
    </row>
    <row r="26" spans="1:24" ht="15.75" thickBot="1" x14ac:dyDescent="0.3">
      <c r="A26" s="404">
        <v>12</v>
      </c>
      <c r="B26" s="32" t="s">
        <v>197</v>
      </c>
      <c r="C26" s="249">
        <v>19</v>
      </c>
      <c r="D26" s="251">
        <v>3.4736842105263159</v>
      </c>
      <c r="E26" s="217">
        <v>3.78</v>
      </c>
      <c r="F26" s="250">
        <v>93</v>
      </c>
      <c r="G26" s="249">
        <v>11</v>
      </c>
      <c r="H26" s="251">
        <v>3.7272727272727271</v>
      </c>
      <c r="I26" s="217">
        <v>3.92</v>
      </c>
      <c r="J26" s="250">
        <v>80</v>
      </c>
      <c r="K26" s="249">
        <v>3</v>
      </c>
      <c r="L26" s="251">
        <v>3.3333333333333335</v>
      </c>
      <c r="M26" s="217">
        <v>3.82</v>
      </c>
      <c r="N26" s="250">
        <v>101</v>
      </c>
      <c r="O26" s="249">
        <v>11</v>
      </c>
      <c r="P26" s="251">
        <v>3.3636363636363638</v>
      </c>
      <c r="Q26" s="217">
        <v>3.47</v>
      </c>
      <c r="R26" s="250">
        <v>66</v>
      </c>
      <c r="S26" s="405">
        <f t="shared" si="0"/>
        <v>340</v>
      </c>
      <c r="U26" s="43"/>
      <c r="V26" s="43"/>
      <c r="X26" s="43"/>
    </row>
    <row r="27" spans="1:24" ht="15.75" thickBot="1" x14ac:dyDescent="0.3">
      <c r="A27" s="110"/>
      <c r="B27" s="205" t="s">
        <v>111</v>
      </c>
      <c r="C27" s="161">
        <f>SUM(C28:C44)</f>
        <v>464</v>
      </c>
      <c r="D27" s="132">
        <f>AVERAGE(D28:D44)</f>
        <v>3.4840851157263217</v>
      </c>
      <c r="E27" s="62">
        <v>3.78</v>
      </c>
      <c r="F27" s="162"/>
      <c r="G27" s="161">
        <f>SUM(G28:G44)</f>
        <v>358</v>
      </c>
      <c r="H27" s="132">
        <f>AVERAGE(H28:H44)</f>
        <v>3.68877930454688</v>
      </c>
      <c r="I27" s="62">
        <v>3.92</v>
      </c>
      <c r="J27" s="162"/>
      <c r="K27" s="161">
        <f>SUM(K28:K44)</f>
        <v>338</v>
      </c>
      <c r="L27" s="132">
        <f>AVERAGE(L28:L44)</f>
        <v>3.6801038998172504</v>
      </c>
      <c r="M27" s="62">
        <v>3.82</v>
      </c>
      <c r="N27" s="162"/>
      <c r="O27" s="161">
        <f>SUM(O28:O44)</f>
        <v>326</v>
      </c>
      <c r="P27" s="132">
        <f>AVERAGE(P28:P44)</f>
        <v>3.4349867049015659</v>
      </c>
      <c r="Q27" s="62">
        <v>3.47</v>
      </c>
      <c r="R27" s="162"/>
      <c r="S27" s="108"/>
      <c r="U27" s="43"/>
      <c r="V27" s="43"/>
      <c r="X27" s="43"/>
    </row>
    <row r="28" spans="1:24" ht="15" customHeight="1" x14ac:dyDescent="0.25">
      <c r="A28" s="402">
        <v>1</v>
      </c>
      <c r="B28" s="218" t="s">
        <v>59</v>
      </c>
      <c r="C28" s="246">
        <v>28</v>
      </c>
      <c r="D28" s="248">
        <v>4.0357142857142856</v>
      </c>
      <c r="E28" s="121">
        <v>3.78</v>
      </c>
      <c r="F28" s="247">
        <v>21</v>
      </c>
      <c r="G28" s="246">
        <v>41</v>
      </c>
      <c r="H28" s="248">
        <v>4.0975609756097562</v>
      </c>
      <c r="I28" s="121">
        <v>3.92</v>
      </c>
      <c r="J28" s="247">
        <v>36</v>
      </c>
      <c r="K28" s="246">
        <v>36</v>
      </c>
      <c r="L28" s="248">
        <v>4.0555555555555554</v>
      </c>
      <c r="M28" s="121">
        <v>3.82</v>
      </c>
      <c r="N28" s="247">
        <v>25</v>
      </c>
      <c r="O28" s="246">
        <v>25</v>
      </c>
      <c r="P28" s="248">
        <v>3.8</v>
      </c>
      <c r="Q28" s="121">
        <v>3.47</v>
      </c>
      <c r="R28" s="247">
        <v>16</v>
      </c>
      <c r="S28" s="403">
        <f t="shared" si="0"/>
        <v>98</v>
      </c>
      <c r="U28" s="43"/>
      <c r="V28" s="43"/>
      <c r="X28" s="43"/>
    </row>
    <row r="29" spans="1:24" ht="15" customHeight="1" x14ac:dyDescent="0.25">
      <c r="A29" s="404">
        <v>2</v>
      </c>
      <c r="B29" s="218" t="s">
        <v>112</v>
      </c>
      <c r="C29" s="246">
        <v>24</v>
      </c>
      <c r="D29" s="248">
        <v>4</v>
      </c>
      <c r="E29" s="121">
        <v>3.78</v>
      </c>
      <c r="F29" s="247">
        <v>24</v>
      </c>
      <c r="G29" s="246">
        <v>21</v>
      </c>
      <c r="H29" s="248">
        <v>4.2380952380952381</v>
      </c>
      <c r="I29" s="121">
        <v>3.92</v>
      </c>
      <c r="J29" s="247">
        <v>24</v>
      </c>
      <c r="K29" s="246">
        <v>13</v>
      </c>
      <c r="L29" s="248">
        <v>3.9230769230769229</v>
      </c>
      <c r="M29" s="121">
        <v>3.82</v>
      </c>
      <c r="N29" s="247">
        <v>42</v>
      </c>
      <c r="O29" s="246">
        <v>16</v>
      </c>
      <c r="P29" s="248">
        <v>3.5625</v>
      </c>
      <c r="Q29" s="121">
        <v>3.47</v>
      </c>
      <c r="R29" s="247">
        <v>47</v>
      </c>
      <c r="S29" s="405">
        <f t="shared" si="0"/>
        <v>137</v>
      </c>
      <c r="U29" s="43"/>
      <c r="V29" s="43"/>
      <c r="X29" s="43"/>
    </row>
    <row r="30" spans="1:24" ht="15" customHeight="1" x14ac:dyDescent="0.25">
      <c r="A30" s="404">
        <v>3</v>
      </c>
      <c r="B30" s="32" t="s">
        <v>90</v>
      </c>
      <c r="C30" s="249">
        <v>22</v>
      </c>
      <c r="D30" s="251">
        <v>3.7272727272727271</v>
      </c>
      <c r="E30" s="217">
        <v>3.78</v>
      </c>
      <c r="F30" s="250">
        <v>65</v>
      </c>
      <c r="G30" s="249">
        <v>13</v>
      </c>
      <c r="H30" s="251">
        <v>4.1538461538461542</v>
      </c>
      <c r="I30" s="217">
        <v>3.92</v>
      </c>
      <c r="J30" s="250">
        <v>31</v>
      </c>
      <c r="K30" s="249">
        <v>14</v>
      </c>
      <c r="L30" s="251">
        <v>3.7857142857142856</v>
      </c>
      <c r="M30" s="217">
        <v>3.82</v>
      </c>
      <c r="N30" s="250">
        <v>63</v>
      </c>
      <c r="O30" s="249">
        <v>19</v>
      </c>
      <c r="P30" s="251">
        <v>3.8421052631578947</v>
      </c>
      <c r="Q30" s="217">
        <v>3.47</v>
      </c>
      <c r="R30" s="250">
        <v>15</v>
      </c>
      <c r="S30" s="405">
        <f t="shared" si="0"/>
        <v>174</v>
      </c>
      <c r="U30" s="43"/>
      <c r="V30" s="43"/>
      <c r="X30" s="43"/>
    </row>
    <row r="31" spans="1:24" ht="15" customHeight="1" x14ac:dyDescent="0.25">
      <c r="A31" s="404">
        <v>4</v>
      </c>
      <c r="B31" s="32" t="s">
        <v>32</v>
      </c>
      <c r="C31" s="249">
        <v>25</v>
      </c>
      <c r="D31" s="251">
        <v>3.72</v>
      </c>
      <c r="E31" s="217">
        <v>3.78</v>
      </c>
      <c r="F31" s="250">
        <v>66</v>
      </c>
      <c r="G31" s="249">
        <v>5</v>
      </c>
      <c r="H31" s="251">
        <v>4</v>
      </c>
      <c r="I31" s="217">
        <v>3.92</v>
      </c>
      <c r="J31" s="250">
        <v>49</v>
      </c>
      <c r="K31" s="249">
        <v>9</v>
      </c>
      <c r="L31" s="251">
        <v>3.3333333333333335</v>
      </c>
      <c r="M31" s="217">
        <v>3.82</v>
      </c>
      <c r="N31" s="250">
        <v>102</v>
      </c>
      <c r="O31" s="249">
        <v>13</v>
      </c>
      <c r="P31" s="251">
        <v>3.7692307692307692</v>
      </c>
      <c r="Q31" s="217">
        <v>3.47</v>
      </c>
      <c r="R31" s="250">
        <v>18</v>
      </c>
      <c r="S31" s="405">
        <f t="shared" si="0"/>
        <v>235</v>
      </c>
      <c r="U31" s="43"/>
      <c r="V31" s="43"/>
      <c r="X31" s="43"/>
    </row>
    <row r="32" spans="1:24" ht="15" customHeight="1" x14ac:dyDescent="0.25">
      <c r="A32" s="404">
        <v>5</v>
      </c>
      <c r="B32" s="218" t="s">
        <v>39</v>
      </c>
      <c r="C32" s="246">
        <v>16</v>
      </c>
      <c r="D32" s="248">
        <v>3.6875</v>
      </c>
      <c r="E32" s="121">
        <v>3.78</v>
      </c>
      <c r="F32" s="247">
        <v>71</v>
      </c>
      <c r="G32" s="246">
        <v>3</v>
      </c>
      <c r="H32" s="248">
        <v>2.6666666666666665</v>
      </c>
      <c r="I32" s="121">
        <v>3.92</v>
      </c>
      <c r="J32" s="247">
        <v>110</v>
      </c>
      <c r="K32" s="246">
        <v>1</v>
      </c>
      <c r="L32" s="248">
        <v>4</v>
      </c>
      <c r="M32" s="121">
        <v>3.82</v>
      </c>
      <c r="N32" s="247">
        <v>31</v>
      </c>
      <c r="O32" s="246">
        <v>12</v>
      </c>
      <c r="P32" s="248">
        <v>3.25</v>
      </c>
      <c r="Q32" s="121">
        <v>3.47</v>
      </c>
      <c r="R32" s="247">
        <v>83</v>
      </c>
      <c r="S32" s="405">
        <f t="shared" si="0"/>
        <v>295</v>
      </c>
      <c r="U32" s="43"/>
      <c r="V32" s="43"/>
      <c r="X32" s="43"/>
    </row>
    <row r="33" spans="1:24" ht="15" customHeight="1" x14ac:dyDescent="0.25">
      <c r="A33" s="404">
        <v>6</v>
      </c>
      <c r="B33" s="32" t="s">
        <v>89</v>
      </c>
      <c r="C33" s="249">
        <v>6</v>
      </c>
      <c r="D33" s="251">
        <v>3.6666666666666665</v>
      </c>
      <c r="E33" s="217">
        <v>3.78</v>
      </c>
      <c r="F33" s="250">
        <v>72</v>
      </c>
      <c r="G33" s="249">
        <v>4</v>
      </c>
      <c r="H33" s="251">
        <v>4</v>
      </c>
      <c r="I33" s="217">
        <v>3.92</v>
      </c>
      <c r="J33" s="250">
        <v>48</v>
      </c>
      <c r="K33" s="249">
        <v>4</v>
      </c>
      <c r="L33" s="251">
        <v>3.75</v>
      </c>
      <c r="M33" s="217">
        <v>3.82</v>
      </c>
      <c r="N33" s="250">
        <v>66</v>
      </c>
      <c r="O33" s="249">
        <v>7</v>
      </c>
      <c r="P33" s="251">
        <v>3.2857142857142856</v>
      </c>
      <c r="Q33" s="217">
        <v>3.47</v>
      </c>
      <c r="R33" s="250">
        <v>78</v>
      </c>
      <c r="S33" s="405">
        <f t="shared" si="0"/>
        <v>264</v>
      </c>
      <c r="U33" s="43"/>
      <c r="V33" s="43"/>
      <c r="X33" s="43"/>
    </row>
    <row r="34" spans="1:24" ht="15" customHeight="1" x14ac:dyDescent="0.25">
      <c r="A34" s="404">
        <v>7</v>
      </c>
      <c r="B34" s="218" t="s">
        <v>87</v>
      </c>
      <c r="C34" s="246">
        <v>47</v>
      </c>
      <c r="D34" s="248">
        <v>3.5957446808510638</v>
      </c>
      <c r="E34" s="121">
        <v>3.78</v>
      </c>
      <c r="F34" s="247">
        <v>83</v>
      </c>
      <c r="G34" s="246">
        <v>33</v>
      </c>
      <c r="H34" s="248">
        <v>3.7878787878787881</v>
      </c>
      <c r="I34" s="121">
        <v>3.92</v>
      </c>
      <c r="J34" s="247">
        <v>74</v>
      </c>
      <c r="K34" s="246">
        <v>27</v>
      </c>
      <c r="L34" s="248">
        <v>3.7037037037037037</v>
      </c>
      <c r="M34" s="121">
        <v>3.82</v>
      </c>
      <c r="N34" s="247">
        <v>71</v>
      </c>
      <c r="O34" s="246">
        <v>21</v>
      </c>
      <c r="P34" s="248">
        <v>3.6190476190476191</v>
      </c>
      <c r="Q34" s="121">
        <v>3.47</v>
      </c>
      <c r="R34" s="247">
        <v>32</v>
      </c>
      <c r="S34" s="405">
        <f t="shared" si="0"/>
        <v>260</v>
      </c>
      <c r="U34" s="43"/>
      <c r="V34" s="43"/>
      <c r="X34" s="43"/>
    </row>
    <row r="35" spans="1:24" ht="15" customHeight="1" x14ac:dyDescent="0.25">
      <c r="A35" s="404">
        <v>8</v>
      </c>
      <c r="B35" s="218" t="s">
        <v>162</v>
      </c>
      <c r="C35" s="246">
        <v>30</v>
      </c>
      <c r="D35" s="248">
        <v>3.5666666666666669</v>
      </c>
      <c r="E35" s="121">
        <v>3.78</v>
      </c>
      <c r="F35" s="247">
        <v>85</v>
      </c>
      <c r="G35" s="246">
        <v>44</v>
      </c>
      <c r="H35" s="248">
        <v>3.4545454545454546</v>
      </c>
      <c r="I35" s="121">
        <v>3.92</v>
      </c>
      <c r="J35" s="247">
        <v>104</v>
      </c>
      <c r="K35" s="246">
        <v>46</v>
      </c>
      <c r="L35" s="248">
        <v>3.4347826086956523</v>
      </c>
      <c r="M35" s="121">
        <v>3.82</v>
      </c>
      <c r="N35" s="247">
        <v>96</v>
      </c>
      <c r="O35" s="246">
        <v>22</v>
      </c>
      <c r="P35" s="248">
        <v>3.2727272727272729</v>
      </c>
      <c r="Q35" s="121">
        <v>3.47</v>
      </c>
      <c r="R35" s="247">
        <v>80</v>
      </c>
      <c r="S35" s="405">
        <f t="shared" si="0"/>
        <v>365</v>
      </c>
      <c r="U35" s="43"/>
      <c r="V35" s="43"/>
      <c r="X35" s="43"/>
    </row>
    <row r="36" spans="1:24" ht="15" customHeight="1" x14ac:dyDescent="0.25">
      <c r="A36" s="404">
        <v>9</v>
      </c>
      <c r="B36" s="32" t="s">
        <v>34</v>
      </c>
      <c r="C36" s="249">
        <v>20</v>
      </c>
      <c r="D36" s="251">
        <v>3.55</v>
      </c>
      <c r="E36" s="217">
        <v>3.78</v>
      </c>
      <c r="F36" s="250">
        <v>86</v>
      </c>
      <c r="G36" s="249">
        <v>13</v>
      </c>
      <c r="H36" s="251">
        <v>3.5384615384615383</v>
      </c>
      <c r="I36" s="217">
        <v>3.92</v>
      </c>
      <c r="J36" s="250">
        <v>96</v>
      </c>
      <c r="K36" s="249">
        <v>8</v>
      </c>
      <c r="L36" s="251">
        <v>4.125</v>
      </c>
      <c r="M36" s="217">
        <v>3.82</v>
      </c>
      <c r="N36" s="250">
        <v>20</v>
      </c>
      <c r="O36" s="249">
        <v>14</v>
      </c>
      <c r="P36" s="251">
        <v>3.5714285714285716</v>
      </c>
      <c r="Q36" s="217">
        <v>3.47</v>
      </c>
      <c r="R36" s="250">
        <v>46</v>
      </c>
      <c r="S36" s="405">
        <f t="shared" si="0"/>
        <v>248</v>
      </c>
      <c r="U36" s="43"/>
      <c r="V36" s="43"/>
      <c r="X36" s="43"/>
    </row>
    <row r="37" spans="1:24" ht="15" customHeight="1" x14ac:dyDescent="0.25">
      <c r="A37" s="404">
        <v>10</v>
      </c>
      <c r="B37" s="218" t="s">
        <v>160</v>
      </c>
      <c r="C37" s="246">
        <v>14</v>
      </c>
      <c r="D37" s="248">
        <v>3.5</v>
      </c>
      <c r="E37" s="121">
        <v>3.78</v>
      </c>
      <c r="F37" s="247">
        <v>92</v>
      </c>
      <c r="G37" s="246">
        <v>27</v>
      </c>
      <c r="H37" s="248">
        <v>3.4444444444444446</v>
      </c>
      <c r="I37" s="121">
        <v>3.92</v>
      </c>
      <c r="J37" s="247">
        <v>105</v>
      </c>
      <c r="K37" s="246">
        <v>25</v>
      </c>
      <c r="L37" s="248">
        <v>3.28</v>
      </c>
      <c r="M37" s="121">
        <v>3.82</v>
      </c>
      <c r="N37" s="247">
        <v>105</v>
      </c>
      <c r="O37" s="246">
        <v>25</v>
      </c>
      <c r="P37" s="248">
        <v>3.12</v>
      </c>
      <c r="Q37" s="121">
        <v>3.47</v>
      </c>
      <c r="R37" s="247">
        <v>96</v>
      </c>
      <c r="S37" s="405">
        <f t="shared" si="0"/>
        <v>398</v>
      </c>
      <c r="U37" s="43"/>
      <c r="V37" s="43"/>
      <c r="X37" s="43"/>
    </row>
    <row r="38" spans="1:24" ht="15" customHeight="1" x14ac:dyDescent="0.25">
      <c r="A38" s="404">
        <v>11</v>
      </c>
      <c r="B38" s="32" t="s">
        <v>161</v>
      </c>
      <c r="C38" s="249">
        <v>37</v>
      </c>
      <c r="D38" s="251">
        <v>3.3783783783783785</v>
      </c>
      <c r="E38" s="217">
        <v>3.78</v>
      </c>
      <c r="F38" s="250">
        <v>95</v>
      </c>
      <c r="G38" s="249">
        <v>22</v>
      </c>
      <c r="H38" s="251">
        <v>3.2272727272727271</v>
      </c>
      <c r="I38" s="217">
        <v>3.92</v>
      </c>
      <c r="J38" s="250">
        <v>106</v>
      </c>
      <c r="K38" s="249">
        <v>5</v>
      </c>
      <c r="L38" s="251">
        <v>3.6</v>
      </c>
      <c r="M38" s="217">
        <v>3.82</v>
      </c>
      <c r="N38" s="250">
        <v>82</v>
      </c>
      <c r="O38" s="249">
        <v>27</v>
      </c>
      <c r="P38" s="251">
        <v>3</v>
      </c>
      <c r="Q38" s="217">
        <v>3.47</v>
      </c>
      <c r="R38" s="250">
        <v>102</v>
      </c>
      <c r="S38" s="405">
        <f t="shared" si="0"/>
        <v>385</v>
      </c>
      <c r="U38" s="43"/>
      <c r="V38" s="43"/>
      <c r="X38" s="43"/>
    </row>
    <row r="39" spans="1:24" ht="15" customHeight="1" x14ac:dyDescent="0.25">
      <c r="A39" s="404">
        <v>12</v>
      </c>
      <c r="B39" s="32" t="s">
        <v>31</v>
      </c>
      <c r="C39" s="249">
        <v>26</v>
      </c>
      <c r="D39" s="251">
        <v>3.3461538461538463</v>
      </c>
      <c r="E39" s="217">
        <v>3.78</v>
      </c>
      <c r="F39" s="250">
        <v>98</v>
      </c>
      <c r="G39" s="249">
        <v>35</v>
      </c>
      <c r="H39" s="251">
        <v>3.4571428571428573</v>
      </c>
      <c r="I39" s="217">
        <v>3.92</v>
      </c>
      <c r="J39" s="250">
        <v>103</v>
      </c>
      <c r="K39" s="249">
        <v>31</v>
      </c>
      <c r="L39" s="251">
        <v>3.6451612903225805</v>
      </c>
      <c r="M39" s="217">
        <v>3.82</v>
      </c>
      <c r="N39" s="250">
        <v>76</v>
      </c>
      <c r="O39" s="249">
        <v>16</v>
      </c>
      <c r="P39" s="251">
        <v>3.5</v>
      </c>
      <c r="Q39" s="217">
        <v>3.47</v>
      </c>
      <c r="R39" s="250">
        <v>52</v>
      </c>
      <c r="S39" s="405">
        <f t="shared" si="0"/>
        <v>329</v>
      </c>
      <c r="U39" s="43"/>
      <c r="V39" s="43"/>
      <c r="X39" s="43"/>
    </row>
    <row r="40" spans="1:24" ht="15" customHeight="1" x14ac:dyDescent="0.25">
      <c r="A40" s="404">
        <v>13</v>
      </c>
      <c r="B40" s="218" t="s">
        <v>36</v>
      </c>
      <c r="C40" s="246">
        <v>36</v>
      </c>
      <c r="D40" s="248">
        <v>3.2777777777777777</v>
      </c>
      <c r="E40" s="121">
        <v>3.78</v>
      </c>
      <c r="F40" s="247">
        <v>104</v>
      </c>
      <c r="G40" s="246">
        <v>12</v>
      </c>
      <c r="H40" s="248">
        <v>3.6666666666666665</v>
      </c>
      <c r="I40" s="121">
        <v>3.92</v>
      </c>
      <c r="J40" s="247">
        <v>91</v>
      </c>
      <c r="K40" s="246">
        <v>15</v>
      </c>
      <c r="L40" s="248">
        <v>3.5333333333333332</v>
      </c>
      <c r="M40" s="121">
        <v>3.82</v>
      </c>
      <c r="N40" s="247">
        <v>89</v>
      </c>
      <c r="O40" s="246">
        <v>6</v>
      </c>
      <c r="P40" s="248">
        <v>3.5</v>
      </c>
      <c r="Q40" s="121">
        <v>3.47</v>
      </c>
      <c r="R40" s="247">
        <v>51</v>
      </c>
      <c r="S40" s="405">
        <f t="shared" si="0"/>
        <v>335</v>
      </c>
      <c r="U40" s="43"/>
      <c r="V40" s="43"/>
      <c r="X40" s="43"/>
    </row>
    <row r="41" spans="1:24" ht="15" customHeight="1" x14ac:dyDescent="0.25">
      <c r="A41" s="404">
        <v>14</v>
      </c>
      <c r="B41" s="218" t="s">
        <v>156</v>
      </c>
      <c r="C41" s="246">
        <v>7</v>
      </c>
      <c r="D41" s="248">
        <v>3.1428571428571428</v>
      </c>
      <c r="E41" s="121">
        <v>3.78</v>
      </c>
      <c r="F41" s="247">
        <v>105</v>
      </c>
      <c r="G41" s="246">
        <v>5</v>
      </c>
      <c r="H41" s="248">
        <v>4.5999999999999996</v>
      </c>
      <c r="I41" s="121">
        <v>3.92</v>
      </c>
      <c r="J41" s="247">
        <v>2</v>
      </c>
      <c r="K41" s="246">
        <v>8</v>
      </c>
      <c r="L41" s="248">
        <v>4</v>
      </c>
      <c r="M41" s="121">
        <v>3.82</v>
      </c>
      <c r="N41" s="247">
        <v>30</v>
      </c>
      <c r="O41" s="246">
        <v>10</v>
      </c>
      <c r="P41" s="248">
        <v>3.9</v>
      </c>
      <c r="Q41" s="121">
        <v>3.47</v>
      </c>
      <c r="R41" s="247">
        <v>9</v>
      </c>
      <c r="S41" s="405">
        <f t="shared" si="0"/>
        <v>146</v>
      </c>
      <c r="U41" s="43"/>
      <c r="V41" s="43"/>
      <c r="X41" s="43"/>
    </row>
    <row r="42" spans="1:24" ht="15" customHeight="1" x14ac:dyDescent="0.25">
      <c r="A42" s="404">
        <v>15</v>
      </c>
      <c r="B42" s="32" t="s">
        <v>158</v>
      </c>
      <c r="C42" s="249">
        <v>85</v>
      </c>
      <c r="D42" s="251">
        <v>3.1294117647058823</v>
      </c>
      <c r="E42" s="217">
        <v>3.78</v>
      </c>
      <c r="F42" s="250">
        <v>107</v>
      </c>
      <c r="G42" s="249">
        <v>40</v>
      </c>
      <c r="H42" s="251">
        <v>3.75</v>
      </c>
      <c r="I42" s="217">
        <v>3.92</v>
      </c>
      <c r="J42" s="250">
        <v>78</v>
      </c>
      <c r="K42" s="249">
        <v>57</v>
      </c>
      <c r="L42" s="251">
        <v>3.3684210526315788</v>
      </c>
      <c r="M42" s="217">
        <v>3.82</v>
      </c>
      <c r="N42" s="250">
        <v>100</v>
      </c>
      <c r="O42" s="249">
        <v>55</v>
      </c>
      <c r="P42" s="251">
        <v>3.0909090909090908</v>
      </c>
      <c r="Q42" s="217">
        <v>3.47</v>
      </c>
      <c r="R42" s="250">
        <v>99</v>
      </c>
      <c r="S42" s="405">
        <f t="shared" si="0"/>
        <v>384</v>
      </c>
      <c r="U42" s="43"/>
      <c r="V42" s="43"/>
      <c r="X42" s="43"/>
    </row>
    <row r="43" spans="1:24" ht="15" customHeight="1" x14ac:dyDescent="0.25">
      <c r="A43" s="404">
        <v>16</v>
      </c>
      <c r="B43" s="32" t="s">
        <v>37</v>
      </c>
      <c r="C43" s="249">
        <v>33</v>
      </c>
      <c r="D43" s="251">
        <v>3.0303030303030303</v>
      </c>
      <c r="E43" s="217">
        <v>3.78</v>
      </c>
      <c r="F43" s="250">
        <v>109</v>
      </c>
      <c r="G43" s="249">
        <v>25</v>
      </c>
      <c r="H43" s="251">
        <v>3.16</v>
      </c>
      <c r="I43" s="217">
        <v>3.92</v>
      </c>
      <c r="J43" s="250">
        <v>107</v>
      </c>
      <c r="K43" s="249">
        <v>19</v>
      </c>
      <c r="L43" s="251">
        <v>3.4736842105263159</v>
      </c>
      <c r="M43" s="217">
        <v>3.82</v>
      </c>
      <c r="N43" s="250">
        <v>94</v>
      </c>
      <c r="O43" s="249">
        <v>20</v>
      </c>
      <c r="P43" s="251">
        <v>3.2</v>
      </c>
      <c r="Q43" s="217">
        <v>3.47</v>
      </c>
      <c r="R43" s="250">
        <v>90</v>
      </c>
      <c r="S43" s="405">
        <f t="shared" si="0"/>
        <v>400</v>
      </c>
      <c r="U43" s="43"/>
      <c r="V43" s="43"/>
      <c r="X43" s="43"/>
    </row>
    <row r="44" spans="1:24" ht="15" customHeight="1" thickBot="1" x14ac:dyDescent="0.3">
      <c r="A44" s="404">
        <v>17</v>
      </c>
      <c r="B44" s="32" t="s">
        <v>159</v>
      </c>
      <c r="C44" s="249">
        <v>8</v>
      </c>
      <c r="D44" s="251">
        <v>2.875</v>
      </c>
      <c r="E44" s="217">
        <v>3.78</v>
      </c>
      <c r="F44" s="250">
        <v>110</v>
      </c>
      <c r="G44" s="249">
        <v>15</v>
      </c>
      <c r="H44" s="251">
        <v>3.4666666666666668</v>
      </c>
      <c r="I44" s="217">
        <v>3.92</v>
      </c>
      <c r="J44" s="250">
        <v>102</v>
      </c>
      <c r="K44" s="249">
        <v>20</v>
      </c>
      <c r="L44" s="251">
        <v>3.55</v>
      </c>
      <c r="M44" s="217">
        <v>3.82</v>
      </c>
      <c r="N44" s="250">
        <v>87</v>
      </c>
      <c r="O44" s="249">
        <v>18</v>
      </c>
      <c r="P44" s="251">
        <v>3.1111111111111112</v>
      </c>
      <c r="Q44" s="217">
        <v>3.47</v>
      </c>
      <c r="R44" s="250">
        <v>98</v>
      </c>
      <c r="S44" s="405">
        <f t="shared" si="0"/>
        <v>397</v>
      </c>
      <c r="U44" s="43"/>
      <c r="V44" s="43"/>
      <c r="X44" s="43"/>
    </row>
    <row r="45" spans="1:24" ht="15" customHeight="1" thickBot="1" x14ac:dyDescent="0.3">
      <c r="A45" s="110"/>
      <c r="B45" s="111" t="s">
        <v>113</v>
      </c>
      <c r="C45" s="112">
        <f>SUM(C46:C65)</f>
        <v>388</v>
      </c>
      <c r="D45" s="133">
        <f>AVERAGE(D46:D65)</f>
        <v>3.7000252302748549</v>
      </c>
      <c r="E45" s="63">
        <v>3.78</v>
      </c>
      <c r="F45" s="163"/>
      <c r="G45" s="112">
        <f>SUM(G46:G65)</f>
        <v>322</v>
      </c>
      <c r="H45" s="133">
        <f>AVERAGE(H46:H65)</f>
        <v>3.9579113153808061</v>
      </c>
      <c r="I45" s="63">
        <v>3.92</v>
      </c>
      <c r="J45" s="163"/>
      <c r="K45" s="112">
        <f>SUM(K46:K65)</f>
        <v>220</v>
      </c>
      <c r="L45" s="133">
        <f>AVERAGE(L46:L65)</f>
        <v>3.8468683412222067</v>
      </c>
      <c r="M45" s="63">
        <v>3.82</v>
      </c>
      <c r="N45" s="163"/>
      <c r="O45" s="112">
        <f>SUM(O46:O65)</f>
        <v>230</v>
      </c>
      <c r="P45" s="133">
        <f>AVERAGE(P46:P65)</f>
        <v>3.3888418287879163</v>
      </c>
      <c r="Q45" s="63">
        <v>3.47</v>
      </c>
      <c r="R45" s="163"/>
      <c r="S45" s="108"/>
      <c r="U45" s="43"/>
      <c r="V45" s="43"/>
      <c r="X45" s="43"/>
    </row>
    <row r="46" spans="1:24" ht="15" customHeight="1" x14ac:dyDescent="0.25">
      <c r="A46" s="402">
        <v>1</v>
      </c>
      <c r="B46" s="407" t="s">
        <v>130</v>
      </c>
      <c r="C46" s="408">
        <v>10</v>
      </c>
      <c r="D46" s="409">
        <v>4.4000000000000004</v>
      </c>
      <c r="E46" s="410">
        <v>3.78</v>
      </c>
      <c r="F46" s="411">
        <v>2</v>
      </c>
      <c r="G46" s="408">
        <v>5</v>
      </c>
      <c r="H46" s="409">
        <v>4</v>
      </c>
      <c r="I46" s="410">
        <v>3.92</v>
      </c>
      <c r="J46" s="411">
        <v>50</v>
      </c>
      <c r="K46" s="408">
        <v>5</v>
      </c>
      <c r="L46" s="409">
        <v>3.8</v>
      </c>
      <c r="M46" s="410">
        <v>3.82</v>
      </c>
      <c r="N46" s="411">
        <v>60</v>
      </c>
      <c r="O46" s="408">
        <v>2</v>
      </c>
      <c r="P46" s="409">
        <v>4</v>
      </c>
      <c r="Q46" s="410">
        <v>3.47</v>
      </c>
      <c r="R46" s="411">
        <v>4</v>
      </c>
      <c r="S46" s="403">
        <f t="shared" si="0"/>
        <v>116</v>
      </c>
      <c r="U46" s="43"/>
      <c r="V46" s="43"/>
      <c r="X46" s="43"/>
    </row>
    <row r="47" spans="1:24" ht="15" customHeight="1" x14ac:dyDescent="0.25">
      <c r="A47" s="404">
        <v>2</v>
      </c>
      <c r="B47" s="218" t="s">
        <v>205</v>
      </c>
      <c r="C47" s="246">
        <v>4</v>
      </c>
      <c r="D47" s="248">
        <v>4.25</v>
      </c>
      <c r="E47" s="121">
        <v>3.78</v>
      </c>
      <c r="F47" s="247">
        <v>6</v>
      </c>
      <c r="G47" s="246">
        <v>2</v>
      </c>
      <c r="H47" s="248">
        <v>3.5</v>
      </c>
      <c r="I47" s="121">
        <v>3.92</v>
      </c>
      <c r="J47" s="247">
        <v>98</v>
      </c>
      <c r="K47" s="246"/>
      <c r="L47" s="248"/>
      <c r="M47" s="121">
        <v>3.82</v>
      </c>
      <c r="N47" s="247">
        <v>109</v>
      </c>
      <c r="O47" s="246"/>
      <c r="P47" s="248"/>
      <c r="Q47" s="121">
        <v>3.47</v>
      </c>
      <c r="R47" s="247">
        <v>107</v>
      </c>
      <c r="S47" s="405">
        <f t="shared" si="0"/>
        <v>320</v>
      </c>
      <c r="U47" s="43"/>
      <c r="V47" s="43"/>
      <c r="X47" s="43"/>
    </row>
    <row r="48" spans="1:24" ht="15" customHeight="1" x14ac:dyDescent="0.25">
      <c r="A48" s="404">
        <v>3</v>
      </c>
      <c r="B48" s="218" t="s">
        <v>146</v>
      </c>
      <c r="C48" s="246">
        <v>32</v>
      </c>
      <c r="D48" s="248">
        <v>4.21875</v>
      </c>
      <c r="E48" s="121">
        <v>3.78</v>
      </c>
      <c r="F48" s="247">
        <v>9</v>
      </c>
      <c r="G48" s="246">
        <v>40</v>
      </c>
      <c r="H48" s="248">
        <v>4.375</v>
      </c>
      <c r="I48" s="121">
        <v>3.92</v>
      </c>
      <c r="J48" s="247">
        <v>8</v>
      </c>
      <c r="K48" s="246">
        <v>20</v>
      </c>
      <c r="L48" s="248">
        <v>4.2</v>
      </c>
      <c r="M48" s="121">
        <v>3.82</v>
      </c>
      <c r="N48" s="247">
        <v>10</v>
      </c>
      <c r="O48" s="246">
        <v>18</v>
      </c>
      <c r="P48" s="248">
        <v>3.8888888888888888</v>
      </c>
      <c r="Q48" s="121">
        <v>3.47</v>
      </c>
      <c r="R48" s="247">
        <v>11</v>
      </c>
      <c r="S48" s="405">
        <f t="shared" si="0"/>
        <v>38</v>
      </c>
      <c r="U48" s="43"/>
      <c r="V48" s="43"/>
      <c r="X48" s="43"/>
    </row>
    <row r="49" spans="1:24" ht="15" customHeight="1" x14ac:dyDescent="0.25">
      <c r="A49" s="404">
        <v>4</v>
      </c>
      <c r="B49" s="407" t="s">
        <v>165</v>
      </c>
      <c r="C49" s="408">
        <v>53</v>
      </c>
      <c r="D49" s="409">
        <v>4.1509433962264151</v>
      </c>
      <c r="E49" s="410">
        <v>3.78</v>
      </c>
      <c r="F49" s="411">
        <v>14</v>
      </c>
      <c r="G49" s="408">
        <v>43</v>
      </c>
      <c r="H49" s="409">
        <v>4.0465116279069768</v>
      </c>
      <c r="I49" s="410">
        <v>3.92</v>
      </c>
      <c r="J49" s="411">
        <v>45</v>
      </c>
      <c r="K49" s="408">
        <v>23</v>
      </c>
      <c r="L49" s="409">
        <v>4.0869565217391308</v>
      </c>
      <c r="M49" s="410">
        <v>3.82</v>
      </c>
      <c r="N49" s="411">
        <v>23</v>
      </c>
      <c r="O49" s="408">
        <v>38</v>
      </c>
      <c r="P49" s="409">
        <v>3.4736842105263159</v>
      </c>
      <c r="Q49" s="410">
        <v>3.47</v>
      </c>
      <c r="R49" s="411">
        <v>57</v>
      </c>
      <c r="S49" s="405">
        <f t="shared" si="0"/>
        <v>139</v>
      </c>
      <c r="U49" s="43"/>
      <c r="V49" s="43"/>
      <c r="X49" s="43"/>
    </row>
    <row r="50" spans="1:24" ht="15" customHeight="1" x14ac:dyDescent="0.25">
      <c r="A50" s="404">
        <v>5</v>
      </c>
      <c r="B50" s="218" t="s">
        <v>164</v>
      </c>
      <c r="C50" s="246">
        <v>5</v>
      </c>
      <c r="D50" s="248">
        <v>4</v>
      </c>
      <c r="E50" s="121">
        <v>3.78</v>
      </c>
      <c r="F50" s="247">
        <v>27</v>
      </c>
      <c r="G50" s="246">
        <v>5</v>
      </c>
      <c r="H50" s="248">
        <v>4.8</v>
      </c>
      <c r="I50" s="121">
        <v>3.92</v>
      </c>
      <c r="J50" s="247">
        <v>1</v>
      </c>
      <c r="K50" s="246">
        <v>9</v>
      </c>
      <c r="L50" s="248">
        <v>3.8888888888888888</v>
      </c>
      <c r="M50" s="121">
        <v>3.82</v>
      </c>
      <c r="N50" s="247">
        <v>49</v>
      </c>
      <c r="O50" s="246">
        <v>7</v>
      </c>
      <c r="P50" s="248">
        <v>3.7142857142857144</v>
      </c>
      <c r="Q50" s="121">
        <v>3.47</v>
      </c>
      <c r="R50" s="247">
        <v>24</v>
      </c>
      <c r="S50" s="405">
        <f t="shared" si="0"/>
        <v>101</v>
      </c>
      <c r="U50" s="43"/>
      <c r="V50" s="43"/>
      <c r="X50" s="43"/>
    </row>
    <row r="51" spans="1:24" ht="15" customHeight="1" x14ac:dyDescent="0.25">
      <c r="A51" s="404">
        <v>6</v>
      </c>
      <c r="B51" s="407" t="s">
        <v>163</v>
      </c>
      <c r="C51" s="408">
        <v>4</v>
      </c>
      <c r="D51" s="409">
        <v>4</v>
      </c>
      <c r="E51" s="410">
        <v>3.78</v>
      </c>
      <c r="F51" s="411">
        <v>26</v>
      </c>
      <c r="G51" s="408">
        <v>8</v>
      </c>
      <c r="H51" s="409">
        <v>4.25</v>
      </c>
      <c r="I51" s="410">
        <v>3.92</v>
      </c>
      <c r="J51" s="411">
        <v>19</v>
      </c>
      <c r="K51" s="408">
        <v>3</v>
      </c>
      <c r="L51" s="409">
        <v>4</v>
      </c>
      <c r="M51" s="410">
        <v>3.82</v>
      </c>
      <c r="N51" s="411">
        <v>32</v>
      </c>
      <c r="O51" s="408"/>
      <c r="P51" s="409"/>
      <c r="Q51" s="410">
        <v>3.47</v>
      </c>
      <c r="R51" s="411">
        <v>107</v>
      </c>
      <c r="S51" s="405">
        <f t="shared" si="0"/>
        <v>184</v>
      </c>
      <c r="U51" s="43"/>
      <c r="V51" s="43"/>
      <c r="X51" s="43"/>
    </row>
    <row r="52" spans="1:24" ht="15" customHeight="1" x14ac:dyDescent="0.25">
      <c r="A52" s="404">
        <v>7</v>
      </c>
      <c r="B52" s="218" t="s">
        <v>29</v>
      </c>
      <c r="C52" s="246">
        <v>19</v>
      </c>
      <c r="D52" s="248">
        <v>4</v>
      </c>
      <c r="E52" s="121">
        <v>3.78</v>
      </c>
      <c r="F52" s="247">
        <v>25</v>
      </c>
      <c r="G52" s="246">
        <v>40</v>
      </c>
      <c r="H52" s="248">
        <v>3.7</v>
      </c>
      <c r="I52" s="121">
        <v>3.92</v>
      </c>
      <c r="J52" s="247">
        <v>86</v>
      </c>
      <c r="K52" s="246">
        <v>27</v>
      </c>
      <c r="L52" s="248">
        <v>3.7037037037037037</v>
      </c>
      <c r="M52" s="121">
        <v>3.82</v>
      </c>
      <c r="N52" s="247">
        <v>72</v>
      </c>
      <c r="O52" s="246">
        <v>29</v>
      </c>
      <c r="P52" s="248">
        <v>3.3103448275862069</v>
      </c>
      <c r="Q52" s="121">
        <v>3.47</v>
      </c>
      <c r="R52" s="247">
        <v>75</v>
      </c>
      <c r="S52" s="405">
        <f t="shared" si="0"/>
        <v>258</v>
      </c>
      <c r="U52" s="43"/>
      <c r="V52" s="43"/>
      <c r="X52" s="43"/>
    </row>
    <row r="53" spans="1:24" ht="15" customHeight="1" x14ac:dyDescent="0.25">
      <c r="A53" s="404">
        <v>8</v>
      </c>
      <c r="B53" s="218" t="s">
        <v>92</v>
      </c>
      <c r="C53" s="246">
        <v>44</v>
      </c>
      <c r="D53" s="248">
        <v>3.9545454545454546</v>
      </c>
      <c r="E53" s="121">
        <v>3.78</v>
      </c>
      <c r="F53" s="247">
        <v>33</v>
      </c>
      <c r="G53" s="246">
        <v>26</v>
      </c>
      <c r="H53" s="248">
        <v>4.0384615384615383</v>
      </c>
      <c r="I53" s="121">
        <v>3.92</v>
      </c>
      <c r="J53" s="247">
        <v>46</v>
      </c>
      <c r="K53" s="246">
        <v>24</v>
      </c>
      <c r="L53" s="248">
        <v>4.291666666666667</v>
      </c>
      <c r="M53" s="121">
        <v>3.82</v>
      </c>
      <c r="N53" s="247">
        <v>7</v>
      </c>
      <c r="O53" s="246">
        <v>24</v>
      </c>
      <c r="P53" s="248">
        <v>3.875</v>
      </c>
      <c r="Q53" s="121">
        <v>3.47</v>
      </c>
      <c r="R53" s="247">
        <v>13</v>
      </c>
      <c r="S53" s="405">
        <f t="shared" si="0"/>
        <v>99</v>
      </c>
      <c r="U53" s="43"/>
      <c r="V53" s="43"/>
      <c r="X53" s="43"/>
    </row>
    <row r="54" spans="1:24" ht="15" customHeight="1" x14ac:dyDescent="0.25">
      <c r="A54" s="404">
        <v>9</v>
      </c>
      <c r="B54" s="218" t="s">
        <v>93</v>
      </c>
      <c r="C54" s="246">
        <v>14</v>
      </c>
      <c r="D54" s="248">
        <v>3.8571428571428572</v>
      </c>
      <c r="E54" s="121">
        <v>3.78</v>
      </c>
      <c r="F54" s="247">
        <v>47</v>
      </c>
      <c r="G54" s="246">
        <v>4</v>
      </c>
      <c r="H54" s="248">
        <v>4.25</v>
      </c>
      <c r="I54" s="121">
        <v>3.92</v>
      </c>
      <c r="J54" s="247">
        <v>20</v>
      </c>
      <c r="K54" s="246">
        <v>1</v>
      </c>
      <c r="L54" s="248">
        <v>3</v>
      </c>
      <c r="M54" s="121">
        <v>3.82</v>
      </c>
      <c r="N54" s="247">
        <v>108</v>
      </c>
      <c r="O54" s="246">
        <v>2</v>
      </c>
      <c r="P54" s="248">
        <v>2</v>
      </c>
      <c r="Q54" s="121">
        <v>3.47</v>
      </c>
      <c r="R54" s="247">
        <v>106</v>
      </c>
      <c r="S54" s="405">
        <f t="shared" si="0"/>
        <v>281</v>
      </c>
      <c r="U54" s="43"/>
      <c r="V54" s="43"/>
      <c r="X54" s="43"/>
    </row>
    <row r="55" spans="1:24" ht="15" customHeight="1" x14ac:dyDescent="0.25">
      <c r="A55" s="404">
        <v>10</v>
      </c>
      <c r="B55" s="407" t="s">
        <v>199</v>
      </c>
      <c r="C55" s="408">
        <v>13</v>
      </c>
      <c r="D55" s="409">
        <v>3.8461538461538463</v>
      </c>
      <c r="E55" s="410">
        <v>3.78</v>
      </c>
      <c r="F55" s="411">
        <v>50</v>
      </c>
      <c r="G55" s="408">
        <v>17</v>
      </c>
      <c r="H55" s="409">
        <v>3.8823529411764706</v>
      </c>
      <c r="I55" s="410">
        <v>3.92</v>
      </c>
      <c r="J55" s="411">
        <v>60</v>
      </c>
      <c r="K55" s="408">
        <v>8</v>
      </c>
      <c r="L55" s="409">
        <v>3.625</v>
      </c>
      <c r="M55" s="410">
        <v>3.82</v>
      </c>
      <c r="N55" s="411">
        <v>80</v>
      </c>
      <c r="O55" s="408">
        <v>18</v>
      </c>
      <c r="P55" s="409">
        <v>3.6111111111111112</v>
      </c>
      <c r="Q55" s="410">
        <v>3.47</v>
      </c>
      <c r="R55" s="411">
        <v>35</v>
      </c>
      <c r="S55" s="405">
        <f t="shared" si="0"/>
        <v>225</v>
      </c>
      <c r="U55" s="43"/>
      <c r="V55" s="43"/>
      <c r="X55" s="43"/>
    </row>
    <row r="56" spans="1:24" ht="15" customHeight="1" x14ac:dyDescent="0.25">
      <c r="A56" s="404">
        <v>11</v>
      </c>
      <c r="B56" s="407" t="s">
        <v>198</v>
      </c>
      <c r="C56" s="408">
        <v>20</v>
      </c>
      <c r="D56" s="409">
        <v>3.7</v>
      </c>
      <c r="E56" s="410">
        <v>3.78</v>
      </c>
      <c r="F56" s="411">
        <v>69</v>
      </c>
      <c r="G56" s="408">
        <v>43</v>
      </c>
      <c r="H56" s="409">
        <v>3.8139534883720931</v>
      </c>
      <c r="I56" s="410">
        <v>3.92</v>
      </c>
      <c r="J56" s="411">
        <v>71</v>
      </c>
      <c r="K56" s="408">
        <v>23</v>
      </c>
      <c r="L56" s="409">
        <v>3.5652173913043477</v>
      </c>
      <c r="M56" s="410">
        <v>3.82</v>
      </c>
      <c r="N56" s="411">
        <v>85</v>
      </c>
      <c r="O56" s="408">
        <v>12</v>
      </c>
      <c r="P56" s="409">
        <v>3.5833333333333335</v>
      </c>
      <c r="Q56" s="410">
        <v>3.47</v>
      </c>
      <c r="R56" s="411">
        <v>39</v>
      </c>
      <c r="S56" s="405">
        <f t="shared" si="0"/>
        <v>264</v>
      </c>
      <c r="U56" s="43"/>
      <c r="V56" s="43"/>
      <c r="X56" s="43"/>
    </row>
    <row r="57" spans="1:24" ht="15" customHeight="1" x14ac:dyDescent="0.25">
      <c r="A57" s="404">
        <v>12</v>
      </c>
      <c r="B57" s="407" t="s">
        <v>204</v>
      </c>
      <c r="C57" s="408">
        <v>47</v>
      </c>
      <c r="D57" s="409">
        <v>3.6595744680851063</v>
      </c>
      <c r="E57" s="410">
        <v>3.78</v>
      </c>
      <c r="F57" s="411">
        <v>75</v>
      </c>
      <c r="G57" s="408">
        <v>11</v>
      </c>
      <c r="H57" s="409">
        <v>3.9090909090909092</v>
      </c>
      <c r="I57" s="410">
        <v>3.92</v>
      </c>
      <c r="J57" s="411">
        <v>56</v>
      </c>
      <c r="K57" s="408"/>
      <c r="L57" s="409"/>
      <c r="M57" s="410">
        <v>3.82</v>
      </c>
      <c r="N57" s="411">
        <v>109</v>
      </c>
      <c r="O57" s="408"/>
      <c r="P57" s="409"/>
      <c r="Q57" s="410">
        <v>3.47</v>
      </c>
      <c r="R57" s="411">
        <v>107</v>
      </c>
      <c r="S57" s="405">
        <f t="shared" si="0"/>
        <v>347</v>
      </c>
      <c r="U57" s="43"/>
      <c r="V57" s="43"/>
      <c r="X57" s="43"/>
    </row>
    <row r="58" spans="1:24" ht="15" customHeight="1" x14ac:dyDescent="0.25">
      <c r="A58" s="404">
        <v>13</v>
      </c>
      <c r="B58" s="407" t="s">
        <v>24</v>
      </c>
      <c r="C58" s="408">
        <v>23</v>
      </c>
      <c r="D58" s="409">
        <v>3.6086956521739131</v>
      </c>
      <c r="E58" s="410">
        <v>3.78</v>
      </c>
      <c r="F58" s="411">
        <v>81</v>
      </c>
      <c r="G58" s="408">
        <v>8</v>
      </c>
      <c r="H58" s="409">
        <v>4.25</v>
      </c>
      <c r="I58" s="410">
        <v>3.92</v>
      </c>
      <c r="J58" s="411">
        <v>21</v>
      </c>
      <c r="K58" s="408">
        <v>32</v>
      </c>
      <c r="L58" s="409">
        <v>3.8125</v>
      </c>
      <c r="M58" s="410">
        <v>3.82</v>
      </c>
      <c r="N58" s="411">
        <v>59</v>
      </c>
      <c r="O58" s="408">
        <v>21</v>
      </c>
      <c r="P58" s="409">
        <v>3.6190476190476191</v>
      </c>
      <c r="Q58" s="410">
        <v>3.47</v>
      </c>
      <c r="R58" s="411">
        <v>33</v>
      </c>
      <c r="S58" s="405">
        <f t="shared" si="0"/>
        <v>194</v>
      </c>
      <c r="U58" s="43"/>
      <c r="V58" s="43"/>
      <c r="X58" s="43"/>
    </row>
    <row r="59" spans="1:24" ht="15" customHeight="1" x14ac:dyDescent="0.25">
      <c r="A59" s="404">
        <v>14</v>
      </c>
      <c r="B59" s="407" t="s">
        <v>28</v>
      </c>
      <c r="C59" s="408">
        <v>37</v>
      </c>
      <c r="D59" s="409">
        <v>3.5405405405405403</v>
      </c>
      <c r="E59" s="410">
        <v>3.78</v>
      </c>
      <c r="F59" s="411">
        <v>87</v>
      </c>
      <c r="G59" s="408">
        <v>17</v>
      </c>
      <c r="H59" s="409">
        <v>3.7647058823529411</v>
      </c>
      <c r="I59" s="410">
        <v>3.92</v>
      </c>
      <c r="J59" s="411">
        <v>77</v>
      </c>
      <c r="K59" s="408">
        <v>18</v>
      </c>
      <c r="L59" s="409">
        <v>3.8333333333333335</v>
      </c>
      <c r="M59" s="410">
        <v>3.82</v>
      </c>
      <c r="N59" s="411">
        <v>57</v>
      </c>
      <c r="O59" s="408">
        <v>15</v>
      </c>
      <c r="P59" s="409">
        <v>3.7333333333333334</v>
      </c>
      <c r="Q59" s="410">
        <v>3.47</v>
      </c>
      <c r="R59" s="411">
        <v>20</v>
      </c>
      <c r="S59" s="405">
        <f t="shared" si="0"/>
        <v>241</v>
      </c>
      <c r="U59" s="43"/>
      <c r="V59" s="43"/>
      <c r="X59" s="43"/>
    </row>
    <row r="60" spans="1:24" ht="15" customHeight="1" x14ac:dyDescent="0.25">
      <c r="A60" s="404">
        <v>15</v>
      </c>
      <c r="B60" s="218" t="s">
        <v>25</v>
      </c>
      <c r="C60" s="246">
        <v>17</v>
      </c>
      <c r="D60" s="248">
        <v>3.3529411764705883</v>
      </c>
      <c r="E60" s="121">
        <v>3.78</v>
      </c>
      <c r="F60" s="247">
        <v>97</v>
      </c>
      <c r="G60" s="246">
        <v>19</v>
      </c>
      <c r="H60" s="248">
        <v>3.6842105263157894</v>
      </c>
      <c r="I60" s="121">
        <v>3.92</v>
      </c>
      <c r="J60" s="247">
        <v>88</v>
      </c>
      <c r="K60" s="246">
        <v>11</v>
      </c>
      <c r="L60" s="248">
        <v>3.6363636363636362</v>
      </c>
      <c r="M60" s="121">
        <v>3.82</v>
      </c>
      <c r="N60" s="247">
        <v>77</v>
      </c>
      <c r="O60" s="246">
        <v>12</v>
      </c>
      <c r="P60" s="248">
        <v>3.25</v>
      </c>
      <c r="Q60" s="121">
        <v>3.47</v>
      </c>
      <c r="R60" s="247">
        <v>84</v>
      </c>
      <c r="S60" s="405">
        <f t="shared" si="0"/>
        <v>346</v>
      </c>
      <c r="U60" s="43"/>
      <c r="V60" s="43"/>
      <c r="X60" s="43"/>
    </row>
    <row r="61" spans="1:24" ht="15" customHeight="1" x14ac:dyDescent="0.25">
      <c r="A61" s="404">
        <v>16</v>
      </c>
      <c r="B61" s="412" t="s">
        <v>51</v>
      </c>
      <c r="C61" s="413">
        <v>6</v>
      </c>
      <c r="D61" s="414">
        <v>3.3333333333333335</v>
      </c>
      <c r="E61" s="415">
        <v>3.78</v>
      </c>
      <c r="F61" s="416">
        <v>100</v>
      </c>
      <c r="G61" s="413">
        <v>11</v>
      </c>
      <c r="H61" s="414">
        <v>3.7272727272727271</v>
      </c>
      <c r="I61" s="415">
        <v>3.92</v>
      </c>
      <c r="J61" s="416">
        <v>82</v>
      </c>
      <c r="K61" s="413">
        <v>3</v>
      </c>
      <c r="L61" s="414">
        <v>3</v>
      </c>
      <c r="M61" s="415">
        <v>3.82</v>
      </c>
      <c r="N61" s="416">
        <v>107</v>
      </c>
      <c r="O61" s="413">
        <v>6</v>
      </c>
      <c r="P61" s="414">
        <v>2.8333333333333335</v>
      </c>
      <c r="Q61" s="415">
        <v>3.47</v>
      </c>
      <c r="R61" s="416">
        <v>105</v>
      </c>
      <c r="S61" s="405">
        <f t="shared" si="0"/>
        <v>394</v>
      </c>
      <c r="U61" s="43"/>
      <c r="V61" s="43"/>
      <c r="X61" s="43"/>
    </row>
    <row r="62" spans="1:24" ht="15" customHeight="1" x14ac:dyDescent="0.25">
      <c r="A62" s="404">
        <v>17</v>
      </c>
      <c r="B62" s="412" t="s">
        <v>133</v>
      </c>
      <c r="C62" s="413">
        <v>17</v>
      </c>
      <c r="D62" s="414">
        <v>3.2941176470588234</v>
      </c>
      <c r="E62" s="415">
        <v>3.78</v>
      </c>
      <c r="F62" s="416">
        <v>103</v>
      </c>
      <c r="G62" s="413">
        <v>14</v>
      </c>
      <c r="H62" s="414">
        <v>4</v>
      </c>
      <c r="I62" s="415">
        <v>3.92</v>
      </c>
      <c r="J62" s="416">
        <v>52</v>
      </c>
      <c r="K62" s="413">
        <v>5</v>
      </c>
      <c r="L62" s="414">
        <v>4.2</v>
      </c>
      <c r="M62" s="415">
        <v>3.82</v>
      </c>
      <c r="N62" s="416">
        <v>11</v>
      </c>
      <c r="O62" s="413">
        <v>6</v>
      </c>
      <c r="P62" s="414">
        <v>3</v>
      </c>
      <c r="Q62" s="415">
        <v>3.47</v>
      </c>
      <c r="R62" s="416">
        <v>104</v>
      </c>
      <c r="S62" s="405">
        <f t="shared" si="0"/>
        <v>270</v>
      </c>
      <c r="U62" s="43"/>
      <c r="V62" s="43"/>
      <c r="X62" s="43"/>
    </row>
    <row r="63" spans="1:24" ht="15" customHeight="1" x14ac:dyDescent="0.25">
      <c r="A63" s="404">
        <v>18</v>
      </c>
      <c r="B63" s="412" t="s">
        <v>27</v>
      </c>
      <c r="C63" s="413">
        <v>7</v>
      </c>
      <c r="D63" s="414">
        <v>3.1428571428571428</v>
      </c>
      <c r="E63" s="415">
        <v>3.78</v>
      </c>
      <c r="F63" s="416">
        <v>106</v>
      </c>
      <c r="G63" s="413">
        <v>3</v>
      </c>
      <c r="H63" s="414">
        <v>3.6666666666666665</v>
      </c>
      <c r="I63" s="415">
        <v>3.92</v>
      </c>
      <c r="J63" s="416">
        <v>92</v>
      </c>
      <c r="K63" s="413">
        <v>5</v>
      </c>
      <c r="L63" s="414">
        <v>3.6</v>
      </c>
      <c r="M63" s="415">
        <v>3.82</v>
      </c>
      <c r="N63" s="416">
        <v>83</v>
      </c>
      <c r="O63" s="413">
        <v>13</v>
      </c>
      <c r="P63" s="414">
        <v>3.3846153846153846</v>
      </c>
      <c r="Q63" s="415">
        <v>3.47</v>
      </c>
      <c r="R63" s="416">
        <v>65</v>
      </c>
      <c r="S63" s="405">
        <f t="shared" si="0"/>
        <v>346</v>
      </c>
      <c r="U63" s="43"/>
      <c r="V63" s="43"/>
      <c r="X63" s="43"/>
    </row>
    <row r="64" spans="1:24" ht="15" customHeight="1" x14ac:dyDescent="0.25">
      <c r="A64" s="404">
        <v>19</v>
      </c>
      <c r="B64" s="412" t="s">
        <v>91</v>
      </c>
      <c r="C64" s="413">
        <v>11</v>
      </c>
      <c r="D64" s="414">
        <v>3.0909090909090908</v>
      </c>
      <c r="E64" s="415">
        <v>3.78</v>
      </c>
      <c r="F64" s="416">
        <v>108</v>
      </c>
      <c r="G64" s="413">
        <v>4</v>
      </c>
      <c r="H64" s="414">
        <v>3.5</v>
      </c>
      <c r="I64" s="415">
        <v>3.92</v>
      </c>
      <c r="J64" s="416">
        <v>97</v>
      </c>
      <c r="K64" s="413">
        <v>2</v>
      </c>
      <c r="L64" s="414">
        <v>4</v>
      </c>
      <c r="M64" s="415">
        <v>3.82</v>
      </c>
      <c r="N64" s="416">
        <v>33</v>
      </c>
      <c r="O64" s="413">
        <v>6</v>
      </c>
      <c r="P64" s="414">
        <v>3.3333333333333335</v>
      </c>
      <c r="Q64" s="415">
        <v>3.47</v>
      </c>
      <c r="R64" s="416">
        <v>69</v>
      </c>
      <c r="S64" s="405">
        <f t="shared" si="0"/>
        <v>307</v>
      </c>
      <c r="U64" s="43"/>
      <c r="V64" s="43"/>
      <c r="X64" s="43"/>
    </row>
    <row r="65" spans="1:24" ht="15" customHeight="1" thickBot="1" x14ac:dyDescent="0.3">
      <c r="A65" s="404">
        <v>20</v>
      </c>
      <c r="B65" s="218" t="s">
        <v>119</v>
      </c>
      <c r="C65" s="246">
        <v>5</v>
      </c>
      <c r="D65" s="248">
        <v>2.6</v>
      </c>
      <c r="E65" s="121">
        <v>3.78</v>
      </c>
      <c r="F65" s="247">
        <v>111</v>
      </c>
      <c r="G65" s="246">
        <v>2</v>
      </c>
      <c r="H65" s="248">
        <v>4</v>
      </c>
      <c r="I65" s="121">
        <v>3.92</v>
      </c>
      <c r="J65" s="247">
        <v>51</v>
      </c>
      <c r="K65" s="246">
        <v>1</v>
      </c>
      <c r="L65" s="248">
        <v>5</v>
      </c>
      <c r="M65" s="121">
        <v>3.82</v>
      </c>
      <c r="N65" s="247">
        <v>2</v>
      </c>
      <c r="O65" s="246">
        <v>1</v>
      </c>
      <c r="P65" s="248">
        <v>3</v>
      </c>
      <c r="Q65" s="121">
        <v>3.47</v>
      </c>
      <c r="R65" s="247">
        <v>103</v>
      </c>
      <c r="S65" s="405">
        <f t="shared" si="0"/>
        <v>267</v>
      </c>
      <c r="U65" s="43"/>
      <c r="V65" s="43"/>
      <c r="X65" s="43"/>
    </row>
    <row r="66" spans="1:24" ht="15" customHeight="1" thickBot="1" x14ac:dyDescent="0.3">
      <c r="A66" s="110"/>
      <c r="B66" s="113" t="s">
        <v>114</v>
      </c>
      <c r="C66" s="114">
        <f>SUM(C67:C80)</f>
        <v>387</v>
      </c>
      <c r="D66" s="134">
        <f>AVERAGE(D67:D80)</f>
        <v>3.8468278409739201</v>
      </c>
      <c r="E66" s="144">
        <v>3.78</v>
      </c>
      <c r="F66" s="115"/>
      <c r="G66" s="114">
        <f>SUM(G67:G80)</f>
        <v>283</v>
      </c>
      <c r="H66" s="134">
        <f>AVERAGE(H67:H80)</f>
        <v>3.9736652908023875</v>
      </c>
      <c r="I66" s="144">
        <v>3.92</v>
      </c>
      <c r="J66" s="115"/>
      <c r="K66" s="114">
        <f>SUM(K67:K80)</f>
        <v>220</v>
      </c>
      <c r="L66" s="134">
        <f>AVERAGE(L67:L80)</f>
        <v>3.8949172850958562</v>
      </c>
      <c r="M66" s="144">
        <v>3.82</v>
      </c>
      <c r="N66" s="115"/>
      <c r="O66" s="114">
        <f>SUM(O67:O80)</f>
        <v>220</v>
      </c>
      <c r="P66" s="134">
        <f>AVERAGE(P67:P80)</f>
        <v>3.5675503259337655</v>
      </c>
      <c r="Q66" s="144">
        <v>3.47</v>
      </c>
      <c r="R66" s="115"/>
      <c r="S66" s="108"/>
      <c r="U66" s="43"/>
      <c r="V66" s="43"/>
      <c r="X66" s="43"/>
    </row>
    <row r="67" spans="1:24" ht="15" customHeight="1" x14ac:dyDescent="0.25">
      <c r="A67" s="395">
        <v>1</v>
      </c>
      <c r="B67" s="417" t="s">
        <v>94</v>
      </c>
      <c r="C67" s="418">
        <v>13</v>
      </c>
      <c r="D67" s="419">
        <v>4.3076923076923075</v>
      </c>
      <c r="E67" s="420">
        <v>3.78</v>
      </c>
      <c r="F67" s="421">
        <v>3</v>
      </c>
      <c r="G67" s="418">
        <v>14</v>
      </c>
      <c r="H67" s="419">
        <v>3.9285714285714284</v>
      </c>
      <c r="I67" s="420">
        <v>3.92</v>
      </c>
      <c r="J67" s="421">
        <v>55</v>
      </c>
      <c r="K67" s="418">
        <v>16</v>
      </c>
      <c r="L67" s="419">
        <v>4.4375</v>
      </c>
      <c r="M67" s="420">
        <v>3.82</v>
      </c>
      <c r="N67" s="421">
        <v>4</v>
      </c>
      <c r="O67" s="418">
        <v>10</v>
      </c>
      <c r="P67" s="419">
        <v>3.9</v>
      </c>
      <c r="Q67" s="420">
        <v>3.47</v>
      </c>
      <c r="R67" s="421">
        <v>10</v>
      </c>
      <c r="S67" s="401">
        <f t="shared" ref="S67:S80" si="1">R67+N67+J67+F67</f>
        <v>72</v>
      </c>
      <c r="U67" s="43"/>
      <c r="V67" s="43"/>
      <c r="X67" s="43"/>
    </row>
    <row r="68" spans="1:24" ht="15" customHeight="1" x14ac:dyDescent="0.25">
      <c r="A68" s="404">
        <v>2</v>
      </c>
      <c r="B68" s="417" t="s">
        <v>170</v>
      </c>
      <c r="C68" s="418">
        <v>16</v>
      </c>
      <c r="D68" s="419">
        <v>4.25</v>
      </c>
      <c r="E68" s="420">
        <v>3.78</v>
      </c>
      <c r="F68" s="421">
        <v>7</v>
      </c>
      <c r="G68" s="418">
        <v>12</v>
      </c>
      <c r="H68" s="419">
        <v>4.333333333333333</v>
      </c>
      <c r="I68" s="420">
        <v>3.92</v>
      </c>
      <c r="J68" s="421">
        <v>13</v>
      </c>
      <c r="K68" s="418">
        <v>12</v>
      </c>
      <c r="L68" s="419">
        <v>4.25</v>
      </c>
      <c r="M68" s="420">
        <v>3.82</v>
      </c>
      <c r="N68" s="421">
        <v>8</v>
      </c>
      <c r="O68" s="418">
        <v>7</v>
      </c>
      <c r="P68" s="419">
        <v>4.1428571428571432</v>
      </c>
      <c r="Q68" s="420">
        <v>3.47</v>
      </c>
      <c r="R68" s="421">
        <v>2</v>
      </c>
      <c r="S68" s="405">
        <f t="shared" si="1"/>
        <v>30</v>
      </c>
      <c r="U68" s="43"/>
      <c r="V68" s="43"/>
      <c r="X68" s="43"/>
    </row>
    <row r="69" spans="1:24" ht="15" customHeight="1" x14ac:dyDescent="0.25">
      <c r="A69" s="404">
        <v>3</v>
      </c>
      <c r="B69" s="417" t="s">
        <v>167</v>
      </c>
      <c r="C69" s="418">
        <v>38</v>
      </c>
      <c r="D69" s="419">
        <v>4.0526315789473681</v>
      </c>
      <c r="E69" s="420">
        <v>3.78</v>
      </c>
      <c r="F69" s="421">
        <v>17</v>
      </c>
      <c r="G69" s="418">
        <v>16</v>
      </c>
      <c r="H69" s="419">
        <v>4.0625</v>
      </c>
      <c r="I69" s="420">
        <v>3.92</v>
      </c>
      <c r="J69" s="421">
        <v>42</v>
      </c>
      <c r="K69" s="418">
        <v>14</v>
      </c>
      <c r="L69" s="419">
        <v>3.9285714285714284</v>
      </c>
      <c r="M69" s="420">
        <v>3.82</v>
      </c>
      <c r="N69" s="421">
        <v>41</v>
      </c>
      <c r="O69" s="418">
        <v>17</v>
      </c>
      <c r="P69" s="419">
        <v>3.8823529411764706</v>
      </c>
      <c r="Q69" s="420">
        <v>3.47</v>
      </c>
      <c r="R69" s="421">
        <v>12</v>
      </c>
      <c r="S69" s="405">
        <f t="shared" si="1"/>
        <v>112</v>
      </c>
      <c r="U69" s="43"/>
      <c r="V69" s="43"/>
      <c r="X69" s="43"/>
    </row>
    <row r="70" spans="1:24" ht="15" customHeight="1" x14ac:dyDescent="0.25">
      <c r="A70" s="404">
        <v>4</v>
      </c>
      <c r="B70" s="33" t="s">
        <v>134</v>
      </c>
      <c r="C70" s="254">
        <v>26</v>
      </c>
      <c r="D70" s="259">
        <v>4.0384615384615383</v>
      </c>
      <c r="E70" s="122">
        <v>3.78</v>
      </c>
      <c r="F70" s="255">
        <v>19</v>
      </c>
      <c r="G70" s="254">
        <v>18</v>
      </c>
      <c r="H70" s="259">
        <v>4.0555555555555554</v>
      </c>
      <c r="I70" s="122">
        <v>3.92</v>
      </c>
      <c r="J70" s="255">
        <v>43</v>
      </c>
      <c r="K70" s="254">
        <v>4</v>
      </c>
      <c r="L70" s="259">
        <v>3.75</v>
      </c>
      <c r="M70" s="122">
        <v>3.82</v>
      </c>
      <c r="N70" s="255">
        <v>67</v>
      </c>
      <c r="O70" s="254">
        <v>9</v>
      </c>
      <c r="P70" s="259">
        <v>3.5555555555555554</v>
      </c>
      <c r="Q70" s="122">
        <v>3.47</v>
      </c>
      <c r="R70" s="255">
        <v>48</v>
      </c>
      <c r="S70" s="422">
        <f t="shared" si="1"/>
        <v>177</v>
      </c>
      <c r="U70" s="43"/>
      <c r="V70" s="43"/>
      <c r="X70" s="43"/>
    </row>
    <row r="71" spans="1:24" ht="15" customHeight="1" x14ac:dyDescent="0.25">
      <c r="A71" s="404">
        <v>5</v>
      </c>
      <c r="B71" s="33" t="s">
        <v>173</v>
      </c>
      <c r="C71" s="254">
        <v>22</v>
      </c>
      <c r="D71" s="259">
        <v>3.9545454545454546</v>
      </c>
      <c r="E71" s="122">
        <v>3.78</v>
      </c>
      <c r="F71" s="255">
        <v>34</v>
      </c>
      <c r="G71" s="254">
        <v>21</v>
      </c>
      <c r="H71" s="259">
        <v>4.0476190476190474</v>
      </c>
      <c r="I71" s="122">
        <v>3.92</v>
      </c>
      <c r="J71" s="255">
        <v>44</v>
      </c>
      <c r="K71" s="254">
        <v>12</v>
      </c>
      <c r="L71" s="259">
        <v>3.9166666666666665</v>
      </c>
      <c r="M71" s="122">
        <v>3.82</v>
      </c>
      <c r="N71" s="255">
        <v>44</v>
      </c>
      <c r="O71" s="254">
        <v>11</v>
      </c>
      <c r="P71" s="259">
        <v>3.1818181818181817</v>
      </c>
      <c r="Q71" s="122">
        <v>3.47</v>
      </c>
      <c r="R71" s="255">
        <v>93</v>
      </c>
      <c r="S71" s="405">
        <f t="shared" si="1"/>
        <v>215</v>
      </c>
      <c r="U71" s="43"/>
      <c r="V71" s="43"/>
      <c r="X71" s="43"/>
    </row>
    <row r="72" spans="1:24" ht="15" customHeight="1" x14ac:dyDescent="0.25">
      <c r="A72" s="404">
        <v>6</v>
      </c>
      <c r="B72" s="407" t="s">
        <v>145</v>
      </c>
      <c r="C72" s="408">
        <v>15</v>
      </c>
      <c r="D72" s="409">
        <v>3.9333333333333331</v>
      </c>
      <c r="E72" s="410">
        <v>3.78</v>
      </c>
      <c r="F72" s="411">
        <v>38</v>
      </c>
      <c r="G72" s="408">
        <v>13</v>
      </c>
      <c r="H72" s="409">
        <v>4.2307692307692308</v>
      </c>
      <c r="I72" s="410">
        <v>3.92</v>
      </c>
      <c r="J72" s="411">
        <v>25</v>
      </c>
      <c r="K72" s="408">
        <v>15</v>
      </c>
      <c r="L72" s="409">
        <v>4.2</v>
      </c>
      <c r="M72" s="410">
        <v>3.82</v>
      </c>
      <c r="N72" s="411">
        <v>12</v>
      </c>
      <c r="O72" s="408">
        <v>17</v>
      </c>
      <c r="P72" s="409">
        <v>3.5294117647058822</v>
      </c>
      <c r="Q72" s="410">
        <v>3.47</v>
      </c>
      <c r="R72" s="411">
        <v>49</v>
      </c>
      <c r="S72" s="405">
        <f t="shared" si="1"/>
        <v>124</v>
      </c>
      <c r="U72" s="43"/>
      <c r="V72" s="43"/>
      <c r="X72" s="43"/>
    </row>
    <row r="73" spans="1:24" ht="15" customHeight="1" x14ac:dyDescent="0.25">
      <c r="A73" s="404">
        <v>7</v>
      </c>
      <c r="B73" s="33" t="s">
        <v>142</v>
      </c>
      <c r="C73" s="254">
        <v>49</v>
      </c>
      <c r="D73" s="259">
        <v>3.9183673469387754</v>
      </c>
      <c r="E73" s="122">
        <v>3.78</v>
      </c>
      <c r="F73" s="255">
        <v>41</v>
      </c>
      <c r="G73" s="254">
        <v>26</v>
      </c>
      <c r="H73" s="259">
        <v>4.1923076923076925</v>
      </c>
      <c r="I73" s="122">
        <v>3.92</v>
      </c>
      <c r="J73" s="255">
        <v>29</v>
      </c>
      <c r="K73" s="254">
        <v>20</v>
      </c>
      <c r="L73" s="259">
        <v>4.05</v>
      </c>
      <c r="M73" s="122">
        <v>3.82</v>
      </c>
      <c r="N73" s="255">
        <v>26</v>
      </c>
      <c r="O73" s="254">
        <v>17</v>
      </c>
      <c r="P73" s="259">
        <v>3.4117647058823528</v>
      </c>
      <c r="Q73" s="122">
        <v>3.47</v>
      </c>
      <c r="R73" s="255">
        <v>61</v>
      </c>
      <c r="S73" s="405">
        <f t="shared" si="1"/>
        <v>157</v>
      </c>
      <c r="U73" s="43"/>
      <c r="V73" s="43"/>
      <c r="X73" s="43"/>
    </row>
    <row r="74" spans="1:24" ht="15" customHeight="1" x14ac:dyDescent="0.25">
      <c r="A74" s="404">
        <v>8</v>
      </c>
      <c r="B74" s="33" t="s">
        <v>168</v>
      </c>
      <c r="C74" s="254">
        <v>30</v>
      </c>
      <c r="D74" s="259">
        <v>3.8</v>
      </c>
      <c r="E74" s="122">
        <v>3.78</v>
      </c>
      <c r="F74" s="255">
        <v>56</v>
      </c>
      <c r="G74" s="254">
        <v>27</v>
      </c>
      <c r="H74" s="259">
        <v>4</v>
      </c>
      <c r="I74" s="122">
        <v>3.92</v>
      </c>
      <c r="J74" s="255">
        <v>53</v>
      </c>
      <c r="K74" s="254">
        <v>10</v>
      </c>
      <c r="L74" s="259">
        <v>4.0999999999999996</v>
      </c>
      <c r="M74" s="122">
        <v>3.82</v>
      </c>
      <c r="N74" s="255">
        <v>21</v>
      </c>
      <c r="O74" s="254">
        <v>26</v>
      </c>
      <c r="P74" s="259">
        <v>3.2692307692307692</v>
      </c>
      <c r="Q74" s="122">
        <v>3.47</v>
      </c>
      <c r="R74" s="255">
        <v>82</v>
      </c>
      <c r="S74" s="405">
        <f t="shared" si="1"/>
        <v>212</v>
      </c>
      <c r="U74" s="43"/>
      <c r="V74" s="43"/>
      <c r="X74" s="43"/>
    </row>
    <row r="75" spans="1:24" ht="15" customHeight="1" x14ac:dyDescent="0.25">
      <c r="A75" s="404">
        <v>9</v>
      </c>
      <c r="B75" s="33" t="s">
        <v>166</v>
      </c>
      <c r="C75" s="254">
        <v>44</v>
      </c>
      <c r="D75" s="259">
        <v>3.75</v>
      </c>
      <c r="E75" s="122">
        <v>3.78</v>
      </c>
      <c r="F75" s="255">
        <v>62</v>
      </c>
      <c r="G75" s="254">
        <v>28</v>
      </c>
      <c r="H75" s="259">
        <v>3.8571428571428572</v>
      </c>
      <c r="I75" s="122">
        <v>3.92</v>
      </c>
      <c r="J75" s="255">
        <v>67</v>
      </c>
      <c r="K75" s="254">
        <v>11</v>
      </c>
      <c r="L75" s="259">
        <v>3.5454545454545454</v>
      </c>
      <c r="M75" s="122">
        <v>3.82</v>
      </c>
      <c r="N75" s="255">
        <v>88</v>
      </c>
      <c r="O75" s="254">
        <v>16</v>
      </c>
      <c r="P75" s="259">
        <v>3.3125</v>
      </c>
      <c r="Q75" s="122">
        <v>3.47</v>
      </c>
      <c r="R75" s="255">
        <v>74</v>
      </c>
      <c r="S75" s="405">
        <f t="shared" si="1"/>
        <v>291</v>
      </c>
      <c r="U75" s="43"/>
      <c r="V75" s="43"/>
      <c r="X75" s="43"/>
    </row>
    <row r="76" spans="1:24" ht="15" customHeight="1" x14ac:dyDescent="0.25">
      <c r="A76" s="404">
        <v>10</v>
      </c>
      <c r="B76" s="33" t="s">
        <v>143</v>
      </c>
      <c r="C76" s="254">
        <v>45</v>
      </c>
      <c r="D76" s="259">
        <v>3.7111111111111112</v>
      </c>
      <c r="E76" s="122">
        <v>3.78</v>
      </c>
      <c r="F76" s="255">
        <v>68</v>
      </c>
      <c r="G76" s="254">
        <v>45</v>
      </c>
      <c r="H76" s="259">
        <v>4.1333333333333337</v>
      </c>
      <c r="I76" s="122">
        <v>3.92</v>
      </c>
      <c r="J76" s="255">
        <v>33</v>
      </c>
      <c r="K76" s="254">
        <v>28</v>
      </c>
      <c r="L76" s="259">
        <v>3.8571428571428572</v>
      </c>
      <c r="M76" s="122">
        <v>3.82</v>
      </c>
      <c r="N76" s="255">
        <v>54</v>
      </c>
      <c r="O76" s="254">
        <v>13</v>
      </c>
      <c r="P76" s="259">
        <v>3.9230769230769229</v>
      </c>
      <c r="Q76" s="122">
        <v>3.47</v>
      </c>
      <c r="R76" s="255">
        <v>8</v>
      </c>
      <c r="S76" s="405">
        <f t="shared" si="1"/>
        <v>163</v>
      </c>
      <c r="U76" s="43"/>
      <c r="V76" s="43"/>
      <c r="X76" s="43"/>
    </row>
    <row r="77" spans="1:24" ht="15" customHeight="1" x14ac:dyDescent="0.25">
      <c r="A77" s="404">
        <v>11</v>
      </c>
      <c r="B77" s="33" t="s">
        <v>107</v>
      </c>
      <c r="C77" s="254">
        <v>30</v>
      </c>
      <c r="D77" s="259">
        <v>3.6333333333333333</v>
      </c>
      <c r="E77" s="122">
        <v>3.78</v>
      </c>
      <c r="F77" s="255">
        <v>77</v>
      </c>
      <c r="G77" s="254">
        <v>31</v>
      </c>
      <c r="H77" s="259">
        <v>3.6774193548387095</v>
      </c>
      <c r="I77" s="122">
        <v>3.92</v>
      </c>
      <c r="J77" s="255">
        <v>89</v>
      </c>
      <c r="K77" s="254">
        <v>35</v>
      </c>
      <c r="L77" s="259">
        <v>3.5714285714285716</v>
      </c>
      <c r="M77" s="122">
        <v>3.82</v>
      </c>
      <c r="N77" s="255">
        <v>84</v>
      </c>
      <c r="O77" s="254">
        <v>16</v>
      </c>
      <c r="P77" s="259">
        <v>3.875</v>
      </c>
      <c r="Q77" s="122">
        <v>3.47</v>
      </c>
      <c r="R77" s="255">
        <v>14</v>
      </c>
      <c r="S77" s="405">
        <f t="shared" si="1"/>
        <v>264</v>
      </c>
      <c r="U77" s="43"/>
      <c r="V77" s="43"/>
      <c r="X77" s="43"/>
    </row>
    <row r="78" spans="1:24" ht="15" customHeight="1" x14ac:dyDescent="0.25">
      <c r="A78" s="404">
        <v>12</v>
      </c>
      <c r="B78" s="33" t="s">
        <v>172</v>
      </c>
      <c r="C78" s="254">
        <v>22</v>
      </c>
      <c r="D78" s="259">
        <v>3.5909090909090908</v>
      </c>
      <c r="E78" s="122">
        <v>3.78</v>
      </c>
      <c r="F78" s="255">
        <v>84</v>
      </c>
      <c r="G78" s="254">
        <v>11</v>
      </c>
      <c r="H78" s="259">
        <v>3.5454545454545454</v>
      </c>
      <c r="I78" s="122">
        <v>3.92</v>
      </c>
      <c r="J78" s="255">
        <v>95</v>
      </c>
      <c r="K78" s="254">
        <v>22</v>
      </c>
      <c r="L78" s="259">
        <v>3.6363636363636362</v>
      </c>
      <c r="M78" s="122">
        <v>3.82</v>
      </c>
      <c r="N78" s="255">
        <v>78</v>
      </c>
      <c r="O78" s="254">
        <v>29</v>
      </c>
      <c r="P78" s="259">
        <v>3.2758620689655173</v>
      </c>
      <c r="Q78" s="122">
        <v>3.47</v>
      </c>
      <c r="R78" s="255">
        <v>79</v>
      </c>
      <c r="S78" s="405">
        <f t="shared" si="1"/>
        <v>336</v>
      </c>
      <c r="U78" s="43"/>
      <c r="V78" s="43"/>
      <c r="X78" s="43"/>
    </row>
    <row r="79" spans="1:24" ht="15" customHeight="1" x14ac:dyDescent="0.25">
      <c r="A79" s="404">
        <v>13</v>
      </c>
      <c r="B79" s="33" t="s">
        <v>171</v>
      </c>
      <c r="C79" s="254">
        <v>19</v>
      </c>
      <c r="D79" s="259">
        <v>3.5263157894736841</v>
      </c>
      <c r="E79" s="122">
        <v>3.78</v>
      </c>
      <c r="F79" s="255">
        <v>89</v>
      </c>
      <c r="G79" s="254">
        <v>13</v>
      </c>
      <c r="H79" s="259">
        <v>3.6923076923076925</v>
      </c>
      <c r="I79" s="122">
        <v>3.92</v>
      </c>
      <c r="J79" s="255">
        <v>87</v>
      </c>
      <c r="K79" s="254">
        <v>7</v>
      </c>
      <c r="L79" s="259">
        <v>3.2857142857142856</v>
      </c>
      <c r="M79" s="122">
        <v>3.82</v>
      </c>
      <c r="N79" s="255">
        <v>104</v>
      </c>
      <c r="O79" s="254">
        <v>17</v>
      </c>
      <c r="P79" s="259">
        <v>3.3529411764705883</v>
      </c>
      <c r="Q79" s="122">
        <v>3.47</v>
      </c>
      <c r="R79" s="255">
        <v>68</v>
      </c>
      <c r="S79" s="405">
        <f t="shared" si="1"/>
        <v>348</v>
      </c>
      <c r="U79" s="43"/>
      <c r="V79" s="43"/>
      <c r="X79" s="43"/>
    </row>
    <row r="80" spans="1:24" ht="15" customHeight="1" thickBot="1" x14ac:dyDescent="0.3">
      <c r="A80" s="404">
        <v>14</v>
      </c>
      <c r="B80" s="35" t="s">
        <v>169</v>
      </c>
      <c r="C80" s="256">
        <v>18</v>
      </c>
      <c r="D80" s="274">
        <v>3.3888888888888888</v>
      </c>
      <c r="E80" s="168">
        <v>3.78</v>
      </c>
      <c r="F80" s="257">
        <v>94</v>
      </c>
      <c r="G80" s="256">
        <v>8</v>
      </c>
      <c r="H80" s="274">
        <v>3.875</v>
      </c>
      <c r="I80" s="168">
        <v>3.92</v>
      </c>
      <c r="J80" s="257">
        <v>63</v>
      </c>
      <c r="K80" s="256">
        <v>14</v>
      </c>
      <c r="L80" s="274">
        <v>4</v>
      </c>
      <c r="M80" s="168">
        <v>3.82</v>
      </c>
      <c r="N80" s="257">
        <v>34</v>
      </c>
      <c r="O80" s="256">
        <v>15</v>
      </c>
      <c r="P80" s="274">
        <v>3.3333333333333335</v>
      </c>
      <c r="Q80" s="168">
        <v>3.47</v>
      </c>
      <c r="R80" s="257">
        <v>70</v>
      </c>
      <c r="S80" s="405">
        <f t="shared" si="1"/>
        <v>261</v>
      </c>
      <c r="U80" s="43"/>
      <c r="V80" s="43"/>
      <c r="X80" s="43"/>
    </row>
    <row r="81" spans="1:24" ht="15" customHeight="1" thickBot="1" x14ac:dyDescent="0.3">
      <c r="A81" s="110"/>
      <c r="B81" s="65" t="s">
        <v>115</v>
      </c>
      <c r="C81" s="116">
        <f>SUM(C82:C112)</f>
        <v>810</v>
      </c>
      <c r="D81" s="131">
        <f>AVERAGE(D82:D112)</f>
        <v>3.8664926504557502</v>
      </c>
      <c r="E81" s="143">
        <v>3.78</v>
      </c>
      <c r="F81" s="117"/>
      <c r="G81" s="116">
        <f>SUM(G82:G112)</f>
        <v>634</v>
      </c>
      <c r="H81" s="131">
        <f>AVERAGE(H82:H112)</f>
        <v>4.0647460249326306</v>
      </c>
      <c r="I81" s="143">
        <v>3.92</v>
      </c>
      <c r="J81" s="117"/>
      <c r="K81" s="116">
        <f>SUM(K82:K112)</f>
        <v>528</v>
      </c>
      <c r="L81" s="131">
        <f>AVERAGE(L82:L112)</f>
        <v>3.8434455852391682</v>
      </c>
      <c r="M81" s="143">
        <v>3.82</v>
      </c>
      <c r="N81" s="117"/>
      <c r="O81" s="116">
        <f>SUM(O82:O112)</f>
        <v>613</v>
      </c>
      <c r="P81" s="131">
        <f>AVERAGE(P82:P112)</f>
        <v>3.4682137769824588</v>
      </c>
      <c r="Q81" s="143">
        <v>3.47</v>
      </c>
      <c r="R81" s="117"/>
      <c r="S81" s="108"/>
      <c r="U81" s="43"/>
      <c r="V81" s="43"/>
      <c r="X81" s="43"/>
    </row>
    <row r="82" spans="1:24" ht="15" customHeight="1" x14ac:dyDescent="0.25">
      <c r="A82" s="402">
        <v>1</v>
      </c>
      <c r="B82" s="423" t="s">
        <v>0</v>
      </c>
      <c r="C82" s="424">
        <v>31</v>
      </c>
      <c r="D82" s="425">
        <v>4.258064516129032</v>
      </c>
      <c r="E82" s="426">
        <v>3.78</v>
      </c>
      <c r="F82" s="427">
        <v>5</v>
      </c>
      <c r="G82" s="424">
        <v>22</v>
      </c>
      <c r="H82" s="425">
        <v>4.0909090909090908</v>
      </c>
      <c r="I82" s="426">
        <v>3.92</v>
      </c>
      <c r="J82" s="427">
        <v>38</v>
      </c>
      <c r="K82" s="424">
        <v>24</v>
      </c>
      <c r="L82" s="425">
        <v>4</v>
      </c>
      <c r="M82" s="426">
        <v>3.82</v>
      </c>
      <c r="N82" s="427">
        <v>35</v>
      </c>
      <c r="O82" s="424">
        <v>26</v>
      </c>
      <c r="P82" s="425">
        <v>3.5769230769230771</v>
      </c>
      <c r="Q82" s="426">
        <v>3.47</v>
      </c>
      <c r="R82" s="427">
        <v>43</v>
      </c>
      <c r="S82" s="403">
        <f t="shared" ref="S82:S112" si="2">R82+N82+J82+F82</f>
        <v>121</v>
      </c>
      <c r="U82" s="43"/>
      <c r="V82" s="43"/>
      <c r="X82" s="43"/>
    </row>
    <row r="83" spans="1:24" ht="15" customHeight="1" x14ac:dyDescent="0.25">
      <c r="A83" s="404">
        <v>2</v>
      </c>
      <c r="B83" s="423" t="s">
        <v>176</v>
      </c>
      <c r="C83" s="424">
        <v>9</v>
      </c>
      <c r="D83" s="425">
        <v>4.2222222222222223</v>
      </c>
      <c r="E83" s="426">
        <v>3.78</v>
      </c>
      <c r="F83" s="427">
        <v>8</v>
      </c>
      <c r="G83" s="424">
        <v>10</v>
      </c>
      <c r="H83" s="425">
        <v>4.2</v>
      </c>
      <c r="I83" s="426">
        <v>3.92</v>
      </c>
      <c r="J83" s="427">
        <v>28</v>
      </c>
      <c r="K83" s="424">
        <v>8</v>
      </c>
      <c r="L83" s="425">
        <v>3.75</v>
      </c>
      <c r="M83" s="426">
        <v>3.82</v>
      </c>
      <c r="N83" s="427">
        <v>69</v>
      </c>
      <c r="O83" s="424">
        <v>8</v>
      </c>
      <c r="P83" s="425">
        <v>3.625</v>
      </c>
      <c r="Q83" s="426">
        <v>3.47</v>
      </c>
      <c r="R83" s="427">
        <v>31</v>
      </c>
      <c r="S83" s="405">
        <f t="shared" si="2"/>
        <v>136</v>
      </c>
      <c r="U83" s="43"/>
      <c r="V83" s="43"/>
      <c r="X83" s="43"/>
    </row>
    <row r="84" spans="1:24" ht="15" customHeight="1" x14ac:dyDescent="0.25">
      <c r="A84" s="404">
        <v>3</v>
      </c>
      <c r="B84" s="423" t="s">
        <v>188</v>
      </c>
      <c r="C84" s="424">
        <v>73</v>
      </c>
      <c r="D84" s="425">
        <v>4.1643835616438354</v>
      </c>
      <c r="E84" s="426">
        <v>3.78</v>
      </c>
      <c r="F84" s="427">
        <v>13</v>
      </c>
      <c r="G84" s="424">
        <v>59</v>
      </c>
      <c r="H84" s="425">
        <v>4.3050847457627119</v>
      </c>
      <c r="I84" s="426">
        <v>3.92</v>
      </c>
      <c r="J84" s="427">
        <v>15</v>
      </c>
      <c r="K84" s="424">
        <v>37</v>
      </c>
      <c r="L84" s="425">
        <v>4.1621621621621623</v>
      </c>
      <c r="M84" s="426">
        <v>3.82</v>
      </c>
      <c r="N84" s="427">
        <v>17</v>
      </c>
      <c r="O84" s="424">
        <v>59</v>
      </c>
      <c r="P84" s="425">
        <v>3.6440677966101696</v>
      </c>
      <c r="Q84" s="426">
        <v>3.47</v>
      </c>
      <c r="R84" s="427">
        <v>30</v>
      </c>
      <c r="S84" s="405">
        <f t="shared" si="2"/>
        <v>75</v>
      </c>
      <c r="U84" s="43"/>
      <c r="V84" s="43"/>
      <c r="X84" s="43"/>
    </row>
    <row r="85" spans="1:24" ht="15" customHeight="1" x14ac:dyDescent="0.25">
      <c r="A85" s="404">
        <v>4</v>
      </c>
      <c r="B85" s="417" t="s">
        <v>177</v>
      </c>
      <c r="C85" s="418">
        <v>28</v>
      </c>
      <c r="D85" s="419">
        <v>4.1071428571428568</v>
      </c>
      <c r="E85" s="420">
        <v>3.78</v>
      </c>
      <c r="F85" s="421">
        <v>15</v>
      </c>
      <c r="G85" s="418">
        <v>8</v>
      </c>
      <c r="H85" s="419">
        <v>4</v>
      </c>
      <c r="I85" s="420">
        <v>3.92</v>
      </c>
      <c r="J85" s="421">
        <v>54</v>
      </c>
      <c r="K85" s="418">
        <v>6</v>
      </c>
      <c r="L85" s="419">
        <v>3.3333333333333335</v>
      </c>
      <c r="M85" s="420">
        <v>3.82</v>
      </c>
      <c r="N85" s="421">
        <v>103</v>
      </c>
      <c r="O85" s="418">
        <v>18</v>
      </c>
      <c r="P85" s="419">
        <v>4</v>
      </c>
      <c r="Q85" s="420">
        <v>3.47</v>
      </c>
      <c r="R85" s="421">
        <v>5</v>
      </c>
      <c r="S85" s="405">
        <f t="shared" si="2"/>
        <v>177</v>
      </c>
      <c r="U85" s="43"/>
      <c r="V85" s="43"/>
      <c r="X85" s="43"/>
    </row>
    <row r="86" spans="1:24" ht="15" customHeight="1" x14ac:dyDescent="0.25">
      <c r="A86" s="404">
        <v>5</v>
      </c>
      <c r="B86" s="423" t="s">
        <v>201</v>
      </c>
      <c r="C86" s="424">
        <v>13</v>
      </c>
      <c r="D86" s="425">
        <v>4.0769230769230766</v>
      </c>
      <c r="E86" s="426">
        <v>3.78</v>
      </c>
      <c r="F86" s="427">
        <v>16</v>
      </c>
      <c r="G86" s="424">
        <v>11</v>
      </c>
      <c r="H86" s="425">
        <v>3.9090909090909092</v>
      </c>
      <c r="I86" s="426">
        <v>3.92</v>
      </c>
      <c r="J86" s="427">
        <v>57</v>
      </c>
      <c r="K86" s="424">
        <v>6</v>
      </c>
      <c r="L86" s="425">
        <v>4</v>
      </c>
      <c r="M86" s="426">
        <v>3.82</v>
      </c>
      <c r="N86" s="427">
        <v>37</v>
      </c>
      <c r="O86" s="424">
        <v>12</v>
      </c>
      <c r="P86" s="425">
        <v>3.1666666666666665</v>
      </c>
      <c r="Q86" s="426">
        <v>3.47</v>
      </c>
      <c r="R86" s="427">
        <v>95</v>
      </c>
      <c r="S86" s="405">
        <f t="shared" si="2"/>
        <v>205</v>
      </c>
      <c r="U86" s="43"/>
      <c r="V86" s="43"/>
      <c r="X86" s="43"/>
    </row>
    <row r="87" spans="1:24" ht="15" customHeight="1" x14ac:dyDescent="0.25">
      <c r="A87" s="404">
        <v>6</v>
      </c>
      <c r="B87" s="423" t="s">
        <v>192</v>
      </c>
      <c r="C87" s="424">
        <v>46</v>
      </c>
      <c r="D87" s="425">
        <v>4.0434782608695654</v>
      </c>
      <c r="E87" s="426">
        <v>3.78</v>
      </c>
      <c r="F87" s="427">
        <v>18</v>
      </c>
      <c r="G87" s="424">
        <v>37</v>
      </c>
      <c r="H87" s="425">
        <v>4.243243243243243</v>
      </c>
      <c r="I87" s="426">
        <v>3.92</v>
      </c>
      <c r="J87" s="427">
        <v>23</v>
      </c>
      <c r="K87" s="424">
        <v>21</v>
      </c>
      <c r="L87" s="425">
        <v>4.0476190476190474</v>
      </c>
      <c r="M87" s="426">
        <v>3.82</v>
      </c>
      <c r="N87" s="427">
        <v>27</v>
      </c>
      <c r="O87" s="424">
        <v>42</v>
      </c>
      <c r="P87" s="425">
        <v>3.5952380952380953</v>
      </c>
      <c r="Q87" s="426">
        <v>3.47</v>
      </c>
      <c r="R87" s="427">
        <v>38</v>
      </c>
      <c r="S87" s="405">
        <f t="shared" si="2"/>
        <v>106</v>
      </c>
      <c r="U87" s="43"/>
      <c r="V87" s="43"/>
      <c r="X87" s="43"/>
    </row>
    <row r="88" spans="1:24" ht="15" customHeight="1" x14ac:dyDescent="0.25">
      <c r="A88" s="404">
        <v>7</v>
      </c>
      <c r="B88" s="423" t="s">
        <v>190</v>
      </c>
      <c r="C88" s="424">
        <v>27</v>
      </c>
      <c r="D88" s="425">
        <v>4.0370370370370372</v>
      </c>
      <c r="E88" s="426">
        <v>3.78</v>
      </c>
      <c r="F88" s="427">
        <v>20</v>
      </c>
      <c r="G88" s="424">
        <v>41</v>
      </c>
      <c r="H88" s="425">
        <v>3.9024390243902438</v>
      </c>
      <c r="I88" s="426">
        <v>3.92</v>
      </c>
      <c r="J88" s="427">
        <v>58</v>
      </c>
      <c r="K88" s="424">
        <v>32</v>
      </c>
      <c r="L88" s="425">
        <v>4.15625</v>
      </c>
      <c r="M88" s="426">
        <v>3.82</v>
      </c>
      <c r="N88" s="427">
        <v>18</v>
      </c>
      <c r="O88" s="424">
        <v>36</v>
      </c>
      <c r="P88" s="425">
        <v>3.5833333333333335</v>
      </c>
      <c r="Q88" s="426">
        <v>3.47</v>
      </c>
      <c r="R88" s="427">
        <v>40</v>
      </c>
      <c r="S88" s="405">
        <f t="shared" si="2"/>
        <v>136</v>
      </c>
      <c r="U88" s="43"/>
      <c r="V88" s="43"/>
      <c r="X88" s="43"/>
    </row>
    <row r="89" spans="1:24" ht="15" customHeight="1" x14ac:dyDescent="0.25">
      <c r="A89" s="404">
        <v>8</v>
      </c>
      <c r="B89" s="423" t="s">
        <v>178</v>
      </c>
      <c r="C89" s="424">
        <v>21</v>
      </c>
      <c r="D89" s="425">
        <v>4</v>
      </c>
      <c r="E89" s="426">
        <v>3.78</v>
      </c>
      <c r="F89" s="427">
        <v>28</v>
      </c>
      <c r="G89" s="424">
        <v>21</v>
      </c>
      <c r="H89" s="425">
        <v>4.1428571428571432</v>
      </c>
      <c r="I89" s="426">
        <v>3.92</v>
      </c>
      <c r="J89" s="427">
        <v>32</v>
      </c>
      <c r="K89" s="424">
        <v>16</v>
      </c>
      <c r="L89" s="425">
        <v>4.1875</v>
      </c>
      <c r="M89" s="426">
        <v>3.82</v>
      </c>
      <c r="N89" s="427">
        <v>13</v>
      </c>
      <c r="O89" s="424">
        <v>36</v>
      </c>
      <c r="P89" s="425">
        <v>3.3055555555555554</v>
      </c>
      <c r="Q89" s="426">
        <v>3.47</v>
      </c>
      <c r="R89" s="427">
        <v>76</v>
      </c>
      <c r="S89" s="405">
        <f t="shared" si="2"/>
        <v>149</v>
      </c>
      <c r="U89" s="43"/>
      <c r="V89" s="43"/>
      <c r="X89" s="43"/>
    </row>
    <row r="90" spans="1:24" ht="15" customHeight="1" x14ac:dyDescent="0.25">
      <c r="A90" s="404">
        <v>9</v>
      </c>
      <c r="B90" s="423" t="s">
        <v>187</v>
      </c>
      <c r="C90" s="424">
        <v>67</v>
      </c>
      <c r="D90" s="425">
        <v>3.9850746268656718</v>
      </c>
      <c r="E90" s="426">
        <v>3.78</v>
      </c>
      <c r="F90" s="427">
        <v>30</v>
      </c>
      <c r="G90" s="424">
        <v>50</v>
      </c>
      <c r="H90" s="425">
        <v>3.88</v>
      </c>
      <c r="I90" s="426">
        <v>3.92</v>
      </c>
      <c r="J90" s="427">
        <v>62</v>
      </c>
      <c r="K90" s="424">
        <v>31</v>
      </c>
      <c r="L90" s="425">
        <v>3.774193548387097</v>
      </c>
      <c r="M90" s="426">
        <v>3.82</v>
      </c>
      <c r="N90" s="427">
        <v>64</v>
      </c>
      <c r="O90" s="424">
        <v>28</v>
      </c>
      <c r="P90" s="425">
        <v>3.25</v>
      </c>
      <c r="Q90" s="426">
        <v>3.47</v>
      </c>
      <c r="R90" s="427">
        <v>86</v>
      </c>
      <c r="S90" s="405">
        <f t="shared" si="2"/>
        <v>242</v>
      </c>
      <c r="U90" s="43"/>
      <c r="V90" s="43"/>
      <c r="X90" s="43"/>
    </row>
    <row r="91" spans="1:24" ht="15" customHeight="1" x14ac:dyDescent="0.25">
      <c r="A91" s="404">
        <v>10</v>
      </c>
      <c r="B91" s="423" t="s">
        <v>191</v>
      </c>
      <c r="C91" s="424">
        <v>33</v>
      </c>
      <c r="D91" s="425">
        <v>3.9696969696969697</v>
      </c>
      <c r="E91" s="426">
        <v>3.78</v>
      </c>
      <c r="F91" s="427">
        <v>31</v>
      </c>
      <c r="G91" s="424">
        <v>22</v>
      </c>
      <c r="H91" s="425">
        <v>4.3636363636363633</v>
      </c>
      <c r="I91" s="426">
        <v>3.92</v>
      </c>
      <c r="J91" s="427">
        <v>10</v>
      </c>
      <c r="K91" s="424">
        <v>43</v>
      </c>
      <c r="L91" s="425">
        <v>3.9767441860465116</v>
      </c>
      <c r="M91" s="426">
        <v>3.82</v>
      </c>
      <c r="N91" s="427">
        <v>38</v>
      </c>
      <c r="O91" s="424">
        <v>37</v>
      </c>
      <c r="P91" s="425">
        <v>3.6756756756756759</v>
      </c>
      <c r="Q91" s="426">
        <v>3.47</v>
      </c>
      <c r="R91" s="427">
        <v>26</v>
      </c>
      <c r="S91" s="405">
        <f t="shared" si="2"/>
        <v>105</v>
      </c>
      <c r="U91" s="43"/>
      <c r="V91" s="43"/>
      <c r="X91" s="43"/>
    </row>
    <row r="92" spans="1:24" ht="15" customHeight="1" x14ac:dyDescent="0.25">
      <c r="A92" s="404">
        <v>11</v>
      </c>
      <c r="B92" s="423" t="s">
        <v>193</v>
      </c>
      <c r="C92" s="424">
        <v>16</v>
      </c>
      <c r="D92" s="425">
        <v>3.9375</v>
      </c>
      <c r="E92" s="426">
        <v>3.78</v>
      </c>
      <c r="F92" s="427">
        <v>35</v>
      </c>
      <c r="G92" s="424">
        <v>8</v>
      </c>
      <c r="H92" s="425">
        <v>4.375</v>
      </c>
      <c r="I92" s="426">
        <v>3.92</v>
      </c>
      <c r="J92" s="427">
        <v>9</v>
      </c>
      <c r="K92" s="424">
        <v>12</v>
      </c>
      <c r="L92" s="425">
        <v>3.8333333333333335</v>
      </c>
      <c r="M92" s="426">
        <v>3.82</v>
      </c>
      <c r="N92" s="427">
        <v>58</v>
      </c>
      <c r="O92" s="424">
        <v>11</v>
      </c>
      <c r="P92" s="425">
        <v>3.7272727272727271</v>
      </c>
      <c r="Q92" s="426">
        <v>3.47</v>
      </c>
      <c r="R92" s="427">
        <v>21</v>
      </c>
      <c r="S92" s="405">
        <f t="shared" si="2"/>
        <v>123</v>
      </c>
      <c r="U92" s="43"/>
      <c r="V92" s="43"/>
      <c r="X92" s="43"/>
    </row>
    <row r="93" spans="1:24" ht="15" customHeight="1" x14ac:dyDescent="0.25">
      <c r="A93" s="404">
        <v>12</v>
      </c>
      <c r="B93" s="423" t="s">
        <v>175</v>
      </c>
      <c r="C93" s="424">
        <v>31</v>
      </c>
      <c r="D93" s="425">
        <v>3.935483870967742</v>
      </c>
      <c r="E93" s="426">
        <v>3.78</v>
      </c>
      <c r="F93" s="427">
        <v>36</v>
      </c>
      <c r="G93" s="424">
        <v>25</v>
      </c>
      <c r="H93" s="425">
        <v>3.88</v>
      </c>
      <c r="I93" s="426">
        <v>3.92</v>
      </c>
      <c r="J93" s="427">
        <v>61</v>
      </c>
      <c r="K93" s="424">
        <v>19</v>
      </c>
      <c r="L93" s="425">
        <v>3.6315789473684212</v>
      </c>
      <c r="M93" s="426">
        <v>3.82</v>
      </c>
      <c r="N93" s="427">
        <v>79</v>
      </c>
      <c r="O93" s="424">
        <v>20</v>
      </c>
      <c r="P93" s="425">
        <v>3.5</v>
      </c>
      <c r="Q93" s="426">
        <v>3.47</v>
      </c>
      <c r="R93" s="427">
        <v>53</v>
      </c>
      <c r="S93" s="405">
        <f t="shared" si="2"/>
        <v>229</v>
      </c>
      <c r="U93" s="43"/>
      <c r="V93" s="43"/>
      <c r="X93" s="43"/>
    </row>
    <row r="94" spans="1:24" ht="15" customHeight="1" x14ac:dyDescent="0.25">
      <c r="A94" s="404">
        <v>13</v>
      </c>
      <c r="B94" s="423" t="s">
        <v>129</v>
      </c>
      <c r="C94" s="424">
        <v>45</v>
      </c>
      <c r="D94" s="425">
        <v>3.9333333333333331</v>
      </c>
      <c r="E94" s="426">
        <v>3.78</v>
      </c>
      <c r="F94" s="427">
        <v>39</v>
      </c>
      <c r="G94" s="424">
        <v>31</v>
      </c>
      <c r="H94" s="425">
        <v>4.064516129032258</v>
      </c>
      <c r="I94" s="426">
        <v>3.92</v>
      </c>
      <c r="J94" s="427">
        <v>41</v>
      </c>
      <c r="K94" s="424">
        <v>25</v>
      </c>
      <c r="L94" s="425">
        <v>3.92</v>
      </c>
      <c r="M94" s="426">
        <v>3.82</v>
      </c>
      <c r="N94" s="427">
        <v>43</v>
      </c>
      <c r="O94" s="424">
        <v>21</v>
      </c>
      <c r="P94" s="425">
        <v>3.6666666666666665</v>
      </c>
      <c r="Q94" s="426">
        <v>3.47</v>
      </c>
      <c r="R94" s="427">
        <v>28</v>
      </c>
      <c r="S94" s="405">
        <f t="shared" si="2"/>
        <v>151</v>
      </c>
      <c r="U94" s="43"/>
      <c r="V94" s="43"/>
      <c r="X94" s="43"/>
    </row>
    <row r="95" spans="1:24" ht="15" customHeight="1" x14ac:dyDescent="0.25">
      <c r="A95" s="404">
        <v>14</v>
      </c>
      <c r="B95" s="423" t="s">
        <v>179</v>
      </c>
      <c r="C95" s="424">
        <v>14</v>
      </c>
      <c r="D95" s="425">
        <v>3.9285714285714284</v>
      </c>
      <c r="E95" s="426">
        <v>3.78</v>
      </c>
      <c r="F95" s="427">
        <v>40</v>
      </c>
      <c r="G95" s="424">
        <v>9</v>
      </c>
      <c r="H95" s="425">
        <v>4.5555555555555554</v>
      </c>
      <c r="I95" s="426">
        <v>3.92</v>
      </c>
      <c r="J95" s="427">
        <v>3</v>
      </c>
      <c r="K95" s="424">
        <v>6</v>
      </c>
      <c r="L95" s="425">
        <v>3.5</v>
      </c>
      <c r="M95" s="426">
        <v>3.82</v>
      </c>
      <c r="N95" s="427">
        <v>91</v>
      </c>
      <c r="O95" s="424">
        <v>27</v>
      </c>
      <c r="P95" s="425">
        <v>3.4074074074074074</v>
      </c>
      <c r="Q95" s="426">
        <v>3.47</v>
      </c>
      <c r="R95" s="427">
        <v>63</v>
      </c>
      <c r="S95" s="405">
        <f t="shared" si="2"/>
        <v>197</v>
      </c>
      <c r="U95" s="43"/>
      <c r="V95" s="43"/>
      <c r="X95" s="43"/>
    </row>
    <row r="96" spans="1:24" ht="15" customHeight="1" x14ac:dyDescent="0.25">
      <c r="A96" s="404">
        <v>15</v>
      </c>
      <c r="B96" s="423" t="s">
        <v>200</v>
      </c>
      <c r="C96" s="424">
        <v>12</v>
      </c>
      <c r="D96" s="425">
        <v>3.9166666666666665</v>
      </c>
      <c r="E96" s="426">
        <v>3.78</v>
      </c>
      <c r="F96" s="427">
        <v>43</v>
      </c>
      <c r="G96" s="424">
        <v>11</v>
      </c>
      <c r="H96" s="425">
        <v>4.0909090909090908</v>
      </c>
      <c r="I96" s="426">
        <v>3.92</v>
      </c>
      <c r="J96" s="427">
        <v>37</v>
      </c>
      <c r="K96" s="424">
        <v>10</v>
      </c>
      <c r="L96" s="425">
        <v>4.0999999999999996</v>
      </c>
      <c r="M96" s="426">
        <v>3.82</v>
      </c>
      <c r="N96" s="427">
        <v>22</v>
      </c>
      <c r="O96" s="424">
        <v>9</v>
      </c>
      <c r="P96" s="425">
        <v>3.4444444444444446</v>
      </c>
      <c r="Q96" s="426">
        <v>3.47</v>
      </c>
      <c r="R96" s="427">
        <v>59</v>
      </c>
      <c r="S96" s="405">
        <f t="shared" si="2"/>
        <v>161</v>
      </c>
      <c r="U96" s="43"/>
      <c r="V96" s="43"/>
      <c r="X96" s="43"/>
    </row>
    <row r="97" spans="1:24" ht="15" customHeight="1" x14ac:dyDescent="0.25">
      <c r="A97" s="404">
        <v>16</v>
      </c>
      <c r="B97" s="423" t="s">
        <v>206</v>
      </c>
      <c r="C97" s="424">
        <v>8</v>
      </c>
      <c r="D97" s="425">
        <v>3.875</v>
      </c>
      <c r="E97" s="426">
        <v>3.78</v>
      </c>
      <c r="F97" s="427">
        <v>46</v>
      </c>
      <c r="G97" s="424"/>
      <c r="H97" s="425"/>
      <c r="I97" s="426">
        <v>3.92</v>
      </c>
      <c r="J97" s="427">
        <v>98</v>
      </c>
      <c r="K97" s="424"/>
      <c r="L97" s="425"/>
      <c r="M97" s="426">
        <v>3.82</v>
      </c>
      <c r="N97" s="427">
        <v>109</v>
      </c>
      <c r="O97" s="424"/>
      <c r="P97" s="425"/>
      <c r="Q97" s="426">
        <v>3.47</v>
      </c>
      <c r="R97" s="427">
        <v>107</v>
      </c>
      <c r="S97" s="405">
        <f t="shared" si="2"/>
        <v>360</v>
      </c>
      <c r="U97" s="43"/>
      <c r="V97" s="43"/>
      <c r="X97" s="43"/>
    </row>
    <row r="98" spans="1:24" ht="15" customHeight="1" x14ac:dyDescent="0.25">
      <c r="A98" s="404">
        <v>17</v>
      </c>
      <c r="B98" s="423" t="s">
        <v>183</v>
      </c>
      <c r="C98" s="424">
        <v>21</v>
      </c>
      <c r="D98" s="425">
        <v>3.8571428571428572</v>
      </c>
      <c r="E98" s="426">
        <v>3.78</v>
      </c>
      <c r="F98" s="427">
        <v>48</v>
      </c>
      <c r="G98" s="424">
        <v>18</v>
      </c>
      <c r="H98" s="425">
        <v>3.7222222222222223</v>
      </c>
      <c r="I98" s="426">
        <v>3.92</v>
      </c>
      <c r="J98" s="427">
        <v>83</v>
      </c>
      <c r="K98" s="424">
        <v>16</v>
      </c>
      <c r="L98" s="425">
        <v>3.75</v>
      </c>
      <c r="M98" s="426">
        <v>3.82</v>
      </c>
      <c r="N98" s="427">
        <v>68</v>
      </c>
      <c r="O98" s="424">
        <v>19</v>
      </c>
      <c r="P98" s="425">
        <v>3.5789473684210527</v>
      </c>
      <c r="Q98" s="426">
        <v>3.47</v>
      </c>
      <c r="R98" s="427">
        <v>41</v>
      </c>
      <c r="S98" s="405">
        <f t="shared" si="2"/>
        <v>240</v>
      </c>
      <c r="U98" s="43"/>
      <c r="V98" s="43"/>
      <c r="X98" s="43"/>
    </row>
    <row r="99" spans="1:24" ht="15" customHeight="1" x14ac:dyDescent="0.25">
      <c r="A99" s="404">
        <v>18</v>
      </c>
      <c r="B99" s="423" t="s">
        <v>189</v>
      </c>
      <c r="C99" s="424">
        <v>33</v>
      </c>
      <c r="D99" s="425">
        <v>3.8484848484848486</v>
      </c>
      <c r="E99" s="426">
        <v>3.78</v>
      </c>
      <c r="F99" s="427">
        <v>49</v>
      </c>
      <c r="G99" s="424">
        <v>17</v>
      </c>
      <c r="H99" s="425">
        <v>4.2941176470588234</v>
      </c>
      <c r="I99" s="426">
        <v>3.92</v>
      </c>
      <c r="J99" s="427">
        <v>17</v>
      </c>
      <c r="K99" s="424">
        <v>26</v>
      </c>
      <c r="L99" s="425">
        <v>3.8846153846153846</v>
      </c>
      <c r="M99" s="426">
        <v>3.82</v>
      </c>
      <c r="N99" s="427">
        <v>50</v>
      </c>
      <c r="O99" s="424">
        <v>19</v>
      </c>
      <c r="P99" s="425">
        <v>3.5789473684210527</v>
      </c>
      <c r="Q99" s="426">
        <v>3.47</v>
      </c>
      <c r="R99" s="427">
        <v>42</v>
      </c>
      <c r="S99" s="405">
        <f t="shared" si="2"/>
        <v>158</v>
      </c>
      <c r="U99" s="43"/>
      <c r="V99" s="43"/>
      <c r="X99" s="43"/>
    </row>
    <row r="100" spans="1:24" ht="15" customHeight="1" x14ac:dyDescent="0.25">
      <c r="A100" s="404">
        <v>19</v>
      </c>
      <c r="B100" s="417" t="s">
        <v>186</v>
      </c>
      <c r="C100" s="418">
        <v>18</v>
      </c>
      <c r="D100" s="419">
        <v>3.8333333333333335</v>
      </c>
      <c r="E100" s="420">
        <v>3.78</v>
      </c>
      <c r="F100" s="421">
        <v>52</v>
      </c>
      <c r="G100" s="418">
        <v>20</v>
      </c>
      <c r="H100" s="419">
        <v>4.4000000000000004</v>
      </c>
      <c r="I100" s="420">
        <v>3.92</v>
      </c>
      <c r="J100" s="421">
        <v>6</v>
      </c>
      <c r="K100" s="418">
        <v>24</v>
      </c>
      <c r="L100" s="419">
        <v>3.7916666666666665</v>
      </c>
      <c r="M100" s="420">
        <v>3.82</v>
      </c>
      <c r="N100" s="421">
        <v>62</v>
      </c>
      <c r="O100" s="418">
        <v>11</v>
      </c>
      <c r="P100" s="419">
        <v>3.3636363636363638</v>
      </c>
      <c r="Q100" s="420">
        <v>3.47</v>
      </c>
      <c r="R100" s="421">
        <v>67</v>
      </c>
      <c r="S100" s="405">
        <f t="shared" si="2"/>
        <v>187</v>
      </c>
      <c r="U100" s="43"/>
      <c r="V100" s="43"/>
      <c r="X100" s="43"/>
    </row>
    <row r="101" spans="1:24" ht="15" customHeight="1" x14ac:dyDescent="0.25">
      <c r="A101" s="404">
        <v>20</v>
      </c>
      <c r="B101" s="423" t="s">
        <v>19</v>
      </c>
      <c r="C101" s="424">
        <v>17</v>
      </c>
      <c r="D101" s="425">
        <v>3.8235294117647061</v>
      </c>
      <c r="E101" s="426">
        <v>3.78</v>
      </c>
      <c r="F101" s="427">
        <v>53</v>
      </c>
      <c r="G101" s="424">
        <v>14</v>
      </c>
      <c r="H101" s="425">
        <v>3</v>
      </c>
      <c r="I101" s="426">
        <v>3.92</v>
      </c>
      <c r="J101" s="427">
        <v>109</v>
      </c>
      <c r="K101" s="424">
        <v>16</v>
      </c>
      <c r="L101" s="425">
        <v>4.0625</v>
      </c>
      <c r="M101" s="426">
        <v>3.82</v>
      </c>
      <c r="N101" s="427">
        <v>24</v>
      </c>
      <c r="O101" s="424">
        <v>16</v>
      </c>
      <c r="P101" s="425">
        <v>3.25</v>
      </c>
      <c r="Q101" s="426">
        <v>3.47</v>
      </c>
      <c r="R101" s="427">
        <v>85</v>
      </c>
      <c r="S101" s="405">
        <f t="shared" si="2"/>
        <v>271</v>
      </c>
      <c r="U101" s="43"/>
      <c r="V101" s="43"/>
      <c r="X101" s="43"/>
    </row>
    <row r="102" spans="1:24" ht="15" customHeight="1" x14ac:dyDescent="0.25">
      <c r="A102" s="404">
        <v>21</v>
      </c>
      <c r="B102" s="423" t="s">
        <v>174</v>
      </c>
      <c r="C102" s="424">
        <v>18</v>
      </c>
      <c r="D102" s="425">
        <v>3.7777777777777777</v>
      </c>
      <c r="E102" s="426">
        <v>3.78</v>
      </c>
      <c r="F102" s="427">
        <v>59</v>
      </c>
      <c r="G102" s="424">
        <v>8</v>
      </c>
      <c r="H102" s="425">
        <v>4.125</v>
      </c>
      <c r="I102" s="426">
        <v>3.92</v>
      </c>
      <c r="J102" s="427">
        <v>34</v>
      </c>
      <c r="K102" s="424">
        <v>8</v>
      </c>
      <c r="L102" s="425">
        <v>3.375</v>
      </c>
      <c r="M102" s="426">
        <v>3.82</v>
      </c>
      <c r="N102" s="427">
        <v>99</v>
      </c>
      <c r="O102" s="424">
        <v>11</v>
      </c>
      <c r="P102" s="425">
        <v>3.2727272727272729</v>
      </c>
      <c r="Q102" s="426">
        <v>3.47</v>
      </c>
      <c r="R102" s="427">
        <v>81</v>
      </c>
      <c r="S102" s="405">
        <f t="shared" si="2"/>
        <v>273</v>
      </c>
      <c r="U102" s="43"/>
      <c r="V102" s="43"/>
      <c r="X102" s="43"/>
    </row>
    <row r="103" spans="1:24" ht="15" customHeight="1" x14ac:dyDescent="0.25">
      <c r="A103" s="404">
        <v>22</v>
      </c>
      <c r="B103" s="423" t="s">
        <v>181</v>
      </c>
      <c r="C103" s="424">
        <v>17</v>
      </c>
      <c r="D103" s="425">
        <v>3.7647058823529411</v>
      </c>
      <c r="E103" s="426">
        <v>3.78</v>
      </c>
      <c r="F103" s="427">
        <v>61</v>
      </c>
      <c r="G103" s="424">
        <v>16</v>
      </c>
      <c r="H103" s="425">
        <v>4.25</v>
      </c>
      <c r="I103" s="426">
        <v>3.92</v>
      </c>
      <c r="J103" s="427">
        <v>22</v>
      </c>
      <c r="K103" s="424">
        <v>7</v>
      </c>
      <c r="L103" s="425">
        <v>4</v>
      </c>
      <c r="M103" s="426">
        <v>3.82</v>
      </c>
      <c r="N103" s="427">
        <v>36</v>
      </c>
      <c r="O103" s="424">
        <v>14</v>
      </c>
      <c r="P103" s="425">
        <v>3.5</v>
      </c>
      <c r="Q103" s="426">
        <v>3.47</v>
      </c>
      <c r="R103" s="427">
        <v>54</v>
      </c>
      <c r="S103" s="405">
        <f t="shared" si="2"/>
        <v>173</v>
      </c>
      <c r="U103" s="43"/>
      <c r="V103" s="43"/>
      <c r="X103" s="43"/>
    </row>
    <row r="104" spans="1:24" ht="15" customHeight="1" x14ac:dyDescent="0.25">
      <c r="A104" s="404">
        <v>23</v>
      </c>
      <c r="B104" s="423" t="s">
        <v>180</v>
      </c>
      <c r="C104" s="424">
        <v>16</v>
      </c>
      <c r="D104" s="425">
        <v>3.75</v>
      </c>
      <c r="E104" s="426">
        <v>3.78</v>
      </c>
      <c r="F104" s="427">
        <v>63</v>
      </c>
      <c r="G104" s="424">
        <v>10</v>
      </c>
      <c r="H104" s="425">
        <v>3.8</v>
      </c>
      <c r="I104" s="426">
        <v>3.92</v>
      </c>
      <c r="J104" s="427">
        <v>73</v>
      </c>
      <c r="K104" s="424">
        <v>8</v>
      </c>
      <c r="L104" s="425">
        <v>3.875</v>
      </c>
      <c r="M104" s="426">
        <v>3.82</v>
      </c>
      <c r="N104" s="427">
        <v>51</v>
      </c>
      <c r="O104" s="424">
        <v>6</v>
      </c>
      <c r="P104" s="425">
        <v>4</v>
      </c>
      <c r="Q104" s="426">
        <v>3.47</v>
      </c>
      <c r="R104" s="427">
        <v>6</v>
      </c>
      <c r="S104" s="405">
        <f t="shared" si="2"/>
        <v>193</v>
      </c>
      <c r="U104" s="43"/>
      <c r="V104" s="43"/>
      <c r="X104" s="43"/>
    </row>
    <row r="105" spans="1:24" ht="15" customHeight="1" x14ac:dyDescent="0.25">
      <c r="A105" s="404">
        <v>24</v>
      </c>
      <c r="B105" s="423" t="s">
        <v>14</v>
      </c>
      <c r="C105" s="424">
        <v>7</v>
      </c>
      <c r="D105" s="425">
        <v>3.7142857142857144</v>
      </c>
      <c r="E105" s="426">
        <v>3.78</v>
      </c>
      <c r="F105" s="427">
        <v>67</v>
      </c>
      <c r="G105" s="424">
        <v>18</v>
      </c>
      <c r="H105" s="425">
        <v>4.4444444444444446</v>
      </c>
      <c r="I105" s="426">
        <v>3.92</v>
      </c>
      <c r="J105" s="427">
        <v>4</v>
      </c>
      <c r="K105" s="424">
        <v>6</v>
      </c>
      <c r="L105" s="425">
        <v>3.5</v>
      </c>
      <c r="M105" s="426">
        <v>3.82</v>
      </c>
      <c r="N105" s="427">
        <v>92</v>
      </c>
      <c r="O105" s="424">
        <v>5</v>
      </c>
      <c r="P105" s="425">
        <v>3.4</v>
      </c>
      <c r="Q105" s="426">
        <v>3.47</v>
      </c>
      <c r="R105" s="427">
        <v>64</v>
      </c>
      <c r="S105" s="405">
        <f t="shared" si="2"/>
        <v>227</v>
      </c>
      <c r="U105" s="43"/>
      <c r="V105" s="43"/>
      <c r="X105" s="43"/>
    </row>
    <row r="106" spans="1:24" ht="15" customHeight="1" x14ac:dyDescent="0.25">
      <c r="A106" s="404">
        <v>25</v>
      </c>
      <c r="B106" s="423" t="s">
        <v>182</v>
      </c>
      <c r="C106" s="424">
        <v>55</v>
      </c>
      <c r="D106" s="425">
        <v>3.6909090909090909</v>
      </c>
      <c r="E106" s="426">
        <v>3.78</v>
      </c>
      <c r="F106" s="427">
        <v>70</v>
      </c>
      <c r="G106" s="424">
        <v>36</v>
      </c>
      <c r="H106" s="425">
        <v>3.8055555555555554</v>
      </c>
      <c r="I106" s="426">
        <v>3.92</v>
      </c>
      <c r="J106" s="427">
        <v>72</v>
      </c>
      <c r="K106" s="424">
        <v>23</v>
      </c>
      <c r="L106" s="425">
        <v>4.1739130434782608</v>
      </c>
      <c r="M106" s="426">
        <v>3.82</v>
      </c>
      <c r="N106" s="427">
        <v>14</v>
      </c>
      <c r="O106" s="424">
        <v>18</v>
      </c>
      <c r="P106" s="425">
        <v>3.3333333333333335</v>
      </c>
      <c r="Q106" s="426">
        <v>3.47</v>
      </c>
      <c r="R106" s="427">
        <v>71</v>
      </c>
      <c r="S106" s="405">
        <f t="shared" si="2"/>
        <v>227</v>
      </c>
      <c r="U106" s="43"/>
      <c r="V106" s="43"/>
      <c r="X106" s="43"/>
    </row>
    <row r="107" spans="1:24" ht="15" customHeight="1" x14ac:dyDescent="0.25">
      <c r="A107" s="404">
        <v>26</v>
      </c>
      <c r="B107" s="423" t="s">
        <v>184</v>
      </c>
      <c r="C107" s="424">
        <v>3</v>
      </c>
      <c r="D107" s="425">
        <v>3.6666666666666665</v>
      </c>
      <c r="E107" s="426">
        <v>3.78</v>
      </c>
      <c r="F107" s="427">
        <v>73</v>
      </c>
      <c r="G107" s="424">
        <v>7</v>
      </c>
      <c r="H107" s="425">
        <v>4.4285714285714288</v>
      </c>
      <c r="I107" s="426">
        <v>3.92</v>
      </c>
      <c r="J107" s="427">
        <v>5</v>
      </c>
      <c r="K107" s="424">
        <v>7</v>
      </c>
      <c r="L107" s="425">
        <v>3.8571428571428572</v>
      </c>
      <c r="M107" s="426">
        <v>3.82</v>
      </c>
      <c r="N107" s="427">
        <v>55</v>
      </c>
      <c r="O107" s="424">
        <v>4</v>
      </c>
      <c r="P107" s="425">
        <v>3.5</v>
      </c>
      <c r="Q107" s="426">
        <v>3.47</v>
      </c>
      <c r="R107" s="427">
        <v>55</v>
      </c>
      <c r="S107" s="405">
        <f t="shared" si="2"/>
        <v>188</v>
      </c>
      <c r="U107" s="43"/>
      <c r="V107" s="43"/>
      <c r="X107" s="43"/>
    </row>
    <row r="108" spans="1:24" ht="15" customHeight="1" x14ac:dyDescent="0.25">
      <c r="A108" s="404">
        <v>27</v>
      </c>
      <c r="B108" s="423" t="s">
        <v>203</v>
      </c>
      <c r="C108" s="424">
        <v>39</v>
      </c>
      <c r="D108" s="425">
        <v>3.641025641025641</v>
      </c>
      <c r="E108" s="426">
        <v>3.78</v>
      </c>
      <c r="F108" s="427">
        <v>76</v>
      </c>
      <c r="G108" s="424">
        <v>20</v>
      </c>
      <c r="H108" s="425">
        <v>4.0999999999999996</v>
      </c>
      <c r="I108" s="426">
        <v>3.92</v>
      </c>
      <c r="J108" s="427">
        <v>35</v>
      </c>
      <c r="K108" s="424">
        <v>10</v>
      </c>
      <c r="L108" s="425">
        <v>3.9</v>
      </c>
      <c r="M108" s="426">
        <v>3.82</v>
      </c>
      <c r="N108" s="427">
        <v>47</v>
      </c>
      <c r="O108" s="424">
        <v>9</v>
      </c>
      <c r="P108" s="425">
        <v>3.2222222222222223</v>
      </c>
      <c r="Q108" s="426">
        <v>3.47</v>
      </c>
      <c r="R108" s="427">
        <v>87</v>
      </c>
      <c r="S108" s="405">
        <f t="shared" si="2"/>
        <v>245</v>
      </c>
      <c r="U108" s="43"/>
      <c r="V108" s="43"/>
      <c r="X108" s="43"/>
    </row>
    <row r="109" spans="1:24" ht="15" customHeight="1" x14ac:dyDescent="0.25">
      <c r="A109" s="404">
        <v>28</v>
      </c>
      <c r="B109" s="423" t="s">
        <v>194</v>
      </c>
      <c r="C109" s="424">
        <v>24</v>
      </c>
      <c r="D109" s="425">
        <v>3.625</v>
      </c>
      <c r="E109" s="426">
        <v>3.78</v>
      </c>
      <c r="F109" s="427">
        <v>78</v>
      </c>
      <c r="G109" s="424">
        <v>31</v>
      </c>
      <c r="H109" s="425">
        <v>4.32258064516129</v>
      </c>
      <c r="I109" s="426">
        <v>3.92</v>
      </c>
      <c r="J109" s="427">
        <v>14</v>
      </c>
      <c r="K109" s="424">
        <v>10</v>
      </c>
      <c r="L109" s="425">
        <v>3.9</v>
      </c>
      <c r="M109" s="426">
        <v>3.82</v>
      </c>
      <c r="N109" s="427">
        <v>48</v>
      </c>
      <c r="O109" s="424">
        <v>17</v>
      </c>
      <c r="P109" s="425">
        <v>3.1176470588235294</v>
      </c>
      <c r="Q109" s="426">
        <v>3.47</v>
      </c>
      <c r="R109" s="427">
        <v>97</v>
      </c>
      <c r="S109" s="403">
        <f t="shared" si="2"/>
        <v>237</v>
      </c>
      <c r="U109" s="43"/>
      <c r="V109" s="43"/>
      <c r="X109" s="43"/>
    </row>
    <row r="110" spans="1:24" ht="15" customHeight="1" x14ac:dyDescent="0.25">
      <c r="A110" s="404">
        <v>29</v>
      </c>
      <c r="B110" s="428" t="s">
        <v>195</v>
      </c>
      <c r="C110" s="429">
        <v>29</v>
      </c>
      <c r="D110" s="430">
        <v>3.6206896551724137</v>
      </c>
      <c r="E110" s="431">
        <v>3.78</v>
      </c>
      <c r="F110" s="432">
        <v>79</v>
      </c>
      <c r="G110" s="429">
        <v>16</v>
      </c>
      <c r="H110" s="430">
        <v>3.875</v>
      </c>
      <c r="I110" s="431">
        <v>3.92</v>
      </c>
      <c r="J110" s="432">
        <v>64</v>
      </c>
      <c r="K110" s="429">
        <v>22</v>
      </c>
      <c r="L110" s="430">
        <v>3.4090909090909092</v>
      </c>
      <c r="M110" s="431">
        <v>3.82</v>
      </c>
      <c r="N110" s="432">
        <v>97</v>
      </c>
      <c r="O110" s="429">
        <v>47</v>
      </c>
      <c r="P110" s="430">
        <v>3.1489361702127661</v>
      </c>
      <c r="Q110" s="431">
        <v>3.47</v>
      </c>
      <c r="R110" s="432">
        <v>94</v>
      </c>
      <c r="S110" s="405">
        <f t="shared" si="2"/>
        <v>334</v>
      </c>
      <c r="U110" s="43"/>
      <c r="V110" s="43"/>
      <c r="X110" s="43"/>
    </row>
    <row r="111" spans="1:24" ht="15" customHeight="1" x14ac:dyDescent="0.25">
      <c r="A111" s="402">
        <v>30</v>
      </c>
      <c r="B111" s="428" t="s">
        <v>202</v>
      </c>
      <c r="C111" s="429">
        <v>21</v>
      </c>
      <c r="D111" s="430">
        <v>3.5238095238095237</v>
      </c>
      <c r="E111" s="431">
        <v>3.78</v>
      </c>
      <c r="F111" s="432">
        <v>90</v>
      </c>
      <c r="G111" s="429">
        <v>29</v>
      </c>
      <c r="H111" s="430">
        <v>3.4827586206896552</v>
      </c>
      <c r="I111" s="431">
        <v>3.92</v>
      </c>
      <c r="J111" s="432">
        <v>100</v>
      </c>
      <c r="K111" s="429">
        <v>29</v>
      </c>
      <c r="L111" s="430">
        <v>3.5517241379310347</v>
      </c>
      <c r="M111" s="431">
        <v>3.82</v>
      </c>
      <c r="N111" s="432">
        <v>86</v>
      </c>
      <c r="O111" s="429">
        <v>17</v>
      </c>
      <c r="P111" s="430">
        <v>3.4117647058823528</v>
      </c>
      <c r="Q111" s="431">
        <v>3.47</v>
      </c>
      <c r="R111" s="432">
        <v>62</v>
      </c>
      <c r="S111" s="403">
        <f t="shared" si="2"/>
        <v>338</v>
      </c>
      <c r="U111" s="43"/>
      <c r="V111" s="43"/>
      <c r="X111" s="43"/>
    </row>
    <row r="112" spans="1:24" ht="15" customHeight="1" thickBot="1" x14ac:dyDescent="0.3">
      <c r="A112" s="402">
        <v>31</v>
      </c>
      <c r="B112" s="428" t="s">
        <v>185</v>
      </c>
      <c r="C112" s="429">
        <v>18</v>
      </c>
      <c r="D112" s="430">
        <v>3.3333333333333335</v>
      </c>
      <c r="E112" s="431">
        <v>3.78</v>
      </c>
      <c r="F112" s="432">
        <v>101</v>
      </c>
      <c r="G112" s="429">
        <v>9</v>
      </c>
      <c r="H112" s="430">
        <v>3.8888888888888888</v>
      </c>
      <c r="I112" s="431">
        <v>3.92</v>
      </c>
      <c r="J112" s="432">
        <v>59</v>
      </c>
      <c r="K112" s="429">
        <v>20</v>
      </c>
      <c r="L112" s="430">
        <v>3.9</v>
      </c>
      <c r="M112" s="431">
        <v>3.82</v>
      </c>
      <c r="N112" s="432">
        <v>46</v>
      </c>
      <c r="O112" s="429">
        <v>10</v>
      </c>
      <c r="P112" s="430">
        <v>3.2</v>
      </c>
      <c r="Q112" s="431">
        <v>3.47</v>
      </c>
      <c r="R112" s="432">
        <v>91</v>
      </c>
      <c r="S112" s="403">
        <f t="shared" si="2"/>
        <v>297</v>
      </c>
      <c r="U112" s="43"/>
      <c r="V112" s="43"/>
      <c r="X112" s="43"/>
    </row>
    <row r="113" spans="1:24" ht="15" customHeight="1" thickBot="1" x14ac:dyDescent="0.3">
      <c r="A113" s="110"/>
      <c r="B113" s="118" t="s">
        <v>116</v>
      </c>
      <c r="C113" s="126">
        <f>SUM(C114:C122)</f>
        <v>240</v>
      </c>
      <c r="D113" s="130">
        <f>AVERAGE(D114:D122)</f>
        <v>3.8649741340530821</v>
      </c>
      <c r="E113" s="172">
        <v>3.78</v>
      </c>
      <c r="F113" s="164"/>
      <c r="G113" s="126">
        <f>SUM(G114:G122)</f>
        <v>165</v>
      </c>
      <c r="H113" s="130">
        <f>AVERAGE(H114:H122)</f>
        <v>3.9180201485757045</v>
      </c>
      <c r="I113" s="172">
        <v>3.92</v>
      </c>
      <c r="J113" s="164"/>
      <c r="K113" s="126">
        <f>SUM(K114:K122)</f>
        <v>130</v>
      </c>
      <c r="L113" s="130">
        <f>AVERAGE(L114:L122)</f>
        <v>3.9203478982890752</v>
      </c>
      <c r="M113" s="172">
        <v>3.82</v>
      </c>
      <c r="N113" s="164"/>
      <c r="O113" s="126">
        <f>SUM(O114:O122)</f>
        <v>120</v>
      </c>
      <c r="P113" s="130">
        <f>AVERAGE(P114:P122)</f>
        <v>3.6905643738977076</v>
      </c>
      <c r="Q113" s="172">
        <v>3.47</v>
      </c>
      <c r="R113" s="164"/>
      <c r="S113" s="108"/>
      <c r="U113" s="43"/>
      <c r="V113" s="43"/>
      <c r="X113" s="43"/>
    </row>
    <row r="114" spans="1:24" ht="15" customHeight="1" x14ac:dyDescent="0.25">
      <c r="A114" s="395">
        <v>1</v>
      </c>
      <c r="B114" s="433" t="s">
        <v>61</v>
      </c>
      <c r="C114" s="434">
        <v>24</v>
      </c>
      <c r="D114" s="435">
        <v>4.458333333333333</v>
      </c>
      <c r="E114" s="436">
        <v>3.78</v>
      </c>
      <c r="F114" s="437">
        <v>1</v>
      </c>
      <c r="G114" s="434">
        <v>10</v>
      </c>
      <c r="H114" s="435">
        <v>4.4000000000000004</v>
      </c>
      <c r="I114" s="436">
        <v>3.92</v>
      </c>
      <c r="J114" s="437">
        <v>7</v>
      </c>
      <c r="K114" s="434">
        <v>13</v>
      </c>
      <c r="L114" s="435">
        <v>4.2307692307692308</v>
      </c>
      <c r="M114" s="436">
        <v>3.82</v>
      </c>
      <c r="N114" s="437">
        <v>9</v>
      </c>
      <c r="O114" s="434">
        <v>18</v>
      </c>
      <c r="P114" s="435">
        <v>3.7222222222222223</v>
      </c>
      <c r="Q114" s="436">
        <v>3.47</v>
      </c>
      <c r="R114" s="437">
        <v>22</v>
      </c>
      <c r="S114" s="401">
        <f t="shared" ref="S114:S121" si="3">R114+N114+J114+F114</f>
        <v>39</v>
      </c>
      <c r="U114" s="43"/>
      <c r="V114" s="43"/>
      <c r="X114" s="43"/>
    </row>
    <row r="115" spans="1:24" ht="15" customHeight="1" x14ac:dyDescent="0.25">
      <c r="A115" s="402">
        <v>2</v>
      </c>
      <c r="B115" s="417" t="s">
        <v>97</v>
      </c>
      <c r="C115" s="418">
        <v>15</v>
      </c>
      <c r="D115" s="419">
        <v>4.2</v>
      </c>
      <c r="E115" s="420">
        <v>3.78</v>
      </c>
      <c r="F115" s="421">
        <v>11</v>
      </c>
      <c r="G115" s="418">
        <v>11</v>
      </c>
      <c r="H115" s="419">
        <v>4.3636363636363633</v>
      </c>
      <c r="I115" s="420">
        <v>3.92</v>
      </c>
      <c r="J115" s="421">
        <v>11</v>
      </c>
      <c r="K115" s="418">
        <v>11</v>
      </c>
      <c r="L115" s="419">
        <v>4.3636363636363633</v>
      </c>
      <c r="M115" s="420">
        <v>3.82</v>
      </c>
      <c r="N115" s="421">
        <v>5</v>
      </c>
      <c r="O115" s="418">
        <v>15</v>
      </c>
      <c r="P115" s="419">
        <v>3.6</v>
      </c>
      <c r="Q115" s="420">
        <v>3.47</v>
      </c>
      <c r="R115" s="421">
        <v>37</v>
      </c>
      <c r="S115" s="405">
        <f t="shared" si="3"/>
        <v>64</v>
      </c>
      <c r="U115" s="43"/>
      <c r="V115" s="43"/>
      <c r="X115" s="43"/>
    </row>
    <row r="116" spans="1:24" ht="15" customHeight="1" x14ac:dyDescent="0.25">
      <c r="A116" s="402">
        <v>3</v>
      </c>
      <c r="B116" s="218" t="s">
        <v>152</v>
      </c>
      <c r="C116" s="246">
        <v>16</v>
      </c>
      <c r="D116" s="248">
        <v>4.1875</v>
      </c>
      <c r="E116" s="121">
        <v>3.78</v>
      </c>
      <c r="F116" s="247">
        <v>12</v>
      </c>
      <c r="G116" s="246">
        <v>24</v>
      </c>
      <c r="H116" s="248">
        <v>4.291666666666667</v>
      </c>
      <c r="I116" s="121">
        <v>3.92</v>
      </c>
      <c r="J116" s="247">
        <v>18</v>
      </c>
      <c r="K116" s="246">
        <v>24</v>
      </c>
      <c r="L116" s="248">
        <v>4.166666666666667</v>
      </c>
      <c r="M116" s="121">
        <v>3.82</v>
      </c>
      <c r="N116" s="247">
        <v>16</v>
      </c>
      <c r="O116" s="246">
        <v>7</v>
      </c>
      <c r="P116" s="248">
        <v>3.7142857142857144</v>
      </c>
      <c r="Q116" s="121">
        <v>3.47</v>
      </c>
      <c r="R116" s="247">
        <v>25</v>
      </c>
      <c r="S116" s="405">
        <f t="shared" si="3"/>
        <v>71</v>
      </c>
      <c r="U116" s="43"/>
      <c r="V116" s="43"/>
      <c r="X116" s="43"/>
    </row>
    <row r="117" spans="1:24" ht="15" customHeight="1" x14ac:dyDescent="0.25">
      <c r="A117" s="402">
        <v>4</v>
      </c>
      <c r="B117" s="417" t="s">
        <v>95</v>
      </c>
      <c r="C117" s="418">
        <v>4</v>
      </c>
      <c r="D117" s="419">
        <v>4</v>
      </c>
      <c r="E117" s="420">
        <v>3.78</v>
      </c>
      <c r="F117" s="421">
        <v>29</v>
      </c>
      <c r="G117" s="418">
        <v>2</v>
      </c>
      <c r="H117" s="419">
        <v>3.5</v>
      </c>
      <c r="I117" s="420">
        <v>3.92</v>
      </c>
      <c r="J117" s="421">
        <v>99</v>
      </c>
      <c r="K117" s="418">
        <v>4</v>
      </c>
      <c r="L117" s="419">
        <v>4.5</v>
      </c>
      <c r="M117" s="420">
        <v>3.82</v>
      </c>
      <c r="N117" s="421">
        <v>3</v>
      </c>
      <c r="O117" s="418">
        <v>2</v>
      </c>
      <c r="P117" s="419">
        <v>4</v>
      </c>
      <c r="Q117" s="420">
        <v>3.47</v>
      </c>
      <c r="R117" s="421">
        <v>7</v>
      </c>
      <c r="S117" s="405">
        <f t="shared" si="3"/>
        <v>138</v>
      </c>
      <c r="U117" s="43"/>
      <c r="V117" s="43"/>
      <c r="X117" s="43"/>
    </row>
    <row r="118" spans="1:24" ht="15" customHeight="1" x14ac:dyDescent="0.25">
      <c r="A118" s="402">
        <v>5</v>
      </c>
      <c r="B118" s="417" t="s">
        <v>127</v>
      </c>
      <c r="C118" s="418">
        <v>112</v>
      </c>
      <c r="D118" s="419">
        <v>3.75</v>
      </c>
      <c r="E118" s="420">
        <v>3.78</v>
      </c>
      <c r="F118" s="421">
        <v>64</v>
      </c>
      <c r="G118" s="418">
        <v>49</v>
      </c>
      <c r="H118" s="419">
        <v>3.7142857142857144</v>
      </c>
      <c r="I118" s="420">
        <v>3.92</v>
      </c>
      <c r="J118" s="421">
        <v>85</v>
      </c>
      <c r="K118" s="418">
        <v>51</v>
      </c>
      <c r="L118" s="419">
        <v>3.6470588235294117</v>
      </c>
      <c r="M118" s="420">
        <v>3.82</v>
      </c>
      <c r="N118" s="421">
        <v>75</v>
      </c>
      <c r="O118" s="418">
        <v>48</v>
      </c>
      <c r="P118" s="419">
        <v>3.3333333333333335</v>
      </c>
      <c r="Q118" s="420">
        <v>3.47</v>
      </c>
      <c r="R118" s="421">
        <v>72</v>
      </c>
      <c r="S118" s="405">
        <f t="shared" si="3"/>
        <v>296</v>
      </c>
      <c r="U118" s="43"/>
      <c r="V118" s="43"/>
      <c r="X118" s="43"/>
    </row>
    <row r="119" spans="1:24" ht="15" customHeight="1" x14ac:dyDescent="0.25">
      <c r="A119" s="402">
        <v>6</v>
      </c>
      <c r="B119" s="428" t="s">
        <v>98</v>
      </c>
      <c r="C119" s="429">
        <v>24</v>
      </c>
      <c r="D119" s="430">
        <v>3.6666666666666665</v>
      </c>
      <c r="E119" s="431">
        <v>3.78</v>
      </c>
      <c r="F119" s="432">
        <v>74</v>
      </c>
      <c r="G119" s="429">
        <v>18</v>
      </c>
      <c r="H119" s="430">
        <v>3.5555555555555554</v>
      </c>
      <c r="I119" s="431">
        <v>3.92</v>
      </c>
      <c r="J119" s="432">
        <v>94</v>
      </c>
      <c r="K119" s="429">
        <v>5</v>
      </c>
      <c r="L119" s="430">
        <v>3.8</v>
      </c>
      <c r="M119" s="431">
        <v>3.82</v>
      </c>
      <c r="N119" s="432">
        <v>61</v>
      </c>
      <c r="O119" s="429">
        <v>4</v>
      </c>
      <c r="P119" s="430">
        <v>4.25</v>
      </c>
      <c r="Q119" s="431">
        <v>3.47</v>
      </c>
      <c r="R119" s="432">
        <v>1</v>
      </c>
      <c r="S119" s="405">
        <f t="shared" si="3"/>
        <v>230</v>
      </c>
      <c r="U119" s="43"/>
      <c r="V119" s="43"/>
      <c r="X119" s="43"/>
    </row>
    <row r="120" spans="1:24" ht="15" customHeight="1" x14ac:dyDescent="0.25">
      <c r="A120" s="402">
        <v>7</v>
      </c>
      <c r="B120" s="417" t="s">
        <v>128</v>
      </c>
      <c r="C120" s="418">
        <v>13</v>
      </c>
      <c r="D120" s="419">
        <v>3.6153846153846154</v>
      </c>
      <c r="E120" s="420">
        <v>3.78</v>
      </c>
      <c r="F120" s="421">
        <v>80</v>
      </c>
      <c r="G120" s="418">
        <v>15</v>
      </c>
      <c r="H120" s="419">
        <v>3.7333333333333334</v>
      </c>
      <c r="I120" s="420">
        <v>3.92</v>
      </c>
      <c r="J120" s="421">
        <v>79</v>
      </c>
      <c r="K120" s="418">
        <v>8</v>
      </c>
      <c r="L120" s="419">
        <v>3.875</v>
      </c>
      <c r="M120" s="420">
        <v>3.82</v>
      </c>
      <c r="N120" s="421">
        <v>52</v>
      </c>
      <c r="O120" s="418">
        <v>6</v>
      </c>
      <c r="P120" s="419">
        <v>3.5</v>
      </c>
      <c r="Q120" s="420">
        <v>3.47</v>
      </c>
      <c r="R120" s="421">
        <v>56</v>
      </c>
      <c r="S120" s="405">
        <f t="shared" si="3"/>
        <v>267</v>
      </c>
      <c r="U120" s="43"/>
      <c r="V120" s="43"/>
      <c r="X120" s="43"/>
    </row>
    <row r="121" spans="1:24" ht="15" customHeight="1" x14ac:dyDescent="0.25">
      <c r="A121" s="404">
        <v>8</v>
      </c>
      <c r="B121" s="428" t="s">
        <v>96</v>
      </c>
      <c r="C121" s="429">
        <v>13</v>
      </c>
      <c r="D121" s="430">
        <v>3.5384615384615383</v>
      </c>
      <c r="E121" s="431">
        <v>3.78</v>
      </c>
      <c r="F121" s="432">
        <v>88</v>
      </c>
      <c r="G121" s="429">
        <v>9</v>
      </c>
      <c r="H121" s="430">
        <v>4.2222222222222223</v>
      </c>
      <c r="I121" s="431">
        <v>3.92</v>
      </c>
      <c r="J121" s="432">
        <v>26</v>
      </c>
      <c r="K121" s="429">
        <v>4</v>
      </c>
      <c r="L121" s="430">
        <v>3.5</v>
      </c>
      <c r="M121" s="431">
        <v>3.82</v>
      </c>
      <c r="N121" s="432">
        <v>93</v>
      </c>
      <c r="O121" s="429">
        <v>6</v>
      </c>
      <c r="P121" s="430">
        <v>3.6666666666666665</v>
      </c>
      <c r="Q121" s="431">
        <v>3.47</v>
      </c>
      <c r="R121" s="432">
        <v>29</v>
      </c>
      <c r="S121" s="405">
        <f t="shared" si="3"/>
        <v>236</v>
      </c>
      <c r="V121" s="43"/>
    </row>
    <row r="122" spans="1:24" ht="15" customHeight="1" thickBot="1" x14ac:dyDescent="0.3">
      <c r="A122" s="438">
        <v>9</v>
      </c>
      <c r="B122" s="439" t="s">
        <v>99</v>
      </c>
      <c r="C122" s="440">
        <v>19</v>
      </c>
      <c r="D122" s="441">
        <v>3.3684210526315788</v>
      </c>
      <c r="E122" s="442">
        <v>3.78</v>
      </c>
      <c r="F122" s="443">
        <v>96</v>
      </c>
      <c r="G122" s="440">
        <v>27</v>
      </c>
      <c r="H122" s="441">
        <v>3.4814814814814814</v>
      </c>
      <c r="I122" s="442">
        <v>3.92</v>
      </c>
      <c r="J122" s="443">
        <v>101</v>
      </c>
      <c r="K122" s="440">
        <v>10</v>
      </c>
      <c r="L122" s="441">
        <v>3.2</v>
      </c>
      <c r="M122" s="442">
        <v>3.82</v>
      </c>
      <c r="N122" s="443">
        <v>106</v>
      </c>
      <c r="O122" s="440">
        <v>14</v>
      </c>
      <c r="P122" s="441">
        <v>3.4285714285714284</v>
      </c>
      <c r="Q122" s="442">
        <v>3.47</v>
      </c>
      <c r="R122" s="443">
        <v>60</v>
      </c>
      <c r="S122" s="444">
        <f>R122+N122+J122+F122</f>
        <v>363</v>
      </c>
      <c r="V122" s="43"/>
    </row>
    <row r="123" spans="1:24" x14ac:dyDescent="0.25">
      <c r="A123" s="137" t="s">
        <v>125</v>
      </c>
      <c r="B123" s="51"/>
      <c r="C123" s="51"/>
      <c r="D123" s="138">
        <f>AVERAGE(D6:D13,D15:D26,D28:D44,D46:D65,D67:D80,D82:D112,D114:D122)</f>
        <v>3.7636985592752334</v>
      </c>
      <c r="E123" s="51"/>
      <c r="F123" s="51"/>
      <c r="G123" s="51"/>
      <c r="H123" s="138">
        <f>AVERAGE(H6:H13,H15:H26,H28:H44,H46:H65,H67:H80,H82:H112,H114:H122)</f>
        <v>3.9276051499017095</v>
      </c>
      <c r="I123" s="51"/>
      <c r="J123" s="51"/>
      <c r="K123" s="51"/>
      <c r="L123" s="138">
        <f>AVERAGE(L6:L13,L15:L26,L28:L44,L46:L65,L67:L80,L82:L112,L114:L122)</f>
        <v>3.8343885897925474</v>
      </c>
      <c r="M123" s="51"/>
      <c r="N123" s="51"/>
      <c r="O123" s="51"/>
      <c r="P123" s="138">
        <f>AVERAGE(P6:P13,P15:P26,P28:P44,P46:P65,P67:P80,P82:P112,P114:P122)</f>
        <v>3.4821236334355818</v>
      </c>
      <c r="Q123" s="51"/>
      <c r="R123" s="51"/>
      <c r="S123" s="445"/>
    </row>
    <row r="124" spans="1:24" x14ac:dyDescent="0.25">
      <c r="A124" s="708" t="s">
        <v>126</v>
      </c>
      <c r="B124" s="709"/>
      <c r="C124" s="709"/>
      <c r="D124" s="167">
        <v>3.78</v>
      </c>
      <c r="E124" s="445"/>
      <c r="F124" s="445"/>
      <c r="G124" s="709"/>
      <c r="H124" s="167">
        <v>3.92</v>
      </c>
      <c r="I124" s="445"/>
      <c r="J124" s="445"/>
      <c r="K124" s="445"/>
      <c r="L124" s="167">
        <v>3.82</v>
      </c>
      <c r="M124" s="445"/>
      <c r="N124" s="445"/>
      <c r="O124" s="445"/>
      <c r="P124" s="167">
        <v>3.47</v>
      </c>
      <c r="Q124" s="445"/>
      <c r="R124" s="445"/>
      <c r="S124" s="445"/>
    </row>
  </sheetData>
  <mergeCells count="7">
    <mergeCell ref="S2:S3"/>
    <mergeCell ref="A2:A3"/>
    <mergeCell ref="B2:B3"/>
    <mergeCell ref="K2:N2"/>
    <mergeCell ref="O2:R2"/>
    <mergeCell ref="G2:J2"/>
    <mergeCell ref="C2:F2"/>
  </mergeCells>
  <conditionalFormatting sqref="P4:P124">
    <cfRule type="containsBlanks" dxfId="114" priority="14">
      <formula>LEN(TRIM(P4))=0</formula>
    </cfRule>
    <cfRule type="cellIs" dxfId="113" priority="15" operator="lessThan">
      <formula>3.5</formula>
    </cfRule>
    <cfRule type="cellIs" dxfId="112" priority="16" operator="between">
      <formula>3.504</formula>
      <formula>3.5</formula>
    </cfRule>
    <cfRule type="cellIs" dxfId="111" priority="17" operator="between">
      <formula>4.5</formula>
      <formula>3.5</formula>
    </cfRule>
    <cfRule type="cellIs" dxfId="110" priority="18" operator="greaterThanOrEqual">
      <formula>4.5</formula>
    </cfRule>
  </conditionalFormatting>
  <conditionalFormatting sqref="L4:L124">
    <cfRule type="cellIs" dxfId="109" priority="13" operator="between">
      <formula>$L$123</formula>
      <formula>3.833</formula>
    </cfRule>
    <cfRule type="containsBlanks" dxfId="108" priority="19">
      <formula>LEN(TRIM(L4))=0</formula>
    </cfRule>
    <cfRule type="cellIs" dxfId="107" priority="20" operator="lessThan">
      <formula>3.5</formula>
    </cfRule>
    <cfRule type="cellIs" dxfId="106" priority="21" operator="between">
      <formula>$L$123</formula>
      <formula>3.5</formula>
    </cfRule>
    <cfRule type="cellIs" dxfId="105" priority="22" operator="between">
      <formula>4.499</formula>
      <formula>$L$123</formula>
    </cfRule>
    <cfRule type="cellIs" dxfId="104" priority="23" operator="greaterThanOrEqual">
      <formula>4.5</formula>
    </cfRule>
  </conditionalFormatting>
  <conditionalFormatting sqref="H4:H124">
    <cfRule type="cellIs" dxfId="103" priority="7" operator="between">
      <formula>$H$123</formula>
      <formula>3.926</formula>
    </cfRule>
    <cfRule type="containsBlanks" dxfId="102" priority="8">
      <formula>LEN(TRIM(H4))=0</formula>
    </cfRule>
    <cfRule type="cellIs" dxfId="101" priority="9" operator="lessThan">
      <formula>3.5</formula>
    </cfRule>
    <cfRule type="cellIs" dxfId="100" priority="10" operator="between">
      <formula>$H$123</formula>
      <formula>3.5</formula>
    </cfRule>
    <cfRule type="cellIs" dxfId="99" priority="11" operator="between">
      <formula>4.499</formula>
      <formula>$H$123</formula>
    </cfRule>
    <cfRule type="cellIs" dxfId="98" priority="12" operator="greaterThanOrEqual">
      <formula>4.5</formula>
    </cfRule>
  </conditionalFormatting>
  <conditionalFormatting sqref="D4:D124">
    <cfRule type="cellIs" dxfId="97" priority="1" operator="equal">
      <formula>$D$123</formula>
    </cfRule>
    <cfRule type="containsBlanks" dxfId="96" priority="2">
      <formula>LEN(TRIM(D4))=0</formula>
    </cfRule>
    <cfRule type="cellIs" dxfId="95" priority="3" operator="lessThan">
      <formula>3.5</formula>
    </cfRule>
    <cfRule type="cellIs" dxfId="94" priority="4" operator="between">
      <formula>$D$123</formula>
      <formula>3.5</formula>
    </cfRule>
    <cfRule type="cellIs" dxfId="93" priority="5" operator="between">
      <formula>4.499</formula>
      <formula>$D$123</formula>
    </cfRule>
    <cfRule type="cellIs" dxfId="92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28515625" style="6" customWidth="1"/>
    <col min="2" max="2" width="18.7109375" style="6" customWidth="1"/>
    <col min="3" max="3" width="31.7109375" style="6" customWidth="1"/>
    <col min="4" max="5" width="7.7109375" style="6" customWidth="1"/>
    <col min="6" max="6" width="18.7109375" style="6" customWidth="1"/>
    <col min="7" max="7" width="32.7109375" style="6" customWidth="1"/>
    <col min="8" max="9" width="7.7109375" style="6" customWidth="1"/>
    <col min="10" max="10" width="18.7109375" style="6" customWidth="1"/>
    <col min="11" max="11" width="31.7109375" style="6" customWidth="1"/>
    <col min="12" max="13" width="7.7109375" style="6" customWidth="1"/>
    <col min="14" max="14" width="18.7109375" style="6" customWidth="1"/>
    <col min="15" max="15" width="31.7109375" style="6" customWidth="1"/>
    <col min="16" max="18" width="7.7109375" style="6" customWidth="1"/>
    <col min="19" max="16384" width="9.140625" style="6"/>
  </cols>
  <sheetData>
    <row r="1" spans="1:20" x14ac:dyDescent="0.25">
      <c r="S1" s="75"/>
      <c r="T1" s="11" t="s">
        <v>76</v>
      </c>
    </row>
    <row r="2" spans="1:20" ht="15.75" x14ac:dyDescent="0.25">
      <c r="C2" s="466" t="s">
        <v>66</v>
      </c>
      <c r="K2" s="466"/>
      <c r="L2" s="466"/>
      <c r="M2" s="466"/>
      <c r="S2" s="74"/>
      <c r="T2" s="11" t="s">
        <v>77</v>
      </c>
    </row>
    <row r="3" spans="1:20" ht="15.75" thickBot="1" x14ac:dyDescent="0.3">
      <c r="S3" s="147"/>
      <c r="T3" s="11" t="s">
        <v>78</v>
      </c>
    </row>
    <row r="4" spans="1:20" ht="16.5" customHeight="1" thickBot="1" x14ac:dyDescent="0.3">
      <c r="A4" s="736" t="s">
        <v>56</v>
      </c>
      <c r="B4" s="741">
        <v>2025</v>
      </c>
      <c r="C4" s="738"/>
      <c r="D4" s="738"/>
      <c r="E4" s="739"/>
      <c r="F4" s="741">
        <v>2024</v>
      </c>
      <c r="G4" s="738"/>
      <c r="H4" s="738"/>
      <c r="I4" s="739"/>
      <c r="J4" s="738">
        <v>2023</v>
      </c>
      <c r="K4" s="738"/>
      <c r="L4" s="738"/>
      <c r="M4" s="739"/>
      <c r="N4" s="740">
        <v>2022</v>
      </c>
      <c r="O4" s="738"/>
      <c r="P4" s="738"/>
      <c r="Q4" s="739"/>
      <c r="S4" s="12"/>
      <c r="T4" s="11" t="s">
        <v>79</v>
      </c>
    </row>
    <row r="5" spans="1:20" ht="45" customHeight="1" thickBot="1" x14ac:dyDescent="0.3">
      <c r="A5" s="737"/>
      <c r="B5" s="601" t="s">
        <v>57</v>
      </c>
      <c r="C5" s="86" t="s">
        <v>101</v>
      </c>
      <c r="D5" s="226" t="s">
        <v>102</v>
      </c>
      <c r="E5" s="38" t="s">
        <v>103</v>
      </c>
      <c r="F5" s="601" t="s">
        <v>57</v>
      </c>
      <c r="G5" s="86" t="s">
        <v>101</v>
      </c>
      <c r="H5" s="226" t="s">
        <v>102</v>
      </c>
      <c r="I5" s="38" t="s">
        <v>103</v>
      </c>
      <c r="J5" s="655" t="s">
        <v>57</v>
      </c>
      <c r="K5" s="86" t="s">
        <v>101</v>
      </c>
      <c r="L5" s="226" t="s">
        <v>102</v>
      </c>
      <c r="M5" s="38" t="s">
        <v>103</v>
      </c>
      <c r="N5" s="84" t="s">
        <v>57</v>
      </c>
      <c r="O5" s="86" t="s">
        <v>101</v>
      </c>
      <c r="P5" s="226" t="s">
        <v>102</v>
      </c>
      <c r="Q5" s="38" t="s">
        <v>103</v>
      </c>
    </row>
    <row r="6" spans="1:20" s="7" customFormat="1" ht="15" customHeight="1" x14ac:dyDescent="0.25">
      <c r="A6" s="651">
        <v>1</v>
      </c>
      <c r="B6" s="661" t="s">
        <v>73</v>
      </c>
      <c r="C6" s="149" t="s">
        <v>61</v>
      </c>
      <c r="D6" s="532">
        <v>4.458333333333333</v>
      </c>
      <c r="E6" s="89">
        <v>3.78</v>
      </c>
      <c r="F6" s="661" t="s">
        <v>70</v>
      </c>
      <c r="G6" s="149" t="s">
        <v>164</v>
      </c>
      <c r="H6" s="532">
        <v>4.8</v>
      </c>
      <c r="I6" s="89">
        <v>3.92</v>
      </c>
      <c r="J6" s="149" t="s">
        <v>68</v>
      </c>
      <c r="K6" s="149" t="s">
        <v>153</v>
      </c>
      <c r="L6" s="99">
        <v>5</v>
      </c>
      <c r="M6" s="89">
        <v>3.82</v>
      </c>
      <c r="N6" s="149" t="s">
        <v>73</v>
      </c>
      <c r="O6" s="149" t="s">
        <v>98</v>
      </c>
      <c r="P6" s="99">
        <v>4.25</v>
      </c>
      <c r="Q6" s="89">
        <v>3.47</v>
      </c>
    </row>
    <row r="7" spans="1:20" s="7" customFormat="1" ht="15" customHeight="1" x14ac:dyDescent="0.25">
      <c r="A7" s="249">
        <v>2</v>
      </c>
      <c r="B7" s="662" t="s">
        <v>70</v>
      </c>
      <c r="C7" s="150" t="s">
        <v>130</v>
      </c>
      <c r="D7" s="667">
        <v>4.4000000000000004</v>
      </c>
      <c r="E7" s="93">
        <v>3.78</v>
      </c>
      <c r="F7" s="662" t="s">
        <v>69</v>
      </c>
      <c r="G7" s="150" t="s">
        <v>156</v>
      </c>
      <c r="H7" s="667">
        <v>4.5999999999999996</v>
      </c>
      <c r="I7" s="93">
        <v>3.92</v>
      </c>
      <c r="J7" s="150" t="s">
        <v>70</v>
      </c>
      <c r="K7" s="150" t="s">
        <v>119</v>
      </c>
      <c r="L7" s="98">
        <v>5</v>
      </c>
      <c r="M7" s="93">
        <v>3.82</v>
      </c>
      <c r="N7" s="150" t="s">
        <v>71</v>
      </c>
      <c r="O7" s="150" t="s">
        <v>122</v>
      </c>
      <c r="P7" s="98">
        <v>4.1428571428571432</v>
      </c>
      <c r="Q7" s="93">
        <v>3.47</v>
      </c>
    </row>
    <row r="8" spans="1:20" s="7" customFormat="1" ht="15" customHeight="1" x14ac:dyDescent="0.25">
      <c r="A8" s="249">
        <v>3</v>
      </c>
      <c r="B8" s="663" t="s">
        <v>71</v>
      </c>
      <c r="C8" s="151" t="s">
        <v>94</v>
      </c>
      <c r="D8" s="667">
        <v>4.3076923076923075</v>
      </c>
      <c r="E8" s="90">
        <v>3.78</v>
      </c>
      <c r="F8" s="663" t="s">
        <v>72</v>
      </c>
      <c r="G8" s="151" t="s">
        <v>179</v>
      </c>
      <c r="H8" s="667">
        <v>4.5555555555555554</v>
      </c>
      <c r="I8" s="90">
        <v>3.92</v>
      </c>
      <c r="J8" s="151" t="s">
        <v>73</v>
      </c>
      <c r="K8" s="151" t="s">
        <v>95</v>
      </c>
      <c r="L8" s="97">
        <v>4.5</v>
      </c>
      <c r="M8" s="90">
        <v>3.82</v>
      </c>
      <c r="N8" s="151" t="s">
        <v>68</v>
      </c>
      <c r="O8" s="151" t="s">
        <v>48</v>
      </c>
      <c r="P8" s="97">
        <v>4</v>
      </c>
      <c r="Q8" s="90">
        <v>3.47</v>
      </c>
    </row>
    <row r="9" spans="1:20" s="7" customFormat="1" ht="15" customHeight="1" x14ac:dyDescent="0.25">
      <c r="A9" s="249">
        <v>4</v>
      </c>
      <c r="B9" s="663" t="s">
        <v>68</v>
      </c>
      <c r="C9" s="151" t="s">
        <v>48</v>
      </c>
      <c r="D9" s="668">
        <v>4.2608695652173916</v>
      </c>
      <c r="E9" s="90">
        <v>3.78</v>
      </c>
      <c r="F9" s="663" t="s">
        <v>72</v>
      </c>
      <c r="G9" s="151" t="s">
        <v>14</v>
      </c>
      <c r="H9" s="668">
        <v>4.4444444444444446</v>
      </c>
      <c r="I9" s="90">
        <v>3.92</v>
      </c>
      <c r="J9" s="151" t="s">
        <v>71</v>
      </c>
      <c r="K9" s="151" t="s">
        <v>94</v>
      </c>
      <c r="L9" s="158">
        <v>4.4375</v>
      </c>
      <c r="M9" s="90">
        <v>3.82</v>
      </c>
      <c r="N9" s="151" t="s">
        <v>70</v>
      </c>
      <c r="O9" s="151" t="s">
        <v>130</v>
      </c>
      <c r="P9" s="158">
        <v>4</v>
      </c>
      <c r="Q9" s="90">
        <v>3.47</v>
      </c>
    </row>
    <row r="10" spans="1:20" s="7" customFormat="1" ht="15" customHeight="1" x14ac:dyDescent="0.25">
      <c r="A10" s="249">
        <v>5</v>
      </c>
      <c r="B10" s="663" t="s">
        <v>72</v>
      </c>
      <c r="C10" s="151" t="s">
        <v>0</v>
      </c>
      <c r="D10" s="527">
        <v>4.258064516129032</v>
      </c>
      <c r="E10" s="90">
        <v>3.78</v>
      </c>
      <c r="F10" s="663" t="s">
        <v>72</v>
      </c>
      <c r="G10" s="151" t="s">
        <v>184</v>
      </c>
      <c r="H10" s="527">
        <v>4.4285714285714288</v>
      </c>
      <c r="I10" s="90">
        <v>3.92</v>
      </c>
      <c r="J10" s="151" t="s">
        <v>73</v>
      </c>
      <c r="K10" s="151" t="s">
        <v>97</v>
      </c>
      <c r="L10" s="98">
        <v>4.3636363636363633</v>
      </c>
      <c r="M10" s="90">
        <v>3.82</v>
      </c>
      <c r="N10" s="151" t="s">
        <v>72</v>
      </c>
      <c r="O10" s="151" t="s">
        <v>16</v>
      </c>
      <c r="P10" s="98">
        <v>4</v>
      </c>
      <c r="Q10" s="90">
        <v>3.47</v>
      </c>
    </row>
    <row r="11" spans="1:20" s="7" customFormat="1" ht="15" customHeight="1" x14ac:dyDescent="0.25">
      <c r="A11" s="249">
        <v>6</v>
      </c>
      <c r="B11" s="662" t="s">
        <v>70</v>
      </c>
      <c r="C11" s="150" t="s">
        <v>205</v>
      </c>
      <c r="D11" s="527">
        <v>4.25</v>
      </c>
      <c r="E11" s="93">
        <v>3.78</v>
      </c>
      <c r="F11" s="662" t="s">
        <v>72</v>
      </c>
      <c r="G11" s="150" t="s">
        <v>186</v>
      </c>
      <c r="H11" s="527">
        <v>4.4000000000000004</v>
      </c>
      <c r="I11" s="93">
        <v>3.92</v>
      </c>
      <c r="J11" s="150" t="s">
        <v>67</v>
      </c>
      <c r="K11" s="150" t="s">
        <v>131</v>
      </c>
      <c r="L11" s="98">
        <v>4.2941176470588234</v>
      </c>
      <c r="M11" s="93">
        <v>3.82</v>
      </c>
      <c r="N11" s="150" t="s">
        <v>72</v>
      </c>
      <c r="O11" s="150" t="s">
        <v>21</v>
      </c>
      <c r="P11" s="98">
        <v>4</v>
      </c>
      <c r="Q11" s="93">
        <v>3.47</v>
      </c>
    </row>
    <row r="12" spans="1:20" s="7" customFormat="1" ht="15" customHeight="1" x14ac:dyDescent="0.25">
      <c r="A12" s="249">
        <v>7</v>
      </c>
      <c r="B12" s="663" t="s">
        <v>71</v>
      </c>
      <c r="C12" s="151" t="s">
        <v>170</v>
      </c>
      <c r="D12" s="667">
        <v>4.25</v>
      </c>
      <c r="E12" s="90">
        <v>3.78</v>
      </c>
      <c r="F12" s="663" t="s">
        <v>73</v>
      </c>
      <c r="G12" s="151" t="s">
        <v>61</v>
      </c>
      <c r="H12" s="667">
        <v>4.4000000000000004</v>
      </c>
      <c r="I12" s="90">
        <v>3.92</v>
      </c>
      <c r="J12" s="151" t="s">
        <v>70</v>
      </c>
      <c r="K12" s="151" t="s">
        <v>92</v>
      </c>
      <c r="L12" s="98">
        <v>4.291666666666667</v>
      </c>
      <c r="M12" s="90">
        <v>3.82</v>
      </c>
      <c r="N12" s="151" t="s">
        <v>73</v>
      </c>
      <c r="O12" s="151" t="s">
        <v>95</v>
      </c>
      <c r="P12" s="98">
        <v>4</v>
      </c>
      <c r="Q12" s="90">
        <v>3.47</v>
      </c>
    </row>
    <row r="13" spans="1:20" s="7" customFormat="1" ht="15" customHeight="1" x14ac:dyDescent="0.25">
      <c r="A13" s="249">
        <v>8</v>
      </c>
      <c r="B13" s="663" t="s">
        <v>72</v>
      </c>
      <c r="C13" s="151" t="s">
        <v>176</v>
      </c>
      <c r="D13" s="527">
        <v>4.2222222222222223</v>
      </c>
      <c r="E13" s="90">
        <v>3.78</v>
      </c>
      <c r="F13" s="663" t="s">
        <v>70</v>
      </c>
      <c r="G13" s="151" t="s">
        <v>146</v>
      </c>
      <c r="H13" s="527">
        <v>4.375</v>
      </c>
      <c r="I13" s="90">
        <v>3.92</v>
      </c>
      <c r="J13" s="151" t="s">
        <v>71</v>
      </c>
      <c r="K13" s="151" t="s">
        <v>170</v>
      </c>
      <c r="L13" s="98">
        <v>4.25</v>
      </c>
      <c r="M13" s="90">
        <v>3.82</v>
      </c>
      <c r="N13" s="151" t="s">
        <v>71</v>
      </c>
      <c r="O13" s="151" t="s">
        <v>143</v>
      </c>
      <c r="P13" s="98">
        <v>3.9230769230769229</v>
      </c>
      <c r="Q13" s="90">
        <v>3.47</v>
      </c>
    </row>
    <row r="14" spans="1:20" s="7" customFormat="1" ht="15" customHeight="1" x14ac:dyDescent="0.25">
      <c r="A14" s="249">
        <v>9</v>
      </c>
      <c r="B14" s="663" t="s">
        <v>70</v>
      </c>
      <c r="C14" s="151" t="s">
        <v>146</v>
      </c>
      <c r="D14" s="530">
        <v>4.21875</v>
      </c>
      <c r="E14" s="90">
        <v>3.78</v>
      </c>
      <c r="F14" s="663" t="s">
        <v>72</v>
      </c>
      <c r="G14" s="151" t="s">
        <v>193</v>
      </c>
      <c r="H14" s="530">
        <v>4.375</v>
      </c>
      <c r="I14" s="90">
        <v>3.92</v>
      </c>
      <c r="J14" s="151" t="s">
        <v>73</v>
      </c>
      <c r="K14" s="151" t="s">
        <v>61</v>
      </c>
      <c r="L14" s="391">
        <v>4.2307692307692308</v>
      </c>
      <c r="M14" s="90">
        <v>3.82</v>
      </c>
      <c r="N14" s="151" t="s">
        <v>69</v>
      </c>
      <c r="O14" s="151" t="s">
        <v>60</v>
      </c>
      <c r="P14" s="391">
        <v>3.9</v>
      </c>
      <c r="Q14" s="90">
        <v>3.47</v>
      </c>
    </row>
    <row r="15" spans="1:20" s="7" customFormat="1" ht="15" customHeight="1" thickBot="1" x14ac:dyDescent="0.3">
      <c r="A15" s="652">
        <v>10</v>
      </c>
      <c r="B15" s="664" t="s">
        <v>68</v>
      </c>
      <c r="C15" s="152" t="s">
        <v>46</v>
      </c>
      <c r="D15" s="531">
        <v>4.2</v>
      </c>
      <c r="E15" s="148">
        <v>3.78</v>
      </c>
      <c r="F15" s="664" t="s">
        <v>72</v>
      </c>
      <c r="G15" s="152" t="s">
        <v>191</v>
      </c>
      <c r="H15" s="531">
        <v>4.3636363636363633</v>
      </c>
      <c r="I15" s="148">
        <v>3.92</v>
      </c>
      <c r="J15" s="152" t="s">
        <v>70</v>
      </c>
      <c r="K15" s="152" t="s">
        <v>146</v>
      </c>
      <c r="L15" s="155">
        <v>4.2</v>
      </c>
      <c r="M15" s="148">
        <v>3.82</v>
      </c>
      <c r="N15" s="152" t="s">
        <v>71</v>
      </c>
      <c r="O15" s="152" t="s">
        <v>94</v>
      </c>
      <c r="P15" s="155">
        <v>3.9</v>
      </c>
      <c r="Q15" s="148">
        <v>3.47</v>
      </c>
    </row>
    <row r="16" spans="1:20" s="7" customFormat="1" ht="15" customHeight="1" x14ac:dyDescent="0.25">
      <c r="A16" s="651">
        <v>11</v>
      </c>
      <c r="B16" s="662" t="s">
        <v>73</v>
      </c>
      <c r="C16" s="150" t="s">
        <v>97</v>
      </c>
      <c r="D16" s="532">
        <v>4.2</v>
      </c>
      <c r="E16" s="93">
        <v>3.78</v>
      </c>
      <c r="F16" s="662" t="s">
        <v>73</v>
      </c>
      <c r="G16" s="150" t="s">
        <v>97</v>
      </c>
      <c r="H16" s="532">
        <v>4.3636363636363633</v>
      </c>
      <c r="I16" s="93">
        <v>3.92</v>
      </c>
      <c r="J16" s="150" t="s">
        <v>70</v>
      </c>
      <c r="K16" s="150" t="s">
        <v>133</v>
      </c>
      <c r="L16" s="99">
        <v>4.2</v>
      </c>
      <c r="M16" s="93">
        <v>3.82</v>
      </c>
      <c r="N16" s="150" t="s">
        <v>70</v>
      </c>
      <c r="O16" s="150" t="s">
        <v>146</v>
      </c>
      <c r="P16" s="99">
        <v>3.8888888888888888</v>
      </c>
      <c r="Q16" s="93">
        <v>3.47</v>
      </c>
    </row>
    <row r="17" spans="1:17" s="7" customFormat="1" ht="15" customHeight="1" x14ac:dyDescent="0.25">
      <c r="A17" s="249">
        <v>12</v>
      </c>
      <c r="B17" s="663" t="s">
        <v>73</v>
      </c>
      <c r="C17" s="151" t="s">
        <v>152</v>
      </c>
      <c r="D17" s="530">
        <v>4.1875</v>
      </c>
      <c r="E17" s="90">
        <v>3.78</v>
      </c>
      <c r="F17" s="663" t="s">
        <v>67</v>
      </c>
      <c r="G17" s="151" t="s">
        <v>149</v>
      </c>
      <c r="H17" s="530">
        <v>4.333333333333333</v>
      </c>
      <c r="I17" s="90">
        <v>3.92</v>
      </c>
      <c r="J17" s="151" t="s">
        <v>71</v>
      </c>
      <c r="K17" s="151" t="s">
        <v>145</v>
      </c>
      <c r="L17" s="19">
        <v>4.2</v>
      </c>
      <c r="M17" s="90">
        <v>3.82</v>
      </c>
      <c r="N17" s="151" t="s">
        <v>71</v>
      </c>
      <c r="O17" s="151" t="s">
        <v>23</v>
      </c>
      <c r="P17" s="19">
        <v>3.8823529411764706</v>
      </c>
      <c r="Q17" s="90">
        <v>3.47</v>
      </c>
    </row>
    <row r="18" spans="1:17" s="7" customFormat="1" ht="15" customHeight="1" x14ac:dyDescent="0.25">
      <c r="A18" s="249">
        <v>13</v>
      </c>
      <c r="B18" s="663" t="s">
        <v>72</v>
      </c>
      <c r="C18" s="151" t="s">
        <v>188</v>
      </c>
      <c r="D18" s="530">
        <v>4.1643835616438354</v>
      </c>
      <c r="E18" s="90">
        <v>3.78</v>
      </c>
      <c r="F18" s="663" t="s">
        <v>71</v>
      </c>
      <c r="G18" s="151" t="s">
        <v>170</v>
      </c>
      <c r="H18" s="530">
        <v>4.333333333333333</v>
      </c>
      <c r="I18" s="90">
        <v>3.92</v>
      </c>
      <c r="J18" s="151" t="s">
        <v>72</v>
      </c>
      <c r="K18" s="151" t="s">
        <v>178</v>
      </c>
      <c r="L18" s="19">
        <v>4.1875</v>
      </c>
      <c r="M18" s="90">
        <v>3.82</v>
      </c>
      <c r="N18" s="151" t="s">
        <v>70</v>
      </c>
      <c r="O18" s="151" t="s">
        <v>92</v>
      </c>
      <c r="P18" s="19">
        <v>3.875</v>
      </c>
      <c r="Q18" s="90">
        <v>3.47</v>
      </c>
    </row>
    <row r="19" spans="1:17" s="7" customFormat="1" ht="15" customHeight="1" x14ac:dyDescent="0.25">
      <c r="A19" s="249">
        <v>14</v>
      </c>
      <c r="B19" s="663" t="s">
        <v>70</v>
      </c>
      <c r="C19" s="151" t="s">
        <v>165</v>
      </c>
      <c r="D19" s="528">
        <v>4.1509433962264151</v>
      </c>
      <c r="E19" s="90">
        <v>3.78</v>
      </c>
      <c r="F19" s="663" t="s">
        <v>72</v>
      </c>
      <c r="G19" s="151" t="s">
        <v>194</v>
      </c>
      <c r="H19" s="528">
        <v>4.32258064516129</v>
      </c>
      <c r="I19" s="90">
        <v>3.92</v>
      </c>
      <c r="J19" s="151" t="s">
        <v>72</v>
      </c>
      <c r="K19" s="151" t="s">
        <v>182</v>
      </c>
      <c r="L19" s="19">
        <v>4.1739130434782608</v>
      </c>
      <c r="M19" s="90">
        <v>3.82</v>
      </c>
      <c r="N19" s="151" t="s">
        <v>71</v>
      </c>
      <c r="O19" s="151" t="s">
        <v>107</v>
      </c>
      <c r="P19" s="19">
        <v>3.875</v>
      </c>
      <c r="Q19" s="90">
        <v>3.47</v>
      </c>
    </row>
    <row r="20" spans="1:17" s="7" customFormat="1" ht="15" customHeight="1" x14ac:dyDescent="0.25">
      <c r="A20" s="249">
        <v>15</v>
      </c>
      <c r="B20" s="663" t="s">
        <v>72</v>
      </c>
      <c r="C20" s="151" t="s">
        <v>177</v>
      </c>
      <c r="D20" s="528">
        <v>4.1071428571428568</v>
      </c>
      <c r="E20" s="90">
        <v>3.78</v>
      </c>
      <c r="F20" s="663" t="s">
        <v>72</v>
      </c>
      <c r="G20" s="151" t="s">
        <v>188</v>
      </c>
      <c r="H20" s="528">
        <v>4.3050847457627119</v>
      </c>
      <c r="I20" s="90">
        <v>3.92</v>
      </c>
      <c r="J20" s="151" t="s">
        <v>67</v>
      </c>
      <c r="K20" s="151" t="s">
        <v>148</v>
      </c>
      <c r="L20" s="391">
        <v>4.166666666666667</v>
      </c>
      <c r="M20" s="90">
        <v>3.82</v>
      </c>
      <c r="N20" s="151" t="s">
        <v>69</v>
      </c>
      <c r="O20" s="151" t="s">
        <v>90</v>
      </c>
      <c r="P20" s="391">
        <v>3.8421052631578947</v>
      </c>
      <c r="Q20" s="90">
        <v>3.47</v>
      </c>
    </row>
    <row r="21" spans="1:17" s="7" customFormat="1" ht="15" customHeight="1" x14ac:dyDescent="0.25">
      <c r="A21" s="249">
        <v>16</v>
      </c>
      <c r="B21" s="663" t="s">
        <v>72</v>
      </c>
      <c r="C21" s="151" t="s">
        <v>201</v>
      </c>
      <c r="D21" s="530">
        <v>4.0769230769230766</v>
      </c>
      <c r="E21" s="90">
        <v>3.78</v>
      </c>
      <c r="F21" s="663" t="s">
        <v>68</v>
      </c>
      <c r="G21" s="151" t="s">
        <v>48</v>
      </c>
      <c r="H21" s="530">
        <v>4.3</v>
      </c>
      <c r="I21" s="90">
        <v>3.92</v>
      </c>
      <c r="J21" s="151" t="s">
        <v>73</v>
      </c>
      <c r="K21" s="151" t="s">
        <v>152</v>
      </c>
      <c r="L21" s="391">
        <v>4.166666666666667</v>
      </c>
      <c r="M21" s="90">
        <v>3.82</v>
      </c>
      <c r="N21" s="151" t="s">
        <v>69</v>
      </c>
      <c r="O21" s="151" t="s">
        <v>59</v>
      </c>
      <c r="P21" s="391">
        <v>3.8</v>
      </c>
      <c r="Q21" s="90">
        <v>3.47</v>
      </c>
    </row>
    <row r="22" spans="1:17" s="7" customFormat="1" ht="15" customHeight="1" x14ac:dyDescent="0.25">
      <c r="A22" s="249">
        <v>17</v>
      </c>
      <c r="B22" s="663" t="s">
        <v>71</v>
      </c>
      <c r="C22" s="151" t="s">
        <v>167</v>
      </c>
      <c r="D22" s="530">
        <v>4.0526315789473681</v>
      </c>
      <c r="E22" s="90">
        <v>3.78</v>
      </c>
      <c r="F22" s="663" t="s">
        <v>72</v>
      </c>
      <c r="G22" s="151" t="s">
        <v>189</v>
      </c>
      <c r="H22" s="530">
        <v>4.2941176470588234</v>
      </c>
      <c r="I22" s="90">
        <v>3.92</v>
      </c>
      <c r="J22" s="151" t="s">
        <v>72</v>
      </c>
      <c r="K22" s="151" t="s">
        <v>2</v>
      </c>
      <c r="L22" s="391">
        <v>4.1621621621621623</v>
      </c>
      <c r="M22" s="90">
        <v>3.82</v>
      </c>
      <c r="N22" s="151" t="s">
        <v>68</v>
      </c>
      <c r="O22" s="151" t="s">
        <v>40</v>
      </c>
      <c r="P22" s="391">
        <v>3.7777777777777777</v>
      </c>
      <c r="Q22" s="90">
        <v>3.47</v>
      </c>
    </row>
    <row r="23" spans="1:17" s="7" customFormat="1" ht="15" customHeight="1" x14ac:dyDescent="0.25">
      <c r="A23" s="249">
        <v>18</v>
      </c>
      <c r="B23" s="663" t="s">
        <v>72</v>
      </c>
      <c r="C23" s="151" t="s">
        <v>192</v>
      </c>
      <c r="D23" s="530">
        <v>4.0434782608695654</v>
      </c>
      <c r="E23" s="90">
        <v>3.78</v>
      </c>
      <c r="F23" s="663" t="s">
        <v>73</v>
      </c>
      <c r="G23" s="151" t="s">
        <v>152</v>
      </c>
      <c r="H23" s="530">
        <v>4.291666666666667</v>
      </c>
      <c r="I23" s="90">
        <v>3.92</v>
      </c>
      <c r="J23" s="151" t="s">
        <v>72</v>
      </c>
      <c r="K23" s="151" t="s">
        <v>137</v>
      </c>
      <c r="L23" s="19">
        <v>4.15625</v>
      </c>
      <c r="M23" s="90">
        <v>3.82</v>
      </c>
      <c r="N23" s="151" t="s">
        <v>69</v>
      </c>
      <c r="O23" s="151" t="s">
        <v>32</v>
      </c>
      <c r="P23" s="19">
        <v>3.7692307692307692</v>
      </c>
      <c r="Q23" s="90">
        <v>3.47</v>
      </c>
    </row>
    <row r="24" spans="1:17" s="7" customFormat="1" ht="15" customHeight="1" x14ac:dyDescent="0.25">
      <c r="A24" s="249">
        <v>19</v>
      </c>
      <c r="B24" s="663" t="s">
        <v>71</v>
      </c>
      <c r="C24" s="151" t="s">
        <v>134</v>
      </c>
      <c r="D24" s="528">
        <v>4.0384615384615383</v>
      </c>
      <c r="E24" s="90">
        <v>3.78</v>
      </c>
      <c r="F24" s="663" t="s">
        <v>70</v>
      </c>
      <c r="G24" s="151" t="s">
        <v>163</v>
      </c>
      <c r="H24" s="528">
        <v>4.25</v>
      </c>
      <c r="I24" s="90">
        <v>3.92</v>
      </c>
      <c r="J24" s="151" t="s">
        <v>68</v>
      </c>
      <c r="K24" s="151" t="s">
        <v>154</v>
      </c>
      <c r="L24" s="391">
        <v>4.1428571428571432</v>
      </c>
      <c r="M24" s="90">
        <v>3.82</v>
      </c>
      <c r="N24" s="151" t="s">
        <v>67</v>
      </c>
      <c r="O24" s="151" t="s">
        <v>86</v>
      </c>
      <c r="P24" s="391">
        <v>3.736842105263158</v>
      </c>
      <c r="Q24" s="90">
        <v>3.47</v>
      </c>
    </row>
    <row r="25" spans="1:17" s="7" customFormat="1" ht="15" customHeight="1" thickBot="1" x14ac:dyDescent="0.3">
      <c r="A25" s="652">
        <v>20</v>
      </c>
      <c r="B25" s="665" t="s">
        <v>72</v>
      </c>
      <c r="C25" s="153" t="s">
        <v>190</v>
      </c>
      <c r="D25" s="531">
        <v>4.0370370370370372</v>
      </c>
      <c r="E25" s="91">
        <v>3.78</v>
      </c>
      <c r="F25" s="665" t="s">
        <v>70</v>
      </c>
      <c r="G25" s="153" t="s">
        <v>93</v>
      </c>
      <c r="H25" s="531">
        <v>4.25</v>
      </c>
      <c r="I25" s="91">
        <v>3.92</v>
      </c>
      <c r="J25" s="153" t="s">
        <v>69</v>
      </c>
      <c r="K25" s="153" t="s">
        <v>34</v>
      </c>
      <c r="L25" s="155">
        <v>4.125</v>
      </c>
      <c r="M25" s="91">
        <v>3.82</v>
      </c>
      <c r="N25" s="153" t="s">
        <v>70</v>
      </c>
      <c r="O25" s="153" t="s">
        <v>28</v>
      </c>
      <c r="P25" s="155">
        <v>3.7333333333333334</v>
      </c>
      <c r="Q25" s="91">
        <v>3.47</v>
      </c>
    </row>
    <row r="26" spans="1:17" s="7" customFormat="1" ht="15" customHeight="1" x14ac:dyDescent="0.25">
      <c r="A26" s="651">
        <v>21</v>
      </c>
      <c r="B26" s="661" t="s">
        <v>69</v>
      </c>
      <c r="C26" s="149" t="s">
        <v>59</v>
      </c>
      <c r="D26" s="532">
        <v>4.0357142857142856</v>
      </c>
      <c r="E26" s="89">
        <v>3.78</v>
      </c>
      <c r="F26" s="661" t="s">
        <v>70</v>
      </c>
      <c r="G26" s="149" t="s">
        <v>24</v>
      </c>
      <c r="H26" s="532">
        <v>4.25</v>
      </c>
      <c r="I26" s="89">
        <v>3.92</v>
      </c>
      <c r="J26" s="149" t="s">
        <v>71</v>
      </c>
      <c r="K26" s="149" t="s">
        <v>168</v>
      </c>
      <c r="L26" s="99">
        <v>4.0999999999999996</v>
      </c>
      <c r="M26" s="89">
        <v>3.82</v>
      </c>
      <c r="N26" s="149" t="s">
        <v>72</v>
      </c>
      <c r="O26" s="149" t="s">
        <v>140</v>
      </c>
      <c r="P26" s="99">
        <v>3.7272727272727271</v>
      </c>
      <c r="Q26" s="89">
        <v>3.47</v>
      </c>
    </row>
    <row r="27" spans="1:17" s="7" customFormat="1" ht="15" customHeight="1" x14ac:dyDescent="0.25">
      <c r="A27" s="249">
        <v>22</v>
      </c>
      <c r="B27" s="663" t="s">
        <v>67</v>
      </c>
      <c r="C27" s="151" t="s">
        <v>131</v>
      </c>
      <c r="D27" s="530">
        <v>4.0263157894736841</v>
      </c>
      <c r="E27" s="90">
        <v>3.78</v>
      </c>
      <c r="F27" s="663" t="s">
        <v>72</v>
      </c>
      <c r="G27" s="151" t="s">
        <v>181</v>
      </c>
      <c r="H27" s="530">
        <v>4.25</v>
      </c>
      <c r="I27" s="90">
        <v>3.92</v>
      </c>
      <c r="J27" s="151" t="s">
        <v>72</v>
      </c>
      <c r="K27" s="151" t="s">
        <v>11</v>
      </c>
      <c r="L27" s="19">
        <v>4.0999999999999996</v>
      </c>
      <c r="M27" s="90">
        <v>3.82</v>
      </c>
      <c r="N27" s="151" t="s">
        <v>73</v>
      </c>
      <c r="O27" s="151" t="s">
        <v>61</v>
      </c>
      <c r="P27" s="19">
        <v>3.7222222222222223</v>
      </c>
      <c r="Q27" s="90">
        <v>3.47</v>
      </c>
    </row>
    <row r="28" spans="1:17" s="7" customFormat="1" ht="15" customHeight="1" x14ac:dyDescent="0.25">
      <c r="A28" s="249">
        <v>23</v>
      </c>
      <c r="B28" s="662" t="s">
        <v>67</v>
      </c>
      <c r="C28" s="150" t="s">
        <v>196</v>
      </c>
      <c r="D28" s="530">
        <v>4</v>
      </c>
      <c r="E28" s="93">
        <v>3.78</v>
      </c>
      <c r="F28" s="662" t="s">
        <v>72</v>
      </c>
      <c r="G28" s="150" t="s">
        <v>192</v>
      </c>
      <c r="H28" s="530">
        <v>4.243243243243243</v>
      </c>
      <c r="I28" s="93">
        <v>3.92</v>
      </c>
      <c r="J28" s="150" t="s">
        <v>70</v>
      </c>
      <c r="K28" s="150" t="s">
        <v>165</v>
      </c>
      <c r="L28" s="391">
        <v>4.0869565217391308</v>
      </c>
      <c r="M28" s="93">
        <v>3.82</v>
      </c>
      <c r="N28" s="150" t="s">
        <v>68</v>
      </c>
      <c r="O28" s="150" t="s">
        <v>41</v>
      </c>
      <c r="P28" s="391">
        <v>3.7142857142857144</v>
      </c>
      <c r="Q28" s="93">
        <v>3.47</v>
      </c>
    </row>
    <row r="29" spans="1:17" s="7" customFormat="1" ht="15" customHeight="1" x14ac:dyDescent="0.25">
      <c r="A29" s="249">
        <v>24</v>
      </c>
      <c r="B29" s="663" t="s">
        <v>69</v>
      </c>
      <c r="C29" s="151" t="s">
        <v>112</v>
      </c>
      <c r="D29" s="530">
        <v>4</v>
      </c>
      <c r="E29" s="90">
        <v>3.78</v>
      </c>
      <c r="F29" s="663" t="s">
        <v>69</v>
      </c>
      <c r="G29" s="151" t="s">
        <v>112</v>
      </c>
      <c r="H29" s="530">
        <v>4.2380952380952381</v>
      </c>
      <c r="I29" s="90">
        <v>3.92</v>
      </c>
      <c r="J29" s="151" t="s">
        <v>73</v>
      </c>
      <c r="K29" s="151" t="s">
        <v>141</v>
      </c>
      <c r="L29" s="19">
        <v>4.0625</v>
      </c>
      <c r="M29" s="90">
        <v>3.82</v>
      </c>
      <c r="N29" s="151" t="s">
        <v>70</v>
      </c>
      <c r="O29" s="151" t="s">
        <v>26</v>
      </c>
      <c r="P29" s="19">
        <v>3.7142857142857144</v>
      </c>
      <c r="Q29" s="90">
        <v>3.47</v>
      </c>
    </row>
    <row r="30" spans="1:17" s="7" customFormat="1" ht="15" customHeight="1" x14ac:dyDescent="0.25">
      <c r="A30" s="249">
        <v>25</v>
      </c>
      <c r="B30" s="663" t="s">
        <v>70</v>
      </c>
      <c r="C30" s="151" t="s">
        <v>29</v>
      </c>
      <c r="D30" s="530">
        <v>4</v>
      </c>
      <c r="E30" s="90">
        <v>3.78</v>
      </c>
      <c r="F30" s="663" t="s">
        <v>71</v>
      </c>
      <c r="G30" s="151" t="s">
        <v>145</v>
      </c>
      <c r="H30" s="530">
        <v>4.2307692307692308</v>
      </c>
      <c r="I30" s="90">
        <v>3.92</v>
      </c>
      <c r="J30" s="151" t="s">
        <v>69</v>
      </c>
      <c r="K30" s="151" t="s">
        <v>59</v>
      </c>
      <c r="L30" s="19">
        <v>4.0555555555555554</v>
      </c>
      <c r="M30" s="90">
        <v>3.82</v>
      </c>
      <c r="N30" s="151" t="s">
        <v>73</v>
      </c>
      <c r="O30" s="151" t="s">
        <v>118</v>
      </c>
      <c r="P30" s="19">
        <v>3.7142857142857144</v>
      </c>
      <c r="Q30" s="90">
        <v>3.47</v>
      </c>
    </row>
    <row r="31" spans="1:17" s="7" customFormat="1" ht="15" customHeight="1" x14ac:dyDescent="0.25">
      <c r="A31" s="249">
        <v>26</v>
      </c>
      <c r="B31" s="663" t="s">
        <v>70</v>
      </c>
      <c r="C31" s="151" t="s">
        <v>163</v>
      </c>
      <c r="D31" s="530">
        <v>4</v>
      </c>
      <c r="E31" s="90">
        <v>3.78</v>
      </c>
      <c r="F31" s="663" t="s">
        <v>73</v>
      </c>
      <c r="G31" s="151" t="s">
        <v>96</v>
      </c>
      <c r="H31" s="530">
        <v>4.2222222222222223</v>
      </c>
      <c r="I31" s="90">
        <v>3.92</v>
      </c>
      <c r="J31" s="151" t="s">
        <v>71</v>
      </c>
      <c r="K31" s="151" t="s">
        <v>142</v>
      </c>
      <c r="L31" s="19">
        <v>4.05</v>
      </c>
      <c r="M31" s="90">
        <v>3.82</v>
      </c>
      <c r="N31" s="151" t="s">
        <v>72</v>
      </c>
      <c r="O31" s="151" t="s">
        <v>138</v>
      </c>
      <c r="P31" s="19">
        <v>3.6756756756756759</v>
      </c>
      <c r="Q31" s="90">
        <v>3.47</v>
      </c>
    </row>
    <row r="32" spans="1:17" s="7" customFormat="1" ht="15" customHeight="1" x14ac:dyDescent="0.25">
      <c r="A32" s="249">
        <v>27</v>
      </c>
      <c r="B32" s="663" t="s">
        <v>70</v>
      </c>
      <c r="C32" s="151" t="s">
        <v>164</v>
      </c>
      <c r="D32" s="530">
        <v>4</v>
      </c>
      <c r="E32" s="90">
        <v>3.78</v>
      </c>
      <c r="F32" s="663" t="s">
        <v>67</v>
      </c>
      <c r="G32" s="151" t="s">
        <v>131</v>
      </c>
      <c r="H32" s="530">
        <v>4.2173913043478262</v>
      </c>
      <c r="I32" s="90">
        <v>3.92</v>
      </c>
      <c r="J32" s="151" t="s">
        <v>72</v>
      </c>
      <c r="K32" s="151" t="s">
        <v>139</v>
      </c>
      <c r="L32" s="156">
        <v>4.0476190476190474</v>
      </c>
      <c r="M32" s="90">
        <v>3.82</v>
      </c>
      <c r="N32" s="151" t="s">
        <v>67</v>
      </c>
      <c r="O32" s="151" t="s">
        <v>85</v>
      </c>
      <c r="P32" s="156">
        <v>3.6666666666666665</v>
      </c>
      <c r="Q32" s="90">
        <v>3.47</v>
      </c>
    </row>
    <row r="33" spans="1:17" s="7" customFormat="1" ht="15" customHeight="1" x14ac:dyDescent="0.25">
      <c r="A33" s="249">
        <v>28</v>
      </c>
      <c r="B33" s="663" t="s">
        <v>72</v>
      </c>
      <c r="C33" s="151" t="s">
        <v>178</v>
      </c>
      <c r="D33" s="528">
        <v>4</v>
      </c>
      <c r="E33" s="90">
        <v>3.78</v>
      </c>
      <c r="F33" s="663" t="s">
        <v>72</v>
      </c>
      <c r="G33" s="151" t="s">
        <v>176</v>
      </c>
      <c r="H33" s="528">
        <v>4.2</v>
      </c>
      <c r="I33" s="90">
        <v>3.92</v>
      </c>
      <c r="J33" s="151" t="s">
        <v>67</v>
      </c>
      <c r="K33" s="151" t="s">
        <v>55</v>
      </c>
      <c r="L33" s="19">
        <v>4</v>
      </c>
      <c r="M33" s="90">
        <v>3.82</v>
      </c>
      <c r="N33" s="151" t="s">
        <v>72</v>
      </c>
      <c r="O33" s="151" t="s">
        <v>129</v>
      </c>
      <c r="P33" s="19">
        <v>3.6666666666666665</v>
      </c>
      <c r="Q33" s="90">
        <v>3.47</v>
      </c>
    </row>
    <row r="34" spans="1:17" s="7" customFormat="1" ht="15" customHeight="1" x14ac:dyDescent="0.25">
      <c r="A34" s="249">
        <v>29</v>
      </c>
      <c r="B34" s="665" t="s">
        <v>73</v>
      </c>
      <c r="C34" s="153" t="s">
        <v>95</v>
      </c>
      <c r="D34" s="530">
        <v>4</v>
      </c>
      <c r="E34" s="91">
        <v>3.78</v>
      </c>
      <c r="F34" s="665" t="s">
        <v>71</v>
      </c>
      <c r="G34" s="153" t="s">
        <v>142</v>
      </c>
      <c r="H34" s="530">
        <v>4.1923076923076925</v>
      </c>
      <c r="I34" s="91">
        <v>3.92</v>
      </c>
      <c r="J34" s="153" t="s">
        <v>68</v>
      </c>
      <c r="K34" s="153" t="s">
        <v>155</v>
      </c>
      <c r="L34" s="19">
        <v>4</v>
      </c>
      <c r="M34" s="91">
        <v>3.82</v>
      </c>
      <c r="N34" s="153" t="s">
        <v>73</v>
      </c>
      <c r="O34" s="153" t="s">
        <v>96</v>
      </c>
      <c r="P34" s="19">
        <v>3.6666666666666665</v>
      </c>
      <c r="Q34" s="91">
        <v>3.47</v>
      </c>
    </row>
    <row r="35" spans="1:17" s="7" customFormat="1" ht="15" customHeight="1" thickBot="1" x14ac:dyDescent="0.3">
      <c r="A35" s="652">
        <v>30</v>
      </c>
      <c r="B35" s="666" t="s">
        <v>72</v>
      </c>
      <c r="C35" s="154" t="s">
        <v>187</v>
      </c>
      <c r="D35" s="531">
        <v>3.9850746268656718</v>
      </c>
      <c r="E35" s="92">
        <v>3.78</v>
      </c>
      <c r="F35" s="666" t="s">
        <v>67</v>
      </c>
      <c r="G35" s="154" t="s">
        <v>196</v>
      </c>
      <c r="H35" s="531">
        <v>4.166666666666667</v>
      </c>
      <c r="I35" s="92">
        <v>3.92</v>
      </c>
      <c r="J35" s="154" t="s">
        <v>69</v>
      </c>
      <c r="K35" s="154" t="s">
        <v>156</v>
      </c>
      <c r="L35" s="155">
        <v>4</v>
      </c>
      <c r="M35" s="92">
        <v>3.82</v>
      </c>
      <c r="N35" s="154" t="s">
        <v>72</v>
      </c>
      <c r="O35" s="154" t="s">
        <v>2</v>
      </c>
      <c r="P35" s="155">
        <v>3.6440677966101696</v>
      </c>
      <c r="Q35" s="92">
        <v>3.47</v>
      </c>
    </row>
    <row r="36" spans="1:17" s="7" customFormat="1" ht="15" customHeight="1" x14ac:dyDescent="0.25">
      <c r="A36" s="653">
        <v>31</v>
      </c>
      <c r="B36" s="662" t="s">
        <v>72</v>
      </c>
      <c r="C36" s="150" t="s">
        <v>191</v>
      </c>
      <c r="D36" s="532">
        <v>3.9696969696969697</v>
      </c>
      <c r="E36" s="93">
        <v>3.78</v>
      </c>
      <c r="F36" s="662" t="s">
        <v>69</v>
      </c>
      <c r="G36" s="150" t="s">
        <v>90</v>
      </c>
      <c r="H36" s="532">
        <v>4.1538461538461542</v>
      </c>
      <c r="I36" s="93">
        <v>3.92</v>
      </c>
      <c r="J36" s="150" t="s">
        <v>69</v>
      </c>
      <c r="K36" s="150" t="s">
        <v>39</v>
      </c>
      <c r="L36" s="99">
        <v>4</v>
      </c>
      <c r="M36" s="93">
        <v>3.82</v>
      </c>
      <c r="N36" s="150" t="s">
        <v>72</v>
      </c>
      <c r="O36" s="150" t="s">
        <v>17</v>
      </c>
      <c r="P36" s="99">
        <v>3.625</v>
      </c>
      <c r="Q36" s="93">
        <v>3.47</v>
      </c>
    </row>
    <row r="37" spans="1:17" s="7" customFormat="1" ht="15" customHeight="1" x14ac:dyDescent="0.25">
      <c r="A37" s="249">
        <v>32</v>
      </c>
      <c r="B37" s="663" t="s">
        <v>68</v>
      </c>
      <c r="C37" s="151" t="s">
        <v>41</v>
      </c>
      <c r="D37" s="530">
        <v>3.9565217391304346</v>
      </c>
      <c r="E37" s="90">
        <v>3.78</v>
      </c>
      <c r="F37" s="663" t="s">
        <v>72</v>
      </c>
      <c r="G37" s="151" t="s">
        <v>178</v>
      </c>
      <c r="H37" s="530">
        <v>4.1428571428571432</v>
      </c>
      <c r="I37" s="90">
        <v>3.92</v>
      </c>
      <c r="J37" s="151" t="s">
        <v>70</v>
      </c>
      <c r="K37" s="151" t="s">
        <v>163</v>
      </c>
      <c r="L37" s="391">
        <v>4</v>
      </c>
      <c r="M37" s="90">
        <v>3.82</v>
      </c>
      <c r="N37" s="151" t="s">
        <v>69</v>
      </c>
      <c r="O37" s="151" t="s">
        <v>87</v>
      </c>
      <c r="P37" s="391">
        <v>3.6190476190476191</v>
      </c>
      <c r="Q37" s="90">
        <v>3.47</v>
      </c>
    </row>
    <row r="38" spans="1:17" s="7" customFormat="1" ht="15" customHeight="1" x14ac:dyDescent="0.25">
      <c r="A38" s="249">
        <v>33</v>
      </c>
      <c r="B38" s="663" t="s">
        <v>70</v>
      </c>
      <c r="C38" s="151" t="s">
        <v>92</v>
      </c>
      <c r="D38" s="530">
        <v>3.9545454545454546</v>
      </c>
      <c r="E38" s="90">
        <v>3.78</v>
      </c>
      <c r="F38" s="663" t="s">
        <v>71</v>
      </c>
      <c r="G38" s="151" t="s">
        <v>143</v>
      </c>
      <c r="H38" s="530">
        <v>4.1333333333333337</v>
      </c>
      <c r="I38" s="90">
        <v>3.92</v>
      </c>
      <c r="J38" s="151" t="s">
        <v>70</v>
      </c>
      <c r="K38" s="151" t="s">
        <v>91</v>
      </c>
      <c r="L38" s="19">
        <v>4</v>
      </c>
      <c r="M38" s="90">
        <v>3.82</v>
      </c>
      <c r="N38" s="151" t="s">
        <v>70</v>
      </c>
      <c r="O38" s="151" t="s">
        <v>24</v>
      </c>
      <c r="P38" s="19">
        <v>3.6190476190476191</v>
      </c>
      <c r="Q38" s="90">
        <v>3.47</v>
      </c>
    </row>
    <row r="39" spans="1:17" s="7" customFormat="1" ht="15" customHeight="1" x14ac:dyDescent="0.25">
      <c r="A39" s="249">
        <v>34</v>
      </c>
      <c r="B39" s="663" t="s">
        <v>71</v>
      </c>
      <c r="C39" s="151" t="s">
        <v>173</v>
      </c>
      <c r="D39" s="528">
        <v>3.9545454545454546</v>
      </c>
      <c r="E39" s="90">
        <v>3.78</v>
      </c>
      <c r="F39" s="663" t="s">
        <v>72</v>
      </c>
      <c r="G39" s="151" t="s">
        <v>174</v>
      </c>
      <c r="H39" s="528">
        <v>4.125</v>
      </c>
      <c r="I39" s="90">
        <v>3.92</v>
      </c>
      <c r="J39" s="151" t="s">
        <v>71</v>
      </c>
      <c r="K39" s="151" t="s">
        <v>169</v>
      </c>
      <c r="L39" s="391">
        <v>4</v>
      </c>
      <c r="M39" s="90">
        <v>3.82</v>
      </c>
      <c r="N39" s="151" t="s">
        <v>68</v>
      </c>
      <c r="O39" s="151" t="s">
        <v>49</v>
      </c>
      <c r="P39" s="391">
        <v>3.6153846153846154</v>
      </c>
      <c r="Q39" s="90">
        <v>3.47</v>
      </c>
    </row>
    <row r="40" spans="1:17" s="7" customFormat="1" ht="15" customHeight="1" x14ac:dyDescent="0.25">
      <c r="A40" s="249">
        <v>35</v>
      </c>
      <c r="B40" s="663" t="s">
        <v>72</v>
      </c>
      <c r="C40" s="151" t="s">
        <v>193</v>
      </c>
      <c r="D40" s="667">
        <v>3.9375</v>
      </c>
      <c r="E40" s="90">
        <v>3.78</v>
      </c>
      <c r="F40" s="663" t="s">
        <v>72</v>
      </c>
      <c r="G40" s="151" t="s">
        <v>203</v>
      </c>
      <c r="H40" s="667">
        <v>4.0999999999999996</v>
      </c>
      <c r="I40" s="90">
        <v>3.92</v>
      </c>
      <c r="J40" s="656" t="s">
        <v>72</v>
      </c>
      <c r="K40" s="239" t="s">
        <v>0</v>
      </c>
      <c r="L40" s="98">
        <v>4</v>
      </c>
      <c r="M40" s="90">
        <v>3.82</v>
      </c>
      <c r="N40" s="239" t="s">
        <v>70</v>
      </c>
      <c r="O40" s="239" t="s">
        <v>106</v>
      </c>
      <c r="P40" s="98">
        <v>3.6111111111111112</v>
      </c>
      <c r="Q40" s="90">
        <v>3.47</v>
      </c>
    </row>
    <row r="41" spans="1:17" s="7" customFormat="1" ht="15" customHeight="1" x14ac:dyDescent="0.25">
      <c r="A41" s="249">
        <v>36</v>
      </c>
      <c r="B41" s="663" t="s">
        <v>72</v>
      </c>
      <c r="C41" s="151" t="s">
        <v>175</v>
      </c>
      <c r="D41" s="528">
        <v>3.935483870967742</v>
      </c>
      <c r="E41" s="90">
        <v>3.78</v>
      </c>
      <c r="F41" s="663" t="s">
        <v>69</v>
      </c>
      <c r="G41" s="151" t="s">
        <v>59</v>
      </c>
      <c r="H41" s="528">
        <v>4.0975609756097562</v>
      </c>
      <c r="I41" s="90">
        <v>3.92</v>
      </c>
      <c r="J41" s="656" t="s">
        <v>72</v>
      </c>
      <c r="K41" s="239" t="s">
        <v>181</v>
      </c>
      <c r="L41" s="391">
        <v>4</v>
      </c>
      <c r="M41" s="90">
        <v>3.82</v>
      </c>
      <c r="N41" s="239" t="s">
        <v>68</v>
      </c>
      <c r="O41" s="239" t="s">
        <v>44</v>
      </c>
      <c r="P41" s="391">
        <v>3.6</v>
      </c>
      <c r="Q41" s="90">
        <v>3.47</v>
      </c>
    </row>
    <row r="42" spans="1:17" s="7" customFormat="1" ht="15" customHeight="1" x14ac:dyDescent="0.25">
      <c r="A42" s="249">
        <v>37</v>
      </c>
      <c r="B42" s="663" t="s">
        <v>67</v>
      </c>
      <c r="C42" s="151" t="s">
        <v>148</v>
      </c>
      <c r="D42" s="530">
        <v>3.9333333333333331</v>
      </c>
      <c r="E42" s="90">
        <v>3.78</v>
      </c>
      <c r="F42" s="663" t="s">
        <v>72</v>
      </c>
      <c r="G42" s="151" t="s">
        <v>200</v>
      </c>
      <c r="H42" s="530">
        <v>4.0909090909090908</v>
      </c>
      <c r="I42" s="90">
        <v>3.92</v>
      </c>
      <c r="J42" s="656" t="s">
        <v>72</v>
      </c>
      <c r="K42" s="239" t="s">
        <v>10</v>
      </c>
      <c r="L42" s="19">
        <v>4</v>
      </c>
      <c r="M42" s="90">
        <v>3.82</v>
      </c>
      <c r="N42" s="239" t="s">
        <v>73</v>
      </c>
      <c r="O42" s="239" t="s">
        <v>97</v>
      </c>
      <c r="P42" s="19">
        <v>3.6</v>
      </c>
      <c r="Q42" s="90">
        <v>3.47</v>
      </c>
    </row>
    <row r="43" spans="1:17" s="7" customFormat="1" ht="15" customHeight="1" x14ac:dyDescent="0.25">
      <c r="A43" s="249">
        <v>38</v>
      </c>
      <c r="B43" s="663" t="s">
        <v>71</v>
      </c>
      <c r="C43" s="151" t="s">
        <v>145</v>
      </c>
      <c r="D43" s="530">
        <v>3.9333333333333331</v>
      </c>
      <c r="E43" s="90">
        <v>3.78</v>
      </c>
      <c r="F43" s="663" t="s">
        <v>72</v>
      </c>
      <c r="G43" s="151" t="s">
        <v>0</v>
      </c>
      <c r="H43" s="530">
        <v>4.0909090909090908</v>
      </c>
      <c r="I43" s="90">
        <v>3.92</v>
      </c>
      <c r="J43" s="656" t="s">
        <v>72</v>
      </c>
      <c r="K43" s="239" t="s">
        <v>138</v>
      </c>
      <c r="L43" s="19">
        <v>3.9767441860465116</v>
      </c>
      <c r="M43" s="90">
        <v>3.82</v>
      </c>
      <c r="N43" s="239" t="s">
        <v>72</v>
      </c>
      <c r="O43" s="239" t="s">
        <v>139</v>
      </c>
      <c r="P43" s="19">
        <v>3.5952380952380953</v>
      </c>
      <c r="Q43" s="90">
        <v>3.47</v>
      </c>
    </row>
    <row r="44" spans="1:17" s="7" customFormat="1" ht="15" customHeight="1" x14ac:dyDescent="0.25">
      <c r="A44" s="249">
        <v>39</v>
      </c>
      <c r="B44" s="663" t="s">
        <v>72</v>
      </c>
      <c r="C44" s="151" t="s">
        <v>129</v>
      </c>
      <c r="D44" s="528">
        <v>3.9333333333333331</v>
      </c>
      <c r="E44" s="90">
        <v>3.78</v>
      </c>
      <c r="F44" s="663" t="s">
        <v>67</v>
      </c>
      <c r="G44" s="151" t="s">
        <v>148</v>
      </c>
      <c r="H44" s="528">
        <v>4.0666666666666664</v>
      </c>
      <c r="I44" s="90">
        <v>3.92</v>
      </c>
      <c r="J44" s="656" t="s">
        <v>68</v>
      </c>
      <c r="K44" s="239" t="s">
        <v>46</v>
      </c>
      <c r="L44" s="19">
        <v>3.9411764705882355</v>
      </c>
      <c r="M44" s="90">
        <v>3.82</v>
      </c>
      <c r="N44" s="239" t="s">
        <v>70</v>
      </c>
      <c r="O44" s="239" t="s">
        <v>30</v>
      </c>
      <c r="P44" s="19">
        <v>3.5833333333333335</v>
      </c>
      <c r="Q44" s="90">
        <v>3.47</v>
      </c>
    </row>
    <row r="45" spans="1:17" s="7" customFormat="1" ht="15" customHeight="1" thickBot="1" x14ac:dyDescent="0.3">
      <c r="A45" s="654">
        <v>40</v>
      </c>
      <c r="B45" s="665" t="s">
        <v>72</v>
      </c>
      <c r="C45" s="153" t="s">
        <v>179</v>
      </c>
      <c r="D45" s="623">
        <v>3.9285714285714284</v>
      </c>
      <c r="E45" s="91">
        <v>3.78</v>
      </c>
      <c r="F45" s="665" t="s">
        <v>68</v>
      </c>
      <c r="G45" s="153" t="s">
        <v>46</v>
      </c>
      <c r="H45" s="623">
        <v>4.0666666666666664</v>
      </c>
      <c r="I45" s="91">
        <v>3.92</v>
      </c>
      <c r="J45" s="657" t="s">
        <v>68</v>
      </c>
      <c r="K45" s="240" t="s">
        <v>49</v>
      </c>
      <c r="L45" s="155">
        <v>3.9285714285714284</v>
      </c>
      <c r="M45" s="91">
        <v>3.82</v>
      </c>
      <c r="N45" s="240" t="s">
        <v>72</v>
      </c>
      <c r="O45" s="240" t="s">
        <v>137</v>
      </c>
      <c r="P45" s="155">
        <v>3.5833333333333335</v>
      </c>
      <c r="Q45" s="91">
        <v>3.47</v>
      </c>
    </row>
    <row r="46" spans="1:17" s="7" customFormat="1" ht="15" customHeight="1" x14ac:dyDescent="0.25">
      <c r="A46" s="651">
        <v>41</v>
      </c>
      <c r="B46" s="661" t="s">
        <v>71</v>
      </c>
      <c r="C46" s="149" t="s">
        <v>142</v>
      </c>
      <c r="D46" s="529">
        <v>3.9183673469387754</v>
      </c>
      <c r="E46" s="89">
        <v>3.78</v>
      </c>
      <c r="F46" s="661" t="s">
        <v>72</v>
      </c>
      <c r="G46" s="149" t="s">
        <v>129</v>
      </c>
      <c r="H46" s="529">
        <v>4.064516129032258</v>
      </c>
      <c r="I46" s="89">
        <v>3.92</v>
      </c>
      <c r="J46" s="658" t="s">
        <v>71</v>
      </c>
      <c r="K46" s="241" t="s">
        <v>167</v>
      </c>
      <c r="L46" s="99">
        <v>3.9285714285714284</v>
      </c>
      <c r="M46" s="89">
        <v>3.82</v>
      </c>
      <c r="N46" s="241" t="s">
        <v>72</v>
      </c>
      <c r="O46" s="241" t="s">
        <v>8</v>
      </c>
      <c r="P46" s="99">
        <v>3.5789473684210527</v>
      </c>
      <c r="Q46" s="89">
        <v>3.47</v>
      </c>
    </row>
    <row r="47" spans="1:17" s="7" customFormat="1" ht="15" customHeight="1" x14ac:dyDescent="0.25">
      <c r="A47" s="249">
        <v>42</v>
      </c>
      <c r="B47" s="663" t="s">
        <v>68</v>
      </c>
      <c r="C47" s="151" t="s">
        <v>47</v>
      </c>
      <c r="D47" s="530">
        <v>3.9166666666666665</v>
      </c>
      <c r="E47" s="90">
        <v>3.78</v>
      </c>
      <c r="F47" s="663" t="s">
        <v>71</v>
      </c>
      <c r="G47" s="151" t="s">
        <v>167</v>
      </c>
      <c r="H47" s="530">
        <v>4.0625</v>
      </c>
      <c r="I47" s="90">
        <v>3.92</v>
      </c>
      <c r="J47" s="656" t="s">
        <v>69</v>
      </c>
      <c r="K47" s="239" t="s">
        <v>112</v>
      </c>
      <c r="L47" s="19">
        <v>3.9230769230769229</v>
      </c>
      <c r="M47" s="93">
        <v>3.82</v>
      </c>
      <c r="N47" s="239" t="s">
        <v>72</v>
      </c>
      <c r="O47" s="239" t="s">
        <v>136</v>
      </c>
      <c r="P47" s="19">
        <v>3.5789473684210527</v>
      </c>
      <c r="Q47" s="93">
        <v>3.47</v>
      </c>
    </row>
    <row r="48" spans="1:17" s="7" customFormat="1" ht="15" customHeight="1" x14ac:dyDescent="0.25">
      <c r="A48" s="249">
        <v>43</v>
      </c>
      <c r="B48" s="663" t="s">
        <v>72</v>
      </c>
      <c r="C48" s="151" t="s">
        <v>200</v>
      </c>
      <c r="D48" s="669">
        <v>3.9166666666666665</v>
      </c>
      <c r="E48" s="90">
        <v>3.78</v>
      </c>
      <c r="F48" s="663" t="s">
        <v>71</v>
      </c>
      <c r="G48" s="151" t="s">
        <v>134</v>
      </c>
      <c r="H48" s="669">
        <v>4.0555555555555554</v>
      </c>
      <c r="I48" s="90">
        <v>3.92</v>
      </c>
      <c r="J48" s="656" t="s">
        <v>72</v>
      </c>
      <c r="K48" s="239" t="s">
        <v>177</v>
      </c>
      <c r="L48" s="19">
        <v>3.92</v>
      </c>
      <c r="M48" s="90">
        <v>3.82</v>
      </c>
      <c r="N48" s="239" t="s">
        <v>72</v>
      </c>
      <c r="O48" s="239" t="s">
        <v>0</v>
      </c>
      <c r="P48" s="19">
        <v>3.5769230769230771</v>
      </c>
      <c r="Q48" s="90">
        <v>3.47</v>
      </c>
    </row>
    <row r="49" spans="1:17" s="7" customFormat="1" ht="15" customHeight="1" x14ac:dyDescent="0.25">
      <c r="A49" s="249">
        <v>44</v>
      </c>
      <c r="B49" s="663" t="s">
        <v>68</v>
      </c>
      <c r="C49" s="151" t="s">
        <v>49</v>
      </c>
      <c r="D49" s="530">
        <v>3.9047619047619047</v>
      </c>
      <c r="E49" s="90">
        <v>3.78</v>
      </c>
      <c r="F49" s="663" t="s">
        <v>71</v>
      </c>
      <c r="G49" s="151" t="s">
        <v>173</v>
      </c>
      <c r="H49" s="530">
        <v>4.0476190476190474</v>
      </c>
      <c r="I49" s="90">
        <v>3.92</v>
      </c>
      <c r="J49" s="656" t="s">
        <v>71</v>
      </c>
      <c r="K49" s="239" t="s">
        <v>173</v>
      </c>
      <c r="L49" s="391">
        <v>3.9166666666666665</v>
      </c>
      <c r="M49" s="90">
        <v>3.82</v>
      </c>
      <c r="N49" s="239" t="s">
        <v>67</v>
      </c>
      <c r="O49" s="239" t="s">
        <v>131</v>
      </c>
      <c r="P49" s="391">
        <v>3.5714285714285716</v>
      </c>
      <c r="Q49" s="90">
        <v>3.47</v>
      </c>
    </row>
    <row r="50" spans="1:17" s="7" customFormat="1" ht="15" customHeight="1" x14ac:dyDescent="0.25">
      <c r="A50" s="249">
        <v>45</v>
      </c>
      <c r="B50" s="663" t="s">
        <v>68</v>
      </c>
      <c r="C50" s="151" t="s">
        <v>157</v>
      </c>
      <c r="D50" s="530">
        <v>3.875</v>
      </c>
      <c r="E50" s="90">
        <v>3.78</v>
      </c>
      <c r="F50" s="663" t="s">
        <v>70</v>
      </c>
      <c r="G50" s="151" t="s">
        <v>165</v>
      </c>
      <c r="H50" s="530">
        <v>4.0465116279069768</v>
      </c>
      <c r="I50" s="90">
        <v>3.92</v>
      </c>
      <c r="J50" s="656" t="s">
        <v>68</v>
      </c>
      <c r="K50" s="239" t="s">
        <v>41</v>
      </c>
      <c r="L50" s="391">
        <v>3.9</v>
      </c>
      <c r="M50" s="90">
        <v>3.82</v>
      </c>
      <c r="N50" s="239" t="s">
        <v>68</v>
      </c>
      <c r="O50" s="239" t="s">
        <v>47</v>
      </c>
      <c r="P50" s="391">
        <v>3.5714285714285716</v>
      </c>
      <c r="Q50" s="90">
        <v>3.47</v>
      </c>
    </row>
    <row r="51" spans="1:17" s="7" customFormat="1" ht="15" customHeight="1" x14ac:dyDescent="0.25">
      <c r="A51" s="249">
        <v>46</v>
      </c>
      <c r="B51" s="663" t="s">
        <v>72</v>
      </c>
      <c r="C51" s="151" t="s">
        <v>206</v>
      </c>
      <c r="D51" s="530">
        <v>3.875</v>
      </c>
      <c r="E51" s="90">
        <v>3.78</v>
      </c>
      <c r="F51" s="663" t="s">
        <v>70</v>
      </c>
      <c r="G51" s="151" t="s">
        <v>92</v>
      </c>
      <c r="H51" s="530">
        <v>4.0384615384615383</v>
      </c>
      <c r="I51" s="90">
        <v>3.92</v>
      </c>
      <c r="J51" s="656" t="s">
        <v>72</v>
      </c>
      <c r="K51" s="239" t="s">
        <v>185</v>
      </c>
      <c r="L51" s="391">
        <v>3.9</v>
      </c>
      <c r="M51" s="90">
        <v>3.82</v>
      </c>
      <c r="N51" s="239" t="s">
        <v>69</v>
      </c>
      <c r="O51" s="239" t="s">
        <v>34</v>
      </c>
      <c r="P51" s="391">
        <v>3.5714285714285716</v>
      </c>
      <c r="Q51" s="90">
        <v>3.47</v>
      </c>
    </row>
    <row r="52" spans="1:17" s="7" customFormat="1" ht="15" customHeight="1" x14ac:dyDescent="0.25">
      <c r="A52" s="249">
        <v>47</v>
      </c>
      <c r="B52" s="663" t="s">
        <v>70</v>
      </c>
      <c r="C52" s="151" t="s">
        <v>93</v>
      </c>
      <c r="D52" s="530">
        <v>3.8571428571428572</v>
      </c>
      <c r="E52" s="90">
        <v>3.78</v>
      </c>
      <c r="F52" s="663" t="s">
        <v>68</v>
      </c>
      <c r="G52" s="151" t="s">
        <v>155</v>
      </c>
      <c r="H52" s="530">
        <v>4</v>
      </c>
      <c r="I52" s="90">
        <v>3.92</v>
      </c>
      <c r="J52" s="656" t="s">
        <v>72</v>
      </c>
      <c r="K52" s="239" t="s">
        <v>1</v>
      </c>
      <c r="L52" s="391">
        <v>3.9</v>
      </c>
      <c r="M52" s="90">
        <v>3.82</v>
      </c>
      <c r="N52" s="239" t="s">
        <v>69</v>
      </c>
      <c r="O52" s="239" t="s">
        <v>112</v>
      </c>
      <c r="P52" s="391">
        <v>3.5625</v>
      </c>
      <c r="Q52" s="90">
        <v>3.47</v>
      </c>
    </row>
    <row r="53" spans="1:17" s="7" customFormat="1" ht="15" customHeight="1" x14ac:dyDescent="0.25">
      <c r="A53" s="249">
        <v>48</v>
      </c>
      <c r="B53" s="663" t="s">
        <v>72</v>
      </c>
      <c r="C53" s="151" t="s">
        <v>183</v>
      </c>
      <c r="D53" s="530">
        <v>3.8571428571428572</v>
      </c>
      <c r="E53" s="90">
        <v>3.78</v>
      </c>
      <c r="F53" s="663" t="s">
        <v>69</v>
      </c>
      <c r="G53" s="151" t="s">
        <v>89</v>
      </c>
      <c r="H53" s="530">
        <v>4</v>
      </c>
      <c r="I53" s="90">
        <v>3.92</v>
      </c>
      <c r="J53" s="656" t="s">
        <v>73</v>
      </c>
      <c r="K53" s="239" t="s">
        <v>129</v>
      </c>
      <c r="L53" s="19">
        <v>3.9</v>
      </c>
      <c r="M53" s="91">
        <v>3.82</v>
      </c>
      <c r="N53" s="239" t="s">
        <v>71</v>
      </c>
      <c r="O53" s="239" t="s">
        <v>134</v>
      </c>
      <c r="P53" s="19">
        <v>3.5555555555555554</v>
      </c>
      <c r="Q53" s="91">
        <v>3.47</v>
      </c>
    </row>
    <row r="54" spans="1:17" s="7" customFormat="1" ht="15" customHeight="1" x14ac:dyDescent="0.25">
      <c r="A54" s="249">
        <v>49</v>
      </c>
      <c r="B54" s="663" t="s">
        <v>72</v>
      </c>
      <c r="C54" s="151" t="s">
        <v>189</v>
      </c>
      <c r="D54" s="528">
        <v>3.8484848484848486</v>
      </c>
      <c r="E54" s="90">
        <v>3.78</v>
      </c>
      <c r="F54" s="663" t="s">
        <v>69</v>
      </c>
      <c r="G54" s="151" t="s">
        <v>32</v>
      </c>
      <c r="H54" s="528">
        <v>4</v>
      </c>
      <c r="I54" s="90">
        <v>3.92</v>
      </c>
      <c r="J54" s="656" t="s">
        <v>70</v>
      </c>
      <c r="K54" s="239" t="s">
        <v>164</v>
      </c>
      <c r="L54" s="19">
        <v>3.8888888888888888</v>
      </c>
      <c r="M54" s="90">
        <v>3.82</v>
      </c>
      <c r="N54" s="239" t="s">
        <v>71</v>
      </c>
      <c r="O54" s="239" t="s">
        <v>145</v>
      </c>
      <c r="P54" s="19">
        <v>3.5294117647058822</v>
      </c>
      <c r="Q54" s="90">
        <v>3.47</v>
      </c>
    </row>
    <row r="55" spans="1:17" s="7" customFormat="1" ht="15" customHeight="1" thickBot="1" x14ac:dyDescent="0.3">
      <c r="A55" s="652">
        <v>50</v>
      </c>
      <c r="B55" s="666" t="s">
        <v>70</v>
      </c>
      <c r="C55" s="154" t="s">
        <v>199</v>
      </c>
      <c r="D55" s="531">
        <v>3.8461538461538463</v>
      </c>
      <c r="E55" s="92">
        <v>3.78</v>
      </c>
      <c r="F55" s="666" t="s">
        <v>70</v>
      </c>
      <c r="G55" s="154" t="s">
        <v>130</v>
      </c>
      <c r="H55" s="531">
        <v>4</v>
      </c>
      <c r="I55" s="92">
        <v>3.92</v>
      </c>
      <c r="J55" s="659" t="s">
        <v>72</v>
      </c>
      <c r="K55" s="242" t="s">
        <v>136</v>
      </c>
      <c r="L55" s="392">
        <v>3.8846153846153846</v>
      </c>
      <c r="M55" s="92">
        <v>3.82</v>
      </c>
      <c r="N55" s="242" t="s">
        <v>67</v>
      </c>
      <c r="O55" s="242" t="s">
        <v>54</v>
      </c>
      <c r="P55" s="392">
        <v>3.5238095238095237</v>
      </c>
      <c r="Q55" s="92">
        <v>3.47</v>
      </c>
    </row>
    <row r="56" spans="1:17" s="7" customFormat="1" ht="15" customHeight="1" x14ac:dyDescent="0.25">
      <c r="A56" s="651">
        <v>51</v>
      </c>
      <c r="B56" s="661" t="s">
        <v>67</v>
      </c>
      <c r="C56" s="149" t="s">
        <v>84</v>
      </c>
      <c r="D56" s="532">
        <v>3.8333333333333335</v>
      </c>
      <c r="E56" s="89">
        <v>3.78</v>
      </c>
      <c r="F56" s="661" t="s">
        <v>70</v>
      </c>
      <c r="G56" s="149" t="s">
        <v>119</v>
      </c>
      <c r="H56" s="532">
        <v>4</v>
      </c>
      <c r="I56" s="89">
        <v>3.92</v>
      </c>
      <c r="J56" s="658" t="s">
        <v>72</v>
      </c>
      <c r="K56" s="241" t="s">
        <v>180</v>
      </c>
      <c r="L56" s="179">
        <v>3.875</v>
      </c>
      <c r="M56" s="89">
        <v>3.82</v>
      </c>
      <c r="N56" s="241" t="s">
        <v>69</v>
      </c>
      <c r="O56" s="241" t="s">
        <v>36</v>
      </c>
      <c r="P56" s="179">
        <v>3.5</v>
      </c>
      <c r="Q56" s="89">
        <v>3.47</v>
      </c>
    </row>
    <row r="57" spans="1:17" s="7" customFormat="1" ht="15" customHeight="1" x14ac:dyDescent="0.25">
      <c r="A57" s="249">
        <v>52</v>
      </c>
      <c r="B57" s="663" t="s">
        <v>72</v>
      </c>
      <c r="C57" s="151" t="s">
        <v>186</v>
      </c>
      <c r="D57" s="530">
        <v>3.8333333333333335</v>
      </c>
      <c r="E57" s="90">
        <v>3.78</v>
      </c>
      <c r="F57" s="663" t="s">
        <v>70</v>
      </c>
      <c r="G57" s="151" t="s">
        <v>133</v>
      </c>
      <c r="H57" s="530">
        <v>4</v>
      </c>
      <c r="I57" s="90">
        <v>3.92</v>
      </c>
      <c r="J57" s="656" t="s">
        <v>73</v>
      </c>
      <c r="K57" s="239" t="s">
        <v>128</v>
      </c>
      <c r="L57" s="19">
        <v>3.875</v>
      </c>
      <c r="M57" s="90">
        <v>3.82</v>
      </c>
      <c r="N57" s="239" t="s">
        <v>69</v>
      </c>
      <c r="O57" s="239" t="s">
        <v>31</v>
      </c>
      <c r="P57" s="19">
        <v>3.5</v>
      </c>
      <c r="Q57" s="90">
        <v>3.47</v>
      </c>
    </row>
    <row r="58" spans="1:17" s="7" customFormat="1" ht="15" customHeight="1" x14ac:dyDescent="0.25">
      <c r="A58" s="249">
        <v>53</v>
      </c>
      <c r="B58" s="663" t="s">
        <v>72</v>
      </c>
      <c r="C58" s="151" t="s">
        <v>19</v>
      </c>
      <c r="D58" s="530">
        <v>3.8235294117647061</v>
      </c>
      <c r="E58" s="90">
        <v>3.78</v>
      </c>
      <c r="F58" s="663" t="s">
        <v>71</v>
      </c>
      <c r="G58" s="151" t="s">
        <v>168</v>
      </c>
      <c r="H58" s="530">
        <v>4</v>
      </c>
      <c r="I58" s="90">
        <v>3.92</v>
      </c>
      <c r="J58" s="656" t="s">
        <v>68</v>
      </c>
      <c r="K58" s="239" t="s">
        <v>48</v>
      </c>
      <c r="L58" s="19">
        <v>3.8666666666666667</v>
      </c>
      <c r="M58" s="90">
        <v>3.82</v>
      </c>
      <c r="N58" s="239" t="s">
        <v>72</v>
      </c>
      <c r="O58" s="239" t="s">
        <v>18</v>
      </c>
      <c r="P58" s="19">
        <v>3.5</v>
      </c>
      <c r="Q58" s="90">
        <v>3.47</v>
      </c>
    </row>
    <row r="59" spans="1:17" s="7" customFormat="1" ht="15" customHeight="1" x14ac:dyDescent="0.25">
      <c r="A59" s="249">
        <v>54</v>
      </c>
      <c r="B59" s="663" t="s">
        <v>68</v>
      </c>
      <c r="C59" s="151" t="s">
        <v>151</v>
      </c>
      <c r="D59" s="528">
        <v>3.8048780487804876</v>
      </c>
      <c r="E59" s="90">
        <v>3.78</v>
      </c>
      <c r="F59" s="663" t="s">
        <v>72</v>
      </c>
      <c r="G59" s="151" t="s">
        <v>177</v>
      </c>
      <c r="H59" s="528">
        <v>4</v>
      </c>
      <c r="I59" s="90">
        <v>3.92</v>
      </c>
      <c r="J59" s="656" t="s">
        <v>71</v>
      </c>
      <c r="K59" s="239" t="s">
        <v>143</v>
      </c>
      <c r="L59" s="19">
        <v>3.8571428571428572</v>
      </c>
      <c r="M59" s="90">
        <v>3.82</v>
      </c>
      <c r="N59" s="239" t="s">
        <v>72</v>
      </c>
      <c r="O59" s="239" t="s">
        <v>12</v>
      </c>
      <c r="P59" s="19">
        <v>3.5</v>
      </c>
      <c r="Q59" s="90">
        <v>3.47</v>
      </c>
    </row>
    <row r="60" spans="1:17" s="7" customFormat="1" ht="15" customHeight="1" x14ac:dyDescent="0.25">
      <c r="A60" s="249">
        <v>55</v>
      </c>
      <c r="B60" s="663" t="s">
        <v>67</v>
      </c>
      <c r="C60" s="151" t="s">
        <v>149</v>
      </c>
      <c r="D60" s="667">
        <v>3.8</v>
      </c>
      <c r="E60" s="90">
        <v>3.78</v>
      </c>
      <c r="F60" s="663" t="s">
        <v>71</v>
      </c>
      <c r="G60" s="151" t="s">
        <v>94</v>
      </c>
      <c r="H60" s="667">
        <v>3.9285714285714284</v>
      </c>
      <c r="I60" s="90">
        <v>3.92</v>
      </c>
      <c r="J60" s="656" t="s">
        <v>72</v>
      </c>
      <c r="K60" s="239" t="s">
        <v>184</v>
      </c>
      <c r="L60" s="98">
        <v>3.8571428571428572</v>
      </c>
      <c r="M60" s="90">
        <v>3.82</v>
      </c>
      <c r="N60" s="239" t="s">
        <v>72</v>
      </c>
      <c r="O60" s="239" t="s">
        <v>7</v>
      </c>
      <c r="P60" s="98">
        <v>3.5</v>
      </c>
      <c r="Q60" s="90">
        <v>3.47</v>
      </c>
    </row>
    <row r="61" spans="1:17" s="7" customFormat="1" ht="15" customHeight="1" x14ac:dyDescent="0.25">
      <c r="A61" s="249">
        <v>56</v>
      </c>
      <c r="B61" s="663" t="s">
        <v>71</v>
      </c>
      <c r="C61" s="151" t="s">
        <v>168</v>
      </c>
      <c r="D61" s="667">
        <v>3.8</v>
      </c>
      <c r="E61" s="90">
        <v>3.78</v>
      </c>
      <c r="F61" s="663" t="s">
        <v>70</v>
      </c>
      <c r="G61" s="151" t="s">
        <v>204</v>
      </c>
      <c r="H61" s="667">
        <v>3.9090909090909092</v>
      </c>
      <c r="I61" s="90">
        <v>3.92</v>
      </c>
      <c r="J61" s="656" t="s">
        <v>68</v>
      </c>
      <c r="K61" s="239" t="s">
        <v>44</v>
      </c>
      <c r="L61" s="98">
        <v>3.8333333333333335</v>
      </c>
      <c r="M61" s="90">
        <v>3.82</v>
      </c>
      <c r="N61" s="239" t="s">
        <v>73</v>
      </c>
      <c r="O61" s="239" t="s">
        <v>128</v>
      </c>
      <c r="P61" s="98">
        <v>3.5</v>
      </c>
      <c r="Q61" s="90">
        <v>3.47</v>
      </c>
    </row>
    <row r="62" spans="1:17" s="7" customFormat="1" ht="15" customHeight="1" x14ac:dyDescent="0.25">
      <c r="A62" s="249">
        <v>57</v>
      </c>
      <c r="B62" s="663" t="s">
        <v>68</v>
      </c>
      <c r="C62" s="151" t="s">
        <v>44</v>
      </c>
      <c r="D62" s="527">
        <v>3.7777777777777777</v>
      </c>
      <c r="E62" s="90">
        <v>3.78</v>
      </c>
      <c r="F62" s="663" t="s">
        <v>72</v>
      </c>
      <c r="G62" s="151" t="s">
        <v>201</v>
      </c>
      <c r="H62" s="527">
        <v>3.9090909090909092</v>
      </c>
      <c r="I62" s="90">
        <v>3.92</v>
      </c>
      <c r="J62" s="656" t="s">
        <v>70</v>
      </c>
      <c r="K62" s="239" t="s">
        <v>28</v>
      </c>
      <c r="L62" s="98">
        <v>3.8333333333333335</v>
      </c>
      <c r="M62" s="90">
        <v>3.82</v>
      </c>
      <c r="N62" s="239" t="s">
        <v>70</v>
      </c>
      <c r="O62" s="239" t="s">
        <v>147</v>
      </c>
      <c r="P62" s="98">
        <v>3.4736842105263159</v>
      </c>
      <c r="Q62" s="90">
        <v>3.47</v>
      </c>
    </row>
    <row r="63" spans="1:17" s="7" customFormat="1" ht="15" customHeight="1" x14ac:dyDescent="0.25">
      <c r="A63" s="249">
        <v>58</v>
      </c>
      <c r="B63" s="663" t="s">
        <v>68</v>
      </c>
      <c r="C63" s="151" t="s">
        <v>153</v>
      </c>
      <c r="D63" s="527">
        <v>3.7777777777777777</v>
      </c>
      <c r="E63" s="90">
        <v>3.78</v>
      </c>
      <c r="F63" s="663" t="s">
        <v>72</v>
      </c>
      <c r="G63" s="151" t="s">
        <v>190</v>
      </c>
      <c r="H63" s="527">
        <v>3.9024390243902438</v>
      </c>
      <c r="I63" s="90">
        <v>3.92</v>
      </c>
      <c r="J63" s="656" t="s">
        <v>72</v>
      </c>
      <c r="K63" s="239" t="s">
        <v>140</v>
      </c>
      <c r="L63" s="157">
        <v>3.8333333333333335</v>
      </c>
      <c r="M63" s="90">
        <v>3.82</v>
      </c>
      <c r="N63" s="239" t="s">
        <v>67</v>
      </c>
      <c r="O63" s="239" t="s">
        <v>84</v>
      </c>
      <c r="P63" s="157">
        <v>3.4642857142857144</v>
      </c>
      <c r="Q63" s="90">
        <v>3.47</v>
      </c>
    </row>
    <row r="64" spans="1:17" s="7" customFormat="1" ht="15" customHeight="1" x14ac:dyDescent="0.25">
      <c r="A64" s="249">
        <v>59</v>
      </c>
      <c r="B64" s="663" t="s">
        <v>72</v>
      </c>
      <c r="C64" s="151" t="s">
        <v>174</v>
      </c>
      <c r="D64" s="667">
        <v>3.7777777777777777</v>
      </c>
      <c r="E64" s="90">
        <v>3.78</v>
      </c>
      <c r="F64" s="663" t="s">
        <v>72</v>
      </c>
      <c r="G64" s="151" t="s">
        <v>185</v>
      </c>
      <c r="H64" s="667">
        <v>3.8888888888888888</v>
      </c>
      <c r="I64" s="90">
        <v>3.92</v>
      </c>
      <c r="J64" s="656" t="s">
        <v>70</v>
      </c>
      <c r="K64" s="239" t="s">
        <v>24</v>
      </c>
      <c r="L64" s="98">
        <v>3.8125</v>
      </c>
      <c r="M64" s="91">
        <v>3.82</v>
      </c>
      <c r="N64" s="239" t="s">
        <v>72</v>
      </c>
      <c r="O64" s="239" t="s">
        <v>11</v>
      </c>
      <c r="P64" s="98">
        <v>3.4444444444444446</v>
      </c>
      <c r="Q64" s="91">
        <v>3.47</v>
      </c>
    </row>
    <row r="65" spans="1:17" s="7" customFormat="1" ht="15" customHeight="1" thickBot="1" x14ac:dyDescent="0.3">
      <c r="A65" s="652">
        <v>60</v>
      </c>
      <c r="B65" s="666" t="s">
        <v>67</v>
      </c>
      <c r="C65" s="154" t="s">
        <v>86</v>
      </c>
      <c r="D65" s="670">
        <v>3.7647058823529411</v>
      </c>
      <c r="E65" s="92">
        <v>3.78</v>
      </c>
      <c r="F65" s="666" t="s">
        <v>70</v>
      </c>
      <c r="G65" s="154" t="s">
        <v>199</v>
      </c>
      <c r="H65" s="670">
        <v>3.8823529411764706</v>
      </c>
      <c r="I65" s="92">
        <v>3.92</v>
      </c>
      <c r="J65" s="659" t="s">
        <v>70</v>
      </c>
      <c r="K65" s="242" t="s">
        <v>130</v>
      </c>
      <c r="L65" s="100">
        <v>3.8</v>
      </c>
      <c r="M65" s="92">
        <v>3.82</v>
      </c>
      <c r="N65" s="242" t="s">
        <v>73</v>
      </c>
      <c r="O65" s="242" t="s">
        <v>99</v>
      </c>
      <c r="P65" s="100">
        <v>3.4285714285714284</v>
      </c>
      <c r="Q65" s="92">
        <v>3.47</v>
      </c>
    </row>
    <row r="66" spans="1:17" s="7" customFormat="1" ht="15" customHeight="1" x14ac:dyDescent="0.25">
      <c r="A66" s="651">
        <v>61</v>
      </c>
      <c r="B66" s="661" t="s">
        <v>72</v>
      </c>
      <c r="C66" s="149" t="s">
        <v>181</v>
      </c>
      <c r="D66" s="532">
        <v>3.7647058823529411</v>
      </c>
      <c r="E66" s="89">
        <v>3.78</v>
      </c>
      <c r="F66" s="661" t="s">
        <v>72</v>
      </c>
      <c r="G66" s="149" t="s">
        <v>175</v>
      </c>
      <c r="H66" s="532">
        <v>3.88</v>
      </c>
      <c r="I66" s="89">
        <v>3.92</v>
      </c>
      <c r="J66" s="658" t="s">
        <v>73</v>
      </c>
      <c r="K66" s="241" t="s">
        <v>98</v>
      </c>
      <c r="L66" s="99">
        <v>3.8</v>
      </c>
      <c r="M66" s="89">
        <v>3.82</v>
      </c>
      <c r="N66" s="241" t="s">
        <v>71</v>
      </c>
      <c r="O66" s="241" t="s">
        <v>142</v>
      </c>
      <c r="P66" s="99">
        <v>3.4117647058823528</v>
      </c>
      <c r="Q66" s="89">
        <v>3.47</v>
      </c>
    </row>
    <row r="67" spans="1:17" s="7" customFormat="1" ht="15" customHeight="1" x14ac:dyDescent="0.25">
      <c r="A67" s="249">
        <v>62</v>
      </c>
      <c r="B67" s="663" t="s">
        <v>71</v>
      </c>
      <c r="C67" s="151" t="s">
        <v>166</v>
      </c>
      <c r="D67" s="527">
        <v>3.75</v>
      </c>
      <c r="E67" s="90">
        <v>3.78</v>
      </c>
      <c r="F67" s="663" t="s">
        <v>72</v>
      </c>
      <c r="G67" s="151" t="s">
        <v>187</v>
      </c>
      <c r="H67" s="527">
        <v>3.88</v>
      </c>
      <c r="I67" s="90">
        <v>3.92</v>
      </c>
      <c r="J67" s="656" t="s">
        <v>72</v>
      </c>
      <c r="K67" s="239" t="s">
        <v>3</v>
      </c>
      <c r="L67" s="98">
        <v>3.7916666666666665</v>
      </c>
      <c r="M67" s="90">
        <v>3.82</v>
      </c>
      <c r="N67" s="239" t="s">
        <v>72</v>
      </c>
      <c r="O67" s="239" t="s">
        <v>6</v>
      </c>
      <c r="P67" s="98">
        <v>3.4117647058823528</v>
      </c>
      <c r="Q67" s="90">
        <v>3.47</v>
      </c>
    </row>
    <row r="68" spans="1:17" s="7" customFormat="1" ht="15" customHeight="1" x14ac:dyDescent="0.25">
      <c r="A68" s="249">
        <v>63</v>
      </c>
      <c r="B68" s="663" t="s">
        <v>72</v>
      </c>
      <c r="C68" s="151" t="s">
        <v>180</v>
      </c>
      <c r="D68" s="667">
        <v>3.75</v>
      </c>
      <c r="E68" s="90">
        <v>3.78</v>
      </c>
      <c r="F68" s="663" t="s">
        <v>71</v>
      </c>
      <c r="G68" s="151" t="s">
        <v>169</v>
      </c>
      <c r="H68" s="667">
        <v>3.875</v>
      </c>
      <c r="I68" s="90">
        <v>3.92</v>
      </c>
      <c r="J68" s="656" t="s">
        <v>69</v>
      </c>
      <c r="K68" s="239" t="s">
        <v>90</v>
      </c>
      <c r="L68" s="98">
        <v>3.7857142857142856</v>
      </c>
      <c r="M68" s="90">
        <v>3.82</v>
      </c>
      <c r="N68" s="239" t="s">
        <v>72</v>
      </c>
      <c r="O68" s="239" t="s">
        <v>13</v>
      </c>
      <c r="P68" s="98">
        <v>3.4074074074074074</v>
      </c>
      <c r="Q68" s="90">
        <v>3.47</v>
      </c>
    </row>
    <row r="69" spans="1:17" s="7" customFormat="1" ht="15" customHeight="1" x14ac:dyDescent="0.25">
      <c r="A69" s="249">
        <v>64</v>
      </c>
      <c r="B69" s="663" t="s">
        <v>73</v>
      </c>
      <c r="C69" s="151" t="s">
        <v>127</v>
      </c>
      <c r="D69" s="527">
        <v>3.75</v>
      </c>
      <c r="E69" s="90">
        <v>3.78</v>
      </c>
      <c r="F69" s="663" t="s">
        <v>72</v>
      </c>
      <c r="G69" s="151" t="s">
        <v>195</v>
      </c>
      <c r="H69" s="527">
        <v>3.875</v>
      </c>
      <c r="I69" s="90">
        <v>3.92</v>
      </c>
      <c r="J69" s="656" t="s">
        <v>72</v>
      </c>
      <c r="K69" s="239" t="s">
        <v>135</v>
      </c>
      <c r="L69" s="98">
        <v>3.774193548387097</v>
      </c>
      <c r="M69" s="90">
        <v>3.82</v>
      </c>
      <c r="N69" s="239" t="s">
        <v>72</v>
      </c>
      <c r="O69" s="239" t="s">
        <v>14</v>
      </c>
      <c r="P69" s="98">
        <v>3.4</v>
      </c>
      <c r="Q69" s="90">
        <v>3.47</v>
      </c>
    </row>
    <row r="70" spans="1:17" s="7" customFormat="1" ht="15" customHeight="1" x14ac:dyDescent="0.25">
      <c r="A70" s="249">
        <v>65</v>
      </c>
      <c r="B70" s="663" t="s">
        <v>69</v>
      </c>
      <c r="C70" s="151" t="s">
        <v>90</v>
      </c>
      <c r="D70" s="667">
        <v>3.7272727272727271</v>
      </c>
      <c r="E70" s="90">
        <v>3.78</v>
      </c>
      <c r="F70" s="663" t="s">
        <v>67</v>
      </c>
      <c r="G70" s="151" t="s">
        <v>84</v>
      </c>
      <c r="H70" s="667">
        <v>3.8636363636363638</v>
      </c>
      <c r="I70" s="90">
        <v>3.92</v>
      </c>
      <c r="J70" s="656" t="s">
        <v>68</v>
      </c>
      <c r="K70" s="239" t="s">
        <v>47</v>
      </c>
      <c r="L70" s="98">
        <v>3.75</v>
      </c>
      <c r="M70" s="91">
        <v>3.82</v>
      </c>
      <c r="N70" s="239" t="s">
        <v>70</v>
      </c>
      <c r="O70" s="239" t="s">
        <v>27</v>
      </c>
      <c r="P70" s="98">
        <v>3.3846153846153846</v>
      </c>
      <c r="Q70" s="91">
        <v>3.47</v>
      </c>
    </row>
    <row r="71" spans="1:17" s="7" customFormat="1" ht="15" customHeight="1" x14ac:dyDescent="0.25">
      <c r="A71" s="249">
        <v>66</v>
      </c>
      <c r="B71" s="663" t="s">
        <v>69</v>
      </c>
      <c r="C71" s="151" t="s">
        <v>32</v>
      </c>
      <c r="D71" s="667">
        <v>3.72</v>
      </c>
      <c r="E71" s="90">
        <v>3.78</v>
      </c>
      <c r="F71" s="663" t="s">
        <v>68</v>
      </c>
      <c r="G71" s="151" t="s">
        <v>151</v>
      </c>
      <c r="H71" s="667">
        <v>3.8571428571428572</v>
      </c>
      <c r="I71" s="90">
        <v>3.92</v>
      </c>
      <c r="J71" s="656" t="s">
        <v>69</v>
      </c>
      <c r="K71" s="239" t="s">
        <v>89</v>
      </c>
      <c r="L71" s="97">
        <v>3.75</v>
      </c>
      <c r="M71" s="90">
        <v>3.82</v>
      </c>
      <c r="N71" s="239" t="s">
        <v>68</v>
      </c>
      <c r="O71" s="239" t="s">
        <v>43</v>
      </c>
      <c r="P71" s="97">
        <v>3.3636363636363638</v>
      </c>
      <c r="Q71" s="90">
        <v>3.47</v>
      </c>
    </row>
    <row r="72" spans="1:17" s="7" customFormat="1" ht="15" customHeight="1" x14ac:dyDescent="0.25">
      <c r="A72" s="249">
        <v>67</v>
      </c>
      <c r="B72" s="663" t="s">
        <v>72</v>
      </c>
      <c r="C72" s="151" t="s">
        <v>14</v>
      </c>
      <c r="D72" s="668">
        <v>3.7142857142857144</v>
      </c>
      <c r="E72" s="90">
        <v>3.78</v>
      </c>
      <c r="F72" s="663" t="s">
        <v>71</v>
      </c>
      <c r="G72" s="151" t="s">
        <v>166</v>
      </c>
      <c r="H72" s="668">
        <v>3.8571428571428572</v>
      </c>
      <c r="I72" s="90">
        <v>3.92</v>
      </c>
      <c r="J72" s="656" t="s">
        <v>71</v>
      </c>
      <c r="K72" s="239" t="s">
        <v>134</v>
      </c>
      <c r="L72" s="158">
        <v>3.75</v>
      </c>
      <c r="M72" s="90">
        <v>3.82</v>
      </c>
      <c r="N72" s="239" t="s">
        <v>72</v>
      </c>
      <c r="O72" s="239" t="s">
        <v>3</v>
      </c>
      <c r="P72" s="158">
        <v>3.3636363636363638</v>
      </c>
      <c r="Q72" s="90">
        <v>3.47</v>
      </c>
    </row>
    <row r="73" spans="1:17" s="7" customFormat="1" ht="15" customHeight="1" x14ac:dyDescent="0.25">
      <c r="A73" s="249">
        <v>68</v>
      </c>
      <c r="B73" s="663" t="s">
        <v>71</v>
      </c>
      <c r="C73" s="151" t="s">
        <v>143</v>
      </c>
      <c r="D73" s="667">
        <v>3.7111111111111112</v>
      </c>
      <c r="E73" s="90">
        <v>3.78</v>
      </c>
      <c r="F73" s="663" t="s">
        <v>68</v>
      </c>
      <c r="G73" s="151" t="s">
        <v>41</v>
      </c>
      <c r="H73" s="667">
        <v>3.85</v>
      </c>
      <c r="I73" s="90">
        <v>3.92</v>
      </c>
      <c r="J73" s="656" t="s">
        <v>72</v>
      </c>
      <c r="K73" s="239" t="s">
        <v>183</v>
      </c>
      <c r="L73" s="98">
        <v>3.75</v>
      </c>
      <c r="M73" s="90">
        <v>3.82</v>
      </c>
      <c r="N73" s="239" t="s">
        <v>71</v>
      </c>
      <c r="O73" s="239" t="s">
        <v>58</v>
      </c>
      <c r="P73" s="98">
        <v>3.3529411764705883</v>
      </c>
      <c r="Q73" s="90">
        <v>3.47</v>
      </c>
    </row>
    <row r="74" spans="1:17" s="7" customFormat="1" ht="15" customHeight="1" x14ac:dyDescent="0.25">
      <c r="A74" s="249">
        <v>69</v>
      </c>
      <c r="B74" s="663" t="s">
        <v>70</v>
      </c>
      <c r="C74" s="151" t="s">
        <v>198</v>
      </c>
      <c r="D74" s="667">
        <v>3.7</v>
      </c>
      <c r="E74" s="90">
        <v>3.78</v>
      </c>
      <c r="F74" s="663" t="s">
        <v>67</v>
      </c>
      <c r="G74" s="151" t="s">
        <v>132</v>
      </c>
      <c r="H74" s="667">
        <v>3.8235294117647061</v>
      </c>
      <c r="I74" s="90">
        <v>3.92</v>
      </c>
      <c r="J74" s="656" t="s">
        <v>72</v>
      </c>
      <c r="K74" s="239" t="s">
        <v>176</v>
      </c>
      <c r="L74" s="98">
        <v>3.75</v>
      </c>
      <c r="M74" s="90">
        <v>3.82</v>
      </c>
      <c r="N74" s="239" t="s">
        <v>70</v>
      </c>
      <c r="O74" s="239" t="s">
        <v>91</v>
      </c>
      <c r="P74" s="98">
        <v>3.3333333333333335</v>
      </c>
      <c r="Q74" s="90">
        <v>3.47</v>
      </c>
    </row>
    <row r="75" spans="1:17" s="7" customFormat="1" ht="15" customHeight="1" thickBot="1" x14ac:dyDescent="0.3">
      <c r="A75" s="652">
        <v>70</v>
      </c>
      <c r="B75" s="666" t="s">
        <v>72</v>
      </c>
      <c r="C75" s="154" t="s">
        <v>182</v>
      </c>
      <c r="D75" s="670">
        <v>3.6909090909090909</v>
      </c>
      <c r="E75" s="92">
        <v>3.78</v>
      </c>
      <c r="F75" s="666" t="s">
        <v>67</v>
      </c>
      <c r="G75" s="154" t="s">
        <v>86</v>
      </c>
      <c r="H75" s="670">
        <v>3.8181818181818183</v>
      </c>
      <c r="I75" s="92">
        <v>3.92</v>
      </c>
      <c r="J75" s="659" t="s">
        <v>67</v>
      </c>
      <c r="K75" s="242" t="s">
        <v>149</v>
      </c>
      <c r="L75" s="100">
        <v>3.7142857142857144</v>
      </c>
      <c r="M75" s="92">
        <v>3.82</v>
      </c>
      <c r="N75" s="242" t="s">
        <v>71</v>
      </c>
      <c r="O75" s="242" t="s">
        <v>121</v>
      </c>
      <c r="P75" s="100">
        <v>3.3333333333333335</v>
      </c>
      <c r="Q75" s="92">
        <v>3.47</v>
      </c>
    </row>
    <row r="76" spans="1:17" s="7" customFormat="1" ht="15" customHeight="1" x14ac:dyDescent="0.25">
      <c r="A76" s="651">
        <v>71</v>
      </c>
      <c r="B76" s="661" t="s">
        <v>69</v>
      </c>
      <c r="C76" s="149" t="s">
        <v>39</v>
      </c>
      <c r="D76" s="529">
        <v>3.6875</v>
      </c>
      <c r="E76" s="89">
        <v>3.78</v>
      </c>
      <c r="F76" s="661" t="s">
        <v>70</v>
      </c>
      <c r="G76" s="149" t="s">
        <v>198</v>
      </c>
      <c r="H76" s="529">
        <v>3.8139534883720931</v>
      </c>
      <c r="I76" s="89">
        <v>3.92</v>
      </c>
      <c r="J76" s="658" t="s">
        <v>69</v>
      </c>
      <c r="K76" s="241" t="s">
        <v>87</v>
      </c>
      <c r="L76" s="99">
        <v>3.7037037037037037</v>
      </c>
      <c r="M76" s="89">
        <v>3.82</v>
      </c>
      <c r="N76" s="241" t="s">
        <v>72</v>
      </c>
      <c r="O76" s="241" t="s">
        <v>9</v>
      </c>
      <c r="P76" s="99">
        <v>3.3333333333333335</v>
      </c>
      <c r="Q76" s="89">
        <v>3.47</v>
      </c>
    </row>
    <row r="77" spans="1:17" s="7" customFormat="1" ht="15" customHeight="1" x14ac:dyDescent="0.25">
      <c r="A77" s="249">
        <v>72</v>
      </c>
      <c r="B77" s="663" t="s">
        <v>69</v>
      </c>
      <c r="C77" s="151" t="s">
        <v>89</v>
      </c>
      <c r="D77" s="527">
        <v>3.6666666666666665</v>
      </c>
      <c r="E77" s="90">
        <v>3.78</v>
      </c>
      <c r="F77" s="663" t="s">
        <v>72</v>
      </c>
      <c r="G77" s="151" t="s">
        <v>182</v>
      </c>
      <c r="H77" s="527">
        <v>3.8055555555555554</v>
      </c>
      <c r="I77" s="90">
        <v>3.92</v>
      </c>
      <c r="J77" s="656" t="s">
        <v>70</v>
      </c>
      <c r="K77" s="239" t="s">
        <v>29</v>
      </c>
      <c r="L77" s="98">
        <v>3.7037037037037037</v>
      </c>
      <c r="M77" s="93">
        <v>3.82</v>
      </c>
      <c r="N77" s="239" t="s">
        <v>73</v>
      </c>
      <c r="O77" s="239" t="s">
        <v>127</v>
      </c>
      <c r="P77" s="98">
        <v>3.3333333333333335</v>
      </c>
      <c r="Q77" s="93">
        <v>3.47</v>
      </c>
    </row>
    <row r="78" spans="1:17" s="7" customFormat="1" ht="15" customHeight="1" x14ac:dyDescent="0.25">
      <c r="A78" s="249">
        <v>73</v>
      </c>
      <c r="B78" s="663" t="s">
        <v>72</v>
      </c>
      <c r="C78" s="151" t="s">
        <v>184</v>
      </c>
      <c r="D78" s="667">
        <v>3.6666666666666665</v>
      </c>
      <c r="E78" s="90">
        <v>3.78</v>
      </c>
      <c r="F78" s="663" t="s">
        <v>72</v>
      </c>
      <c r="G78" s="151" t="s">
        <v>180</v>
      </c>
      <c r="H78" s="667">
        <v>3.8</v>
      </c>
      <c r="I78" s="90">
        <v>3.92</v>
      </c>
      <c r="J78" s="656" t="s">
        <v>68</v>
      </c>
      <c r="K78" s="239" t="s">
        <v>157</v>
      </c>
      <c r="L78" s="97">
        <v>3.7</v>
      </c>
      <c r="M78" s="90">
        <v>3.82</v>
      </c>
      <c r="N78" s="239" t="s">
        <v>67</v>
      </c>
      <c r="O78" s="239" t="s">
        <v>62</v>
      </c>
      <c r="P78" s="97">
        <v>3.3225806451612905</v>
      </c>
      <c r="Q78" s="90">
        <v>3.47</v>
      </c>
    </row>
    <row r="79" spans="1:17" s="7" customFormat="1" ht="15" customHeight="1" x14ac:dyDescent="0.25">
      <c r="A79" s="249">
        <v>74</v>
      </c>
      <c r="B79" s="663" t="s">
        <v>73</v>
      </c>
      <c r="C79" s="151" t="s">
        <v>98</v>
      </c>
      <c r="D79" s="667">
        <v>3.6666666666666665</v>
      </c>
      <c r="E79" s="90">
        <v>3.78</v>
      </c>
      <c r="F79" s="663" t="s">
        <v>69</v>
      </c>
      <c r="G79" s="151" t="s">
        <v>87</v>
      </c>
      <c r="H79" s="667">
        <v>3.7878787878787881</v>
      </c>
      <c r="I79" s="90">
        <v>3.92</v>
      </c>
      <c r="J79" s="656" t="s">
        <v>67</v>
      </c>
      <c r="K79" s="239" t="s">
        <v>84</v>
      </c>
      <c r="L79" s="98">
        <v>3.6666666666666665</v>
      </c>
      <c r="M79" s="91">
        <v>3.82</v>
      </c>
      <c r="N79" s="239" t="s">
        <v>71</v>
      </c>
      <c r="O79" s="239" t="s">
        <v>144</v>
      </c>
      <c r="P79" s="98">
        <v>3.3125</v>
      </c>
      <c r="Q79" s="91">
        <v>3.47</v>
      </c>
    </row>
    <row r="80" spans="1:17" s="7" customFormat="1" ht="15" customHeight="1" x14ac:dyDescent="0.25">
      <c r="A80" s="249">
        <v>75</v>
      </c>
      <c r="B80" s="663" t="s">
        <v>70</v>
      </c>
      <c r="C80" s="151" t="s">
        <v>204</v>
      </c>
      <c r="D80" s="667">
        <v>3.6595744680851063</v>
      </c>
      <c r="E80" s="90">
        <v>3.78</v>
      </c>
      <c r="F80" s="663" t="s">
        <v>68</v>
      </c>
      <c r="G80" s="151" t="s">
        <v>157</v>
      </c>
      <c r="H80" s="667">
        <v>3.7777777777777777</v>
      </c>
      <c r="I80" s="90">
        <v>3.92</v>
      </c>
      <c r="J80" s="656" t="s">
        <v>73</v>
      </c>
      <c r="K80" s="239" t="s">
        <v>127</v>
      </c>
      <c r="L80" s="98">
        <v>3.6470588235294117</v>
      </c>
      <c r="M80" s="91">
        <v>3.82</v>
      </c>
      <c r="N80" s="239" t="s">
        <v>70</v>
      </c>
      <c r="O80" s="239" t="s">
        <v>29</v>
      </c>
      <c r="P80" s="98">
        <v>3.3103448275862069</v>
      </c>
      <c r="Q80" s="91">
        <v>3.47</v>
      </c>
    </row>
    <row r="81" spans="1:17" s="7" customFormat="1" ht="15" customHeight="1" x14ac:dyDescent="0.25">
      <c r="A81" s="249">
        <v>76</v>
      </c>
      <c r="B81" s="663" t="s">
        <v>72</v>
      </c>
      <c r="C81" s="151" t="s">
        <v>203</v>
      </c>
      <c r="D81" s="527">
        <v>3.641025641025641</v>
      </c>
      <c r="E81" s="90">
        <v>3.78</v>
      </c>
      <c r="F81" s="663" t="s">
        <v>68</v>
      </c>
      <c r="G81" s="151" t="s">
        <v>44</v>
      </c>
      <c r="H81" s="527">
        <v>3.7777777777777777</v>
      </c>
      <c r="I81" s="90">
        <v>3.92</v>
      </c>
      <c r="J81" s="656" t="s">
        <v>69</v>
      </c>
      <c r="K81" s="239" t="s">
        <v>31</v>
      </c>
      <c r="L81" s="98">
        <v>3.6451612903225805</v>
      </c>
      <c r="M81" s="90">
        <v>3.82</v>
      </c>
      <c r="N81" s="239" t="s">
        <v>72</v>
      </c>
      <c r="O81" s="239" t="s">
        <v>15</v>
      </c>
      <c r="P81" s="98">
        <v>3.3055555555555554</v>
      </c>
      <c r="Q81" s="90">
        <v>3.47</v>
      </c>
    </row>
    <row r="82" spans="1:17" s="7" customFormat="1" ht="15" customHeight="1" x14ac:dyDescent="0.25">
      <c r="A82" s="249">
        <v>77</v>
      </c>
      <c r="B82" s="663" t="s">
        <v>71</v>
      </c>
      <c r="C82" s="151" t="s">
        <v>107</v>
      </c>
      <c r="D82" s="527">
        <v>3.6333333333333333</v>
      </c>
      <c r="E82" s="90">
        <v>3.78</v>
      </c>
      <c r="F82" s="663" t="s">
        <v>70</v>
      </c>
      <c r="G82" s="151" t="s">
        <v>28</v>
      </c>
      <c r="H82" s="527">
        <v>3.7647058823529411</v>
      </c>
      <c r="I82" s="90">
        <v>3.92</v>
      </c>
      <c r="J82" s="656" t="s">
        <v>70</v>
      </c>
      <c r="K82" s="239" t="s">
        <v>25</v>
      </c>
      <c r="L82" s="97">
        <v>3.6363636363636362</v>
      </c>
      <c r="M82" s="90">
        <v>3.82</v>
      </c>
      <c r="N82" s="239" t="s">
        <v>67</v>
      </c>
      <c r="O82" s="239" t="s">
        <v>132</v>
      </c>
      <c r="P82" s="97">
        <v>3.2972972972972974</v>
      </c>
      <c r="Q82" s="90">
        <v>3.47</v>
      </c>
    </row>
    <row r="83" spans="1:17" s="7" customFormat="1" ht="15" customHeight="1" x14ac:dyDescent="0.25">
      <c r="A83" s="249">
        <v>78</v>
      </c>
      <c r="B83" s="663" t="s">
        <v>72</v>
      </c>
      <c r="C83" s="151" t="s">
        <v>194</v>
      </c>
      <c r="D83" s="527">
        <v>3.625</v>
      </c>
      <c r="E83" s="90">
        <v>3.78</v>
      </c>
      <c r="F83" s="663" t="s">
        <v>69</v>
      </c>
      <c r="G83" s="151" t="s">
        <v>158</v>
      </c>
      <c r="H83" s="527">
        <v>3.75</v>
      </c>
      <c r="I83" s="90">
        <v>3.92</v>
      </c>
      <c r="J83" s="656" t="s">
        <v>71</v>
      </c>
      <c r="K83" s="239" t="s">
        <v>172</v>
      </c>
      <c r="L83" s="97">
        <v>3.6363636363636362</v>
      </c>
      <c r="M83" s="90">
        <v>3.82</v>
      </c>
      <c r="N83" s="239" t="s">
        <v>69</v>
      </c>
      <c r="O83" s="239" t="s">
        <v>89</v>
      </c>
      <c r="P83" s="97">
        <v>3.2857142857142856</v>
      </c>
      <c r="Q83" s="90">
        <v>3.47</v>
      </c>
    </row>
    <row r="84" spans="1:17" s="7" customFormat="1" ht="15" customHeight="1" x14ac:dyDescent="0.25">
      <c r="A84" s="249">
        <v>79</v>
      </c>
      <c r="B84" s="663" t="s">
        <v>72</v>
      </c>
      <c r="C84" s="151" t="s">
        <v>195</v>
      </c>
      <c r="D84" s="667">
        <v>3.6206896551724137</v>
      </c>
      <c r="E84" s="90">
        <v>3.78</v>
      </c>
      <c r="F84" s="663" t="s">
        <v>73</v>
      </c>
      <c r="G84" s="151" t="s">
        <v>128</v>
      </c>
      <c r="H84" s="667">
        <v>3.7333333333333334</v>
      </c>
      <c r="I84" s="90">
        <v>3.92</v>
      </c>
      <c r="J84" s="656" t="s">
        <v>72</v>
      </c>
      <c r="K84" s="239" t="s">
        <v>175</v>
      </c>
      <c r="L84" s="98">
        <v>3.6315789473684212</v>
      </c>
      <c r="M84" s="90">
        <v>3.82</v>
      </c>
      <c r="N84" s="239" t="s">
        <v>71</v>
      </c>
      <c r="O84" s="239" t="s">
        <v>123</v>
      </c>
      <c r="P84" s="98">
        <v>3.2758620689655173</v>
      </c>
      <c r="Q84" s="90">
        <v>3.47</v>
      </c>
    </row>
    <row r="85" spans="1:17" s="7" customFormat="1" ht="15" customHeight="1" thickBot="1" x14ac:dyDescent="0.3">
      <c r="A85" s="652">
        <v>80</v>
      </c>
      <c r="B85" s="666" t="s">
        <v>73</v>
      </c>
      <c r="C85" s="154" t="s">
        <v>128</v>
      </c>
      <c r="D85" s="670">
        <v>3.6153846153846154</v>
      </c>
      <c r="E85" s="92">
        <v>3.78</v>
      </c>
      <c r="F85" s="666" t="s">
        <v>68</v>
      </c>
      <c r="G85" s="154" t="s">
        <v>197</v>
      </c>
      <c r="H85" s="670">
        <v>3.7272727272727271</v>
      </c>
      <c r="I85" s="92">
        <v>3.92</v>
      </c>
      <c r="J85" s="659" t="s">
        <v>70</v>
      </c>
      <c r="K85" s="242" t="s">
        <v>106</v>
      </c>
      <c r="L85" s="100">
        <v>3.625</v>
      </c>
      <c r="M85" s="92">
        <v>3.82</v>
      </c>
      <c r="N85" s="242" t="s">
        <v>69</v>
      </c>
      <c r="O85" s="242" t="s">
        <v>33</v>
      </c>
      <c r="P85" s="100">
        <v>3.2727272727272729</v>
      </c>
      <c r="Q85" s="92">
        <v>3.47</v>
      </c>
    </row>
    <row r="86" spans="1:17" s="7" customFormat="1" ht="15" customHeight="1" x14ac:dyDescent="0.25">
      <c r="A86" s="651">
        <v>81</v>
      </c>
      <c r="B86" s="661" t="s">
        <v>70</v>
      </c>
      <c r="C86" s="149" t="s">
        <v>24</v>
      </c>
      <c r="D86" s="529">
        <v>3.6086956521739131</v>
      </c>
      <c r="E86" s="89">
        <v>3.78</v>
      </c>
      <c r="F86" s="661" t="s">
        <v>68</v>
      </c>
      <c r="G86" s="149" t="s">
        <v>154</v>
      </c>
      <c r="H86" s="529">
        <v>3.7272727272727271</v>
      </c>
      <c r="I86" s="89">
        <v>3.92</v>
      </c>
      <c r="J86" s="658" t="s">
        <v>67</v>
      </c>
      <c r="K86" s="241" t="s">
        <v>150</v>
      </c>
      <c r="L86" s="99">
        <v>3.6111111111111112</v>
      </c>
      <c r="M86" s="89">
        <v>3.82</v>
      </c>
      <c r="N86" s="241" t="s">
        <v>72</v>
      </c>
      <c r="O86" s="241" t="s">
        <v>20</v>
      </c>
      <c r="P86" s="99">
        <v>3.2727272727272729</v>
      </c>
      <c r="Q86" s="89">
        <v>3.47</v>
      </c>
    </row>
    <row r="87" spans="1:17" s="7" customFormat="1" ht="15" customHeight="1" x14ac:dyDescent="0.25">
      <c r="A87" s="249">
        <v>82</v>
      </c>
      <c r="B87" s="663" t="s">
        <v>68</v>
      </c>
      <c r="C87" s="151" t="s">
        <v>154</v>
      </c>
      <c r="D87" s="667">
        <v>3.6</v>
      </c>
      <c r="E87" s="90">
        <v>3.78</v>
      </c>
      <c r="F87" s="663" t="s">
        <v>70</v>
      </c>
      <c r="G87" s="151" t="s">
        <v>51</v>
      </c>
      <c r="H87" s="667">
        <v>3.7272727272727271</v>
      </c>
      <c r="I87" s="90">
        <v>3.92</v>
      </c>
      <c r="J87" s="656" t="s">
        <v>69</v>
      </c>
      <c r="K87" s="239" t="s">
        <v>161</v>
      </c>
      <c r="L87" s="98">
        <v>3.6</v>
      </c>
      <c r="M87" s="90">
        <v>3.82</v>
      </c>
      <c r="N87" s="239" t="s">
        <v>71</v>
      </c>
      <c r="O87" s="239" t="s">
        <v>22</v>
      </c>
      <c r="P87" s="98">
        <v>3.2692307692307692</v>
      </c>
      <c r="Q87" s="90">
        <v>3.47</v>
      </c>
    </row>
    <row r="88" spans="1:17" s="7" customFormat="1" ht="15" customHeight="1" x14ac:dyDescent="0.25">
      <c r="A88" s="249">
        <v>83</v>
      </c>
      <c r="B88" s="663" t="s">
        <v>69</v>
      </c>
      <c r="C88" s="151" t="s">
        <v>87</v>
      </c>
      <c r="D88" s="667">
        <v>3.5957446808510638</v>
      </c>
      <c r="E88" s="90">
        <v>3.78</v>
      </c>
      <c r="F88" s="663" t="s">
        <v>72</v>
      </c>
      <c r="G88" s="151" t="s">
        <v>183</v>
      </c>
      <c r="H88" s="667">
        <v>3.7222222222222223</v>
      </c>
      <c r="I88" s="90">
        <v>3.92</v>
      </c>
      <c r="J88" s="656" t="s">
        <v>70</v>
      </c>
      <c r="K88" s="239" t="s">
        <v>27</v>
      </c>
      <c r="L88" s="97">
        <v>3.6</v>
      </c>
      <c r="M88" s="90">
        <v>3.82</v>
      </c>
      <c r="N88" s="239" t="s">
        <v>69</v>
      </c>
      <c r="O88" s="239" t="s">
        <v>39</v>
      </c>
      <c r="P88" s="97">
        <v>3.25</v>
      </c>
      <c r="Q88" s="90">
        <v>3.47</v>
      </c>
    </row>
    <row r="89" spans="1:17" s="7" customFormat="1" ht="15" customHeight="1" x14ac:dyDescent="0.25">
      <c r="A89" s="249">
        <v>84</v>
      </c>
      <c r="B89" s="663" t="s">
        <v>71</v>
      </c>
      <c r="C89" s="151" t="s">
        <v>172</v>
      </c>
      <c r="D89" s="527">
        <v>3.5909090909090908</v>
      </c>
      <c r="E89" s="90">
        <v>3.78</v>
      </c>
      <c r="F89" s="663" t="s">
        <v>68</v>
      </c>
      <c r="G89" s="151" t="s">
        <v>153</v>
      </c>
      <c r="H89" s="527">
        <v>3.7142857142857144</v>
      </c>
      <c r="I89" s="90">
        <v>3.92</v>
      </c>
      <c r="J89" s="656" t="s">
        <v>71</v>
      </c>
      <c r="K89" s="239" t="s">
        <v>107</v>
      </c>
      <c r="L89" s="98">
        <v>3.5714285714285716</v>
      </c>
      <c r="M89" s="90">
        <v>3.82</v>
      </c>
      <c r="N89" s="239" t="s">
        <v>70</v>
      </c>
      <c r="O89" s="239" t="s">
        <v>25</v>
      </c>
      <c r="P89" s="98">
        <v>3.25</v>
      </c>
      <c r="Q89" s="90">
        <v>3.47</v>
      </c>
    </row>
    <row r="90" spans="1:17" s="7" customFormat="1" ht="15" customHeight="1" x14ac:dyDescent="0.25">
      <c r="A90" s="249">
        <v>85</v>
      </c>
      <c r="B90" s="663" t="s">
        <v>69</v>
      </c>
      <c r="C90" s="151" t="s">
        <v>162</v>
      </c>
      <c r="D90" s="667">
        <v>3.5666666666666669</v>
      </c>
      <c r="E90" s="90">
        <v>3.78</v>
      </c>
      <c r="F90" s="663" t="s">
        <v>73</v>
      </c>
      <c r="G90" s="151" t="s">
        <v>127</v>
      </c>
      <c r="H90" s="667">
        <v>3.7142857142857144</v>
      </c>
      <c r="I90" s="90">
        <v>3.92</v>
      </c>
      <c r="J90" s="656" t="s">
        <v>70</v>
      </c>
      <c r="K90" s="239" t="s">
        <v>30</v>
      </c>
      <c r="L90" s="98">
        <v>3.5652173913043477</v>
      </c>
      <c r="M90" s="90">
        <v>3.82</v>
      </c>
      <c r="N90" s="239" t="s">
        <v>72</v>
      </c>
      <c r="O90" s="239" t="s">
        <v>19</v>
      </c>
      <c r="P90" s="98">
        <v>3.25</v>
      </c>
      <c r="Q90" s="90">
        <v>3.47</v>
      </c>
    </row>
    <row r="91" spans="1:17" s="7" customFormat="1" ht="15" customHeight="1" x14ac:dyDescent="0.25">
      <c r="A91" s="249">
        <v>86</v>
      </c>
      <c r="B91" s="663" t="s">
        <v>69</v>
      </c>
      <c r="C91" s="151" t="s">
        <v>34</v>
      </c>
      <c r="D91" s="667">
        <v>3.55</v>
      </c>
      <c r="E91" s="90">
        <v>3.78</v>
      </c>
      <c r="F91" s="663" t="s">
        <v>70</v>
      </c>
      <c r="G91" s="151" t="s">
        <v>29</v>
      </c>
      <c r="H91" s="667">
        <v>3.7</v>
      </c>
      <c r="I91" s="90">
        <v>3.92</v>
      </c>
      <c r="J91" s="656" t="s">
        <v>72</v>
      </c>
      <c r="K91" s="239" t="s">
        <v>6</v>
      </c>
      <c r="L91" s="98">
        <v>3.5517241379310347</v>
      </c>
      <c r="M91" s="90">
        <v>3.82</v>
      </c>
      <c r="N91" s="239" t="s">
        <v>72</v>
      </c>
      <c r="O91" s="239" t="s">
        <v>135</v>
      </c>
      <c r="P91" s="98">
        <v>3.25</v>
      </c>
      <c r="Q91" s="90">
        <v>3.47</v>
      </c>
    </row>
    <row r="92" spans="1:17" s="7" customFormat="1" ht="15" customHeight="1" x14ac:dyDescent="0.25">
      <c r="A92" s="249">
        <v>87</v>
      </c>
      <c r="B92" s="663" t="s">
        <v>70</v>
      </c>
      <c r="C92" s="151" t="s">
        <v>28</v>
      </c>
      <c r="D92" s="667">
        <v>3.5405405405405403</v>
      </c>
      <c r="E92" s="90">
        <v>3.78</v>
      </c>
      <c r="F92" s="663" t="s">
        <v>71</v>
      </c>
      <c r="G92" s="151" t="s">
        <v>171</v>
      </c>
      <c r="H92" s="667">
        <v>3.6923076923076925</v>
      </c>
      <c r="I92" s="90">
        <v>3.92</v>
      </c>
      <c r="J92" s="656" t="s">
        <v>69</v>
      </c>
      <c r="K92" s="239" t="s">
        <v>159</v>
      </c>
      <c r="L92" s="98">
        <v>3.55</v>
      </c>
      <c r="M92" s="90">
        <v>3.82</v>
      </c>
      <c r="N92" s="239" t="s">
        <v>72</v>
      </c>
      <c r="O92" s="239" t="s">
        <v>1</v>
      </c>
      <c r="P92" s="98">
        <v>3.2222222222222223</v>
      </c>
      <c r="Q92" s="90">
        <v>3.47</v>
      </c>
    </row>
    <row r="93" spans="1:17" s="7" customFormat="1" ht="15" customHeight="1" x14ac:dyDescent="0.25">
      <c r="A93" s="249">
        <v>88</v>
      </c>
      <c r="B93" s="663" t="s">
        <v>73</v>
      </c>
      <c r="C93" s="151" t="s">
        <v>96</v>
      </c>
      <c r="D93" s="527">
        <v>3.5384615384615383</v>
      </c>
      <c r="E93" s="90">
        <v>3.78</v>
      </c>
      <c r="F93" s="663" t="s">
        <v>70</v>
      </c>
      <c r="G93" s="151" t="s">
        <v>25</v>
      </c>
      <c r="H93" s="527">
        <v>3.6842105263157894</v>
      </c>
      <c r="I93" s="90">
        <v>3.92</v>
      </c>
      <c r="J93" s="656" t="s">
        <v>71</v>
      </c>
      <c r="K93" s="239" t="s">
        <v>166</v>
      </c>
      <c r="L93" s="97">
        <v>3.5454545454545454</v>
      </c>
      <c r="M93" s="90">
        <v>3.82</v>
      </c>
      <c r="N93" s="239" t="s">
        <v>68</v>
      </c>
      <c r="O93" s="239" t="s">
        <v>45</v>
      </c>
      <c r="P93" s="97">
        <v>3.2</v>
      </c>
      <c r="Q93" s="90">
        <v>3.47</v>
      </c>
    </row>
    <row r="94" spans="1:17" s="7" customFormat="1" ht="15" customHeight="1" x14ac:dyDescent="0.25">
      <c r="A94" s="249">
        <v>89</v>
      </c>
      <c r="B94" s="663" t="s">
        <v>71</v>
      </c>
      <c r="C94" s="151" t="s">
        <v>171</v>
      </c>
      <c r="D94" s="527">
        <v>3.5263157894736841</v>
      </c>
      <c r="E94" s="90">
        <v>3.78</v>
      </c>
      <c r="F94" s="663" t="s">
        <v>71</v>
      </c>
      <c r="G94" s="151" t="s">
        <v>107</v>
      </c>
      <c r="H94" s="527">
        <v>3.6774193548387095</v>
      </c>
      <c r="I94" s="90">
        <v>3.92</v>
      </c>
      <c r="J94" s="656" t="s">
        <v>69</v>
      </c>
      <c r="K94" s="239" t="s">
        <v>36</v>
      </c>
      <c r="L94" s="97">
        <v>3.5333333333333332</v>
      </c>
      <c r="M94" s="90">
        <v>3.82</v>
      </c>
      <c r="N94" s="239" t="s">
        <v>68</v>
      </c>
      <c r="O94" s="239" t="s">
        <v>53</v>
      </c>
      <c r="P94" s="97">
        <v>3.2</v>
      </c>
      <c r="Q94" s="90">
        <v>3.47</v>
      </c>
    </row>
    <row r="95" spans="1:17" s="7" customFormat="1" ht="15" customHeight="1" thickBot="1" x14ac:dyDescent="0.3">
      <c r="A95" s="654">
        <v>90</v>
      </c>
      <c r="B95" s="665" t="s">
        <v>72</v>
      </c>
      <c r="C95" s="153" t="s">
        <v>202</v>
      </c>
      <c r="D95" s="670">
        <v>3.5238095238095237</v>
      </c>
      <c r="E95" s="91">
        <v>3.78</v>
      </c>
      <c r="F95" s="665" t="s">
        <v>68</v>
      </c>
      <c r="G95" s="153" t="s">
        <v>49</v>
      </c>
      <c r="H95" s="670">
        <v>3.6666666666666665</v>
      </c>
      <c r="I95" s="91">
        <v>3.92</v>
      </c>
      <c r="J95" s="657" t="s">
        <v>68</v>
      </c>
      <c r="K95" s="240" t="s">
        <v>151</v>
      </c>
      <c r="L95" s="393">
        <v>3.5</v>
      </c>
      <c r="M95" s="91">
        <v>3.82</v>
      </c>
      <c r="N95" s="240" t="s">
        <v>69</v>
      </c>
      <c r="O95" s="240" t="s">
        <v>37</v>
      </c>
      <c r="P95" s="393">
        <v>3.2</v>
      </c>
      <c r="Q95" s="91">
        <v>3.47</v>
      </c>
    </row>
    <row r="96" spans="1:17" s="7" customFormat="1" ht="15" customHeight="1" x14ac:dyDescent="0.25">
      <c r="A96" s="651">
        <v>91</v>
      </c>
      <c r="B96" s="661" t="s">
        <v>68</v>
      </c>
      <c r="C96" s="149" t="s">
        <v>155</v>
      </c>
      <c r="D96" s="532">
        <v>3.5</v>
      </c>
      <c r="E96" s="89">
        <v>3.78</v>
      </c>
      <c r="F96" s="661" t="s">
        <v>69</v>
      </c>
      <c r="G96" s="149" t="s">
        <v>36</v>
      </c>
      <c r="H96" s="532">
        <v>3.6666666666666665</v>
      </c>
      <c r="I96" s="89">
        <v>3.92</v>
      </c>
      <c r="J96" s="658" t="s">
        <v>72</v>
      </c>
      <c r="K96" s="241" t="s">
        <v>179</v>
      </c>
      <c r="L96" s="99">
        <v>3.5</v>
      </c>
      <c r="M96" s="89">
        <v>3.82</v>
      </c>
      <c r="N96" s="241" t="s">
        <v>72</v>
      </c>
      <c r="O96" s="241" t="s">
        <v>5</v>
      </c>
      <c r="P96" s="99">
        <v>3.2</v>
      </c>
      <c r="Q96" s="89">
        <v>3.47</v>
      </c>
    </row>
    <row r="97" spans="1:17" s="7" customFormat="1" ht="15" customHeight="1" x14ac:dyDescent="0.25">
      <c r="A97" s="249">
        <v>92</v>
      </c>
      <c r="B97" s="663" t="s">
        <v>69</v>
      </c>
      <c r="C97" s="151" t="s">
        <v>160</v>
      </c>
      <c r="D97" s="667">
        <v>3.5</v>
      </c>
      <c r="E97" s="90">
        <v>3.78</v>
      </c>
      <c r="F97" s="663" t="s">
        <v>70</v>
      </c>
      <c r="G97" s="151" t="s">
        <v>27</v>
      </c>
      <c r="H97" s="667">
        <v>3.6666666666666665</v>
      </c>
      <c r="I97" s="90">
        <v>3.92</v>
      </c>
      <c r="J97" s="656" t="s">
        <v>72</v>
      </c>
      <c r="K97" s="239" t="s">
        <v>14</v>
      </c>
      <c r="L97" s="97">
        <v>3.5</v>
      </c>
      <c r="M97" s="90">
        <v>3.82</v>
      </c>
      <c r="N97" s="239" t="s">
        <v>68</v>
      </c>
      <c r="O97" s="239" t="s">
        <v>46</v>
      </c>
      <c r="P97" s="97">
        <v>3.1904761904761907</v>
      </c>
      <c r="Q97" s="90">
        <v>3.47</v>
      </c>
    </row>
    <row r="98" spans="1:17" s="7" customFormat="1" ht="15" customHeight="1" x14ac:dyDescent="0.25">
      <c r="A98" s="249">
        <v>93</v>
      </c>
      <c r="B98" s="663" t="s">
        <v>68</v>
      </c>
      <c r="C98" s="151" t="s">
        <v>197</v>
      </c>
      <c r="D98" s="667">
        <v>3.4736842105263159</v>
      </c>
      <c r="E98" s="90">
        <v>3.78</v>
      </c>
      <c r="F98" s="663" t="s">
        <v>67</v>
      </c>
      <c r="G98" s="151" t="s">
        <v>150</v>
      </c>
      <c r="H98" s="667">
        <v>3.5789473684210527</v>
      </c>
      <c r="I98" s="90">
        <v>3.92</v>
      </c>
      <c r="J98" s="656" t="s">
        <v>73</v>
      </c>
      <c r="K98" s="239" t="s">
        <v>96</v>
      </c>
      <c r="L98" s="98">
        <v>3.5</v>
      </c>
      <c r="M98" s="90">
        <v>3.82</v>
      </c>
      <c r="N98" s="239" t="s">
        <v>71</v>
      </c>
      <c r="O98" s="239" t="s">
        <v>124</v>
      </c>
      <c r="P98" s="98">
        <v>3.1818181818181817</v>
      </c>
      <c r="Q98" s="90">
        <v>3.47</v>
      </c>
    </row>
    <row r="99" spans="1:17" s="7" customFormat="1" ht="15" customHeight="1" x14ac:dyDescent="0.25">
      <c r="A99" s="249">
        <v>94</v>
      </c>
      <c r="B99" s="663" t="s">
        <v>71</v>
      </c>
      <c r="C99" s="151" t="s">
        <v>169</v>
      </c>
      <c r="D99" s="667">
        <v>3.3888888888888888</v>
      </c>
      <c r="E99" s="90">
        <v>3.78</v>
      </c>
      <c r="F99" s="663" t="s">
        <v>73</v>
      </c>
      <c r="G99" s="151" t="s">
        <v>98</v>
      </c>
      <c r="H99" s="667">
        <v>3.5555555555555554</v>
      </c>
      <c r="I99" s="90">
        <v>3.92</v>
      </c>
      <c r="J99" s="656" t="s">
        <v>69</v>
      </c>
      <c r="K99" s="239" t="s">
        <v>37</v>
      </c>
      <c r="L99" s="98">
        <v>3.4736842105263159</v>
      </c>
      <c r="M99" s="90">
        <v>3.82</v>
      </c>
      <c r="N99" s="239" t="s">
        <v>72</v>
      </c>
      <c r="O99" s="239" t="s">
        <v>10</v>
      </c>
      <c r="P99" s="98">
        <v>3.1666666666666665</v>
      </c>
      <c r="Q99" s="90">
        <v>3.47</v>
      </c>
    </row>
    <row r="100" spans="1:17" s="7" customFormat="1" ht="15" customHeight="1" x14ac:dyDescent="0.25">
      <c r="A100" s="249">
        <v>95</v>
      </c>
      <c r="B100" s="663" t="s">
        <v>69</v>
      </c>
      <c r="C100" s="151" t="s">
        <v>161</v>
      </c>
      <c r="D100" s="667">
        <v>3.3783783783783785</v>
      </c>
      <c r="E100" s="90">
        <v>3.78</v>
      </c>
      <c r="F100" s="663" t="s">
        <v>71</v>
      </c>
      <c r="G100" s="151" t="s">
        <v>172</v>
      </c>
      <c r="H100" s="667">
        <v>3.5454545454545454</v>
      </c>
      <c r="I100" s="90">
        <v>3.92</v>
      </c>
      <c r="J100" s="656" t="s">
        <v>67</v>
      </c>
      <c r="K100" s="239" t="s">
        <v>86</v>
      </c>
      <c r="L100" s="98">
        <v>3.4444444444444446</v>
      </c>
      <c r="M100" s="90">
        <v>3.82</v>
      </c>
      <c r="N100" s="239" t="s">
        <v>72</v>
      </c>
      <c r="O100" s="239" t="s">
        <v>4</v>
      </c>
      <c r="P100" s="98">
        <v>3.1489361702127661</v>
      </c>
      <c r="Q100" s="90">
        <v>3.47</v>
      </c>
    </row>
    <row r="101" spans="1:17" s="7" customFormat="1" ht="15" customHeight="1" x14ac:dyDescent="0.25">
      <c r="A101" s="249">
        <v>96</v>
      </c>
      <c r="B101" s="663" t="s">
        <v>73</v>
      </c>
      <c r="C101" s="151" t="s">
        <v>99</v>
      </c>
      <c r="D101" s="667">
        <v>3.3684210526315788</v>
      </c>
      <c r="E101" s="90">
        <v>3.78</v>
      </c>
      <c r="F101" s="663" t="s">
        <v>69</v>
      </c>
      <c r="G101" s="151" t="s">
        <v>34</v>
      </c>
      <c r="H101" s="667">
        <v>3.5384615384615383</v>
      </c>
      <c r="I101" s="90">
        <v>3.92</v>
      </c>
      <c r="J101" s="656" t="s">
        <v>69</v>
      </c>
      <c r="K101" s="239" t="s">
        <v>162</v>
      </c>
      <c r="L101" s="97">
        <v>3.4347826086956523</v>
      </c>
      <c r="M101" s="90">
        <v>3.82</v>
      </c>
      <c r="N101" s="239" t="s">
        <v>69</v>
      </c>
      <c r="O101" s="239" t="s">
        <v>35</v>
      </c>
      <c r="P101" s="97">
        <v>3.12</v>
      </c>
      <c r="Q101" s="90">
        <v>3.47</v>
      </c>
    </row>
    <row r="102" spans="1:17" s="7" customFormat="1" ht="15" customHeight="1" x14ac:dyDescent="0.25">
      <c r="A102" s="249">
        <v>97</v>
      </c>
      <c r="B102" s="663" t="s">
        <v>70</v>
      </c>
      <c r="C102" s="151" t="s">
        <v>25</v>
      </c>
      <c r="D102" s="667">
        <v>3.3529411764705883</v>
      </c>
      <c r="E102" s="90">
        <v>3.78</v>
      </c>
      <c r="F102" s="663" t="s">
        <v>70</v>
      </c>
      <c r="G102" s="151" t="s">
        <v>91</v>
      </c>
      <c r="H102" s="667">
        <v>3.5</v>
      </c>
      <c r="I102" s="90">
        <v>3.92</v>
      </c>
      <c r="J102" s="656" t="s">
        <v>72</v>
      </c>
      <c r="K102" s="239" t="s">
        <v>4</v>
      </c>
      <c r="L102" s="98">
        <v>3.4090909090909092</v>
      </c>
      <c r="M102" s="90">
        <v>3.82</v>
      </c>
      <c r="N102" s="239" t="s">
        <v>72</v>
      </c>
      <c r="O102" s="239" t="s">
        <v>141</v>
      </c>
      <c r="P102" s="98">
        <v>3.1176470588235294</v>
      </c>
      <c r="Q102" s="90">
        <v>3.47</v>
      </c>
    </row>
    <row r="103" spans="1:17" s="7" customFormat="1" ht="15" customHeight="1" x14ac:dyDescent="0.25">
      <c r="A103" s="249">
        <v>98</v>
      </c>
      <c r="B103" s="663" t="s">
        <v>69</v>
      </c>
      <c r="C103" s="151" t="s">
        <v>31</v>
      </c>
      <c r="D103" s="671">
        <v>3.3461538461538463</v>
      </c>
      <c r="E103" s="90">
        <v>3.78</v>
      </c>
      <c r="F103" s="663" t="s">
        <v>70</v>
      </c>
      <c r="G103" s="151" t="s">
        <v>205</v>
      </c>
      <c r="H103" s="671">
        <v>3.5</v>
      </c>
      <c r="I103" s="90">
        <v>3.92</v>
      </c>
      <c r="J103" s="656" t="s">
        <v>67</v>
      </c>
      <c r="K103" s="239" t="s">
        <v>132</v>
      </c>
      <c r="L103" s="391">
        <v>3.4</v>
      </c>
      <c r="M103" s="90">
        <v>3.82</v>
      </c>
      <c r="N103" s="239" t="s">
        <v>69</v>
      </c>
      <c r="O103" s="239" t="s">
        <v>52</v>
      </c>
      <c r="P103" s="391">
        <v>3.1111111111111112</v>
      </c>
      <c r="Q103" s="90">
        <v>3.47</v>
      </c>
    </row>
    <row r="104" spans="1:17" s="7" customFormat="1" ht="15" customHeight="1" x14ac:dyDescent="0.25">
      <c r="A104" s="249">
        <v>99</v>
      </c>
      <c r="B104" s="663" t="s">
        <v>67</v>
      </c>
      <c r="C104" s="151" t="s">
        <v>150</v>
      </c>
      <c r="D104" s="528">
        <v>3.3333333333333335</v>
      </c>
      <c r="E104" s="90">
        <v>3.78</v>
      </c>
      <c r="F104" s="663" t="s">
        <v>73</v>
      </c>
      <c r="G104" s="151" t="s">
        <v>95</v>
      </c>
      <c r="H104" s="528">
        <v>3.5</v>
      </c>
      <c r="I104" s="90">
        <v>3.92</v>
      </c>
      <c r="J104" s="656" t="s">
        <v>72</v>
      </c>
      <c r="K104" s="239" t="s">
        <v>174</v>
      </c>
      <c r="L104" s="391">
        <v>3.375</v>
      </c>
      <c r="M104" s="90">
        <v>3.82</v>
      </c>
      <c r="N104" s="239" t="s">
        <v>69</v>
      </c>
      <c r="O104" s="239" t="s">
        <v>38</v>
      </c>
      <c r="P104" s="391">
        <v>3.0909090909090908</v>
      </c>
      <c r="Q104" s="90">
        <v>3.47</v>
      </c>
    </row>
    <row r="105" spans="1:17" s="7" customFormat="1" ht="15" customHeight="1" thickBot="1" x14ac:dyDescent="0.3">
      <c r="A105" s="652">
        <v>100</v>
      </c>
      <c r="B105" s="666" t="s">
        <v>70</v>
      </c>
      <c r="C105" s="154" t="s">
        <v>51</v>
      </c>
      <c r="D105" s="531">
        <v>3.3333333333333335</v>
      </c>
      <c r="E105" s="92">
        <v>3.78</v>
      </c>
      <c r="F105" s="666" t="s">
        <v>72</v>
      </c>
      <c r="G105" s="154" t="s">
        <v>202</v>
      </c>
      <c r="H105" s="531">
        <v>3.4827586206896552</v>
      </c>
      <c r="I105" s="92">
        <v>3.92</v>
      </c>
      <c r="J105" s="659" t="s">
        <v>69</v>
      </c>
      <c r="K105" s="242" t="s">
        <v>158</v>
      </c>
      <c r="L105" s="394">
        <v>3.3684210526315788</v>
      </c>
      <c r="M105" s="92">
        <v>3.82</v>
      </c>
      <c r="N105" s="242" t="s">
        <v>68</v>
      </c>
      <c r="O105" s="242" t="s">
        <v>42</v>
      </c>
      <c r="P105" s="394">
        <v>3.0769230769230771</v>
      </c>
      <c r="Q105" s="92">
        <v>3.47</v>
      </c>
    </row>
    <row r="106" spans="1:17" s="7" customFormat="1" ht="15" customHeight="1" x14ac:dyDescent="0.25">
      <c r="A106" s="653">
        <v>101</v>
      </c>
      <c r="B106" s="662" t="s">
        <v>72</v>
      </c>
      <c r="C106" s="150" t="s">
        <v>185</v>
      </c>
      <c r="D106" s="530">
        <v>3.3333333333333335</v>
      </c>
      <c r="E106" s="93">
        <v>3.78</v>
      </c>
      <c r="F106" s="662" t="s">
        <v>73</v>
      </c>
      <c r="G106" s="150" t="s">
        <v>99</v>
      </c>
      <c r="H106" s="530">
        <v>3.4814814814814814</v>
      </c>
      <c r="I106" s="93">
        <v>3.92</v>
      </c>
      <c r="J106" s="660" t="s">
        <v>68</v>
      </c>
      <c r="K106" s="243" t="s">
        <v>43</v>
      </c>
      <c r="L106" s="391">
        <v>3.3333333333333335</v>
      </c>
      <c r="M106" s="93">
        <v>3.82</v>
      </c>
      <c r="N106" s="243" t="s">
        <v>67</v>
      </c>
      <c r="O106" s="243" t="s">
        <v>55</v>
      </c>
      <c r="P106" s="391">
        <v>3</v>
      </c>
      <c r="Q106" s="93">
        <v>3.47</v>
      </c>
    </row>
    <row r="107" spans="1:17" s="7" customFormat="1" ht="15" customHeight="1" x14ac:dyDescent="0.25">
      <c r="A107" s="249">
        <v>102</v>
      </c>
      <c r="B107" s="663" t="s">
        <v>67</v>
      </c>
      <c r="C107" s="151" t="s">
        <v>132</v>
      </c>
      <c r="D107" s="530">
        <v>3.3</v>
      </c>
      <c r="E107" s="90">
        <v>3.78</v>
      </c>
      <c r="F107" s="663" t="s">
        <v>69</v>
      </c>
      <c r="G107" s="151" t="s">
        <v>159</v>
      </c>
      <c r="H107" s="530">
        <v>3.4666666666666668</v>
      </c>
      <c r="I107" s="90">
        <v>3.92</v>
      </c>
      <c r="J107" s="656" t="s">
        <v>69</v>
      </c>
      <c r="K107" s="239" t="s">
        <v>32</v>
      </c>
      <c r="L107" s="391">
        <v>3.3333333333333335</v>
      </c>
      <c r="M107" s="90">
        <v>3.82</v>
      </c>
      <c r="N107" s="239" t="s">
        <v>69</v>
      </c>
      <c r="O107" s="239" t="s">
        <v>88</v>
      </c>
      <c r="P107" s="391">
        <v>3</v>
      </c>
      <c r="Q107" s="90">
        <v>3.47</v>
      </c>
    </row>
    <row r="108" spans="1:17" s="7" customFormat="1" ht="15" customHeight="1" x14ac:dyDescent="0.25">
      <c r="A108" s="249">
        <v>103</v>
      </c>
      <c r="B108" s="663" t="s">
        <v>70</v>
      </c>
      <c r="C108" s="151" t="s">
        <v>133</v>
      </c>
      <c r="D108" s="530">
        <v>3.2941176470588234</v>
      </c>
      <c r="E108" s="90">
        <v>3.78</v>
      </c>
      <c r="F108" s="663" t="s">
        <v>69</v>
      </c>
      <c r="G108" s="151" t="s">
        <v>31</v>
      </c>
      <c r="H108" s="530">
        <v>3.4571428571428573</v>
      </c>
      <c r="I108" s="90">
        <v>3.92</v>
      </c>
      <c r="J108" s="656" t="s">
        <v>72</v>
      </c>
      <c r="K108" s="239" t="s">
        <v>19</v>
      </c>
      <c r="L108" s="19">
        <v>3.3333333333333335</v>
      </c>
      <c r="M108" s="90">
        <v>3.82</v>
      </c>
      <c r="N108" s="239" t="s">
        <v>70</v>
      </c>
      <c r="O108" s="239" t="s">
        <v>119</v>
      </c>
      <c r="P108" s="19">
        <v>3</v>
      </c>
      <c r="Q108" s="90">
        <v>3.47</v>
      </c>
    </row>
    <row r="109" spans="1:17" s="7" customFormat="1" ht="15" customHeight="1" x14ac:dyDescent="0.25">
      <c r="A109" s="249">
        <v>104</v>
      </c>
      <c r="B109" s="663" t="s">
        <v>69</v>
      </c>
      <c r="C109" s="151" t="s">
        <v>36</v>
      </c>
      <c r="D109" s="626">
        <v>3.2777777777777777</v>
      </c>
      <c r="E109" s="90">
        <v>3.78</v>
      </c>
      <c r="F109" s="663" t="s">
        <v>69</v>
      </c>
      <c r="G109" s="151" t="s">
        <v>162</v>
      </c>
      <c r="H109" s="626">
        <v>3.4545454545454546</v>
      </c>
      <c r="I109" s="90">
        <v>3.92</v>
      </c>
      <c r="J109" s="656" t="s">
        <v>71</v>
      </c>
      <c r="K109" s="239" t="s">
        <v>171</v>
      </c>
      <c r="L109" s="98">
        <v>3.2857142857142856</v>
      </c>
      <c r="M109" s="90">
        <v>3.82</v>
      </c>
      <c r="N109" s="239" t="s">
        <v>70</v>
      </c>
      <c r="O109" s="239" t="s">
        <v>133</v>
      </c>
      <c r="P109" s="98">
        <v>3</v>
      </c>
      <c r="Q109" s="90">
        <v>3.47</v>
      </c>
    </row>
    <row r="110" spans="1:17" s="7" customFormat="1" ht="15" customHeight="1" x14ac:dyDescent="0.25">
      <c r="A110" s="249">
        <v>105</v>
      </c>
      <c r="B110" s="663" t="s">
        <v>69</v>
      </c>
      <c r="C110" s="151" t="s">
        <v>156</v>
      </c>
      <c r="D110" s="667">
        <v>3.1428571428571428</v>
      </c>
      <c r="E110" s="90">
        <v>3.78</v>
      </c>
      <c r="F110" s="663" t="s">
        <v>69</v>
      </c>
      <c r="G110" s="151" t="s">
        <v>160</v>
      </c>
      <c r="H110" s="667">
        <v>3.4444444444444446</v>
      </c>
      <c r="I110" s="90">
        <v>3.92</v>
      </c>
      <c r="J110" s="656" t="s">
        <v>69</v>
      </c>
      <c r="K110" s="239" t="s">
        <v>160</v>
      </c>
      <c r="L110" s="98">
        <v>3.28</v>
      </c>
      <c r="M110" s="93">
        <v>3.82</v>
      </c>
      <c r="N110" s="239" t="s">
        <v>70</v>
      </c>
      <c r="O110" s="239" t="s">
        <v>51</v>
      </c>
      <c r="P110" s="98">
        <v>2.8333333333333335</v>
      </c>
      <c r="Q110" s="93">
        <v>3.47</v>
      </c>
    </row>
    <row r="111" spans="1:17" s="7" customFormat="1" ht="15" customHeight="1" x14ac:dyDescent="0.25">
      <c r="A111" s="654">
        <v>106</v>
      </c>
      <c r="B111" s="665" t="s">
        <v>70</v>
      </c>
      <c r="C111" s="153" t="s">
        <v>27</v>
      </c>
      <c r="D111" s="667">
        <v>3.1428571428571428</v>
      </c>
      <c r="E111" s="91">
        <v>3.78</v>
      </c>
      <c r="F111" s="665" t="s">
        <v>69</v>
      </c>
      <c r="G111" s="153" t="s">
        <v>161</v>
      </c>
      <c r="H111" s="667">
        <v>3.2272727272727271</v>
      </c>
      <c r="I111" s="91">
        <v>3.92</v>
      </c>
      <c r="J111" s="657" t="s">
        <v>73</v>
      </c>
      <c r="K111" s="240" t="s">
        <v>99</v>
      </c>
      <c r="L111" s="482">
        <v>3.2</v>
      </c>
      <c r="M111" s="244">
        <v>3.82</v>
      </c>
      <c r="N111" s="485" t="s">
        <v>70</v>
      </c>
      <c r="O111" s="239" t="s">
        <v>93</v>
      </c>
      <c r="P111" s="98">
        <v>2</v>
      </c>
      <c r="Q111" s="90">
        <v>3.47</v>
      </c>
    </row>
    <row r="112" spans="1:17" s="7" customFormat="1" ht="15" customHeight="1" x14ac:dyDescent="0.25">
      <c r="A112" s="654">
        <v>107</v>
      </c>
      <c r="B112" s="665" t="s">
        <v>69</v>
      </c>
      <c r="C112" s="153" t="s">
        <v>158</v>
      </c>
      <c r="D112" s="527">
        <v>3.1294117647058823</v>
      </c>
      <c r="E112" s="91">
        <v>3.78</v>
      </c>
      <c r="F112" s="665" t="s">
        <v>69</v>
      </c>
      <c r="G112" s="153" t="s">
        <v>37</v>
      </c>
      <c r="H112" s="527">
        <v>3.16</v>
      </c>
      <c r="I112" s="91">
        <v>3.92</v>
      </c>
      <c r="J112" s="657" t="s">
        <v>70</v>
      </c>
      <c r="K112" s="240" t="s">
        <v>51</v>
      </c>
      <c r="L112" s="482">
        <v>3</v>
      </c>
      <c r="M112" s="483">
        <v>3.82</v>
      </c>
      <c r="N112" s="484"/>
      <c r="O112" s="484"/>
      <c r="P112" s="158"/>
      <c r="Q112" s="483"/>
    </row>
    <row r="113" spans="1:17" s="7" customFormat="1" ht="15" customHeight="1" x14ac:dyDescent="0.25">
      <c r="A113" s="654">
        <v>108</v>
      </c>
      <c r="B113" s="665" t="s">
        <v>70</v>
      </c>
      <c r="C113" s="153" t="s">
        <v>91</v>
      </c>
      <c r="D113" s="527">
        <v>3.0909090909090908</v>
      </c>
      <c r="E113" s="91">
        <v>3.78</v>
      </c>
      <c r="F113" s="665" t="s">
        <v>68</v>
      </c>
      <c r="G113" s="153" t="s">
        <v>47</v>
      </c>
      <c r="H113" s="527">
        <v>3</v>
      </c>
      <c r="I113" s="91">
        <v>3.92</v>
      </c>
      <c r="J113" s="657" t="s">
        <v>70</v>
      </c>
      <c r="K113" s="240" t="s">
        <v>93</v>
      </c>
      <c r="L113" s="482">
        <v>3</v>
      </c>
      <c r="M113" s="244">
        <v>3.82</v>
      </c>
      <c r="N113" s="239"/>
      <c r="O113" s="239"/>
      <c r="P113" s="98"/>
      <c r="Q113" s="90"/>
    </row>
    <row r="114" spans="1:17" s="7" customFormat="1" ht="15" customHeight="1" x14ac:dyDescent="0.25">
      <c r="A114" s="654">
        <v>109</v>
      </c>
      <c r="B114" s="665" t="s">
        <v>69</v>
      </c>
      <c r="C114" s="153" t="s">
        <v>37</v>
      </c>
      <c r="D114" s="667">
        <v>3.0303030303030303</v>
      </c>
      <c r="E114" s="91">
        <v>3.78</v>
      </c>
      <c r="F114" s="665" t="s">
        <v>72</v>
      </c>
      <c r="G114" s="153" t="s">
        <v>19</v>
      </c>
      <c r="H114" s="667">
        <v>3</v>
      </c>
      <c r="I114" s="91">
        <v>3.92</v>
      </c>
      <c r="J114" s="657"/>
      <c r="K114" s="240"/>
      <c r="L114" s="482"/>
      <c r="M114" s="483"/>
      <c r="N114" s="484"/>
      <c r="O114" s="484"/>
      <c r="P114" s="158"/>
      <c r="Q114" s="483"/>
    </row>
    <row r="115" spans="1:17" s="7" customFormat="1" ht="15" customHeight="1" x14ac:dyDescent="0.25">
      <c r="A115" s="654">
        <v>110</v>
      </c>
      <c r="B115" s="665" t="s">
        <v>69</v>
      </c>
      <c r="C115" s="153" t="s">
        <v>159</v>
      </c>
      <c r="D115" s="763">
        <v>2.875</v>
      </c>
      <c r="E115" s="91">
        <v>3.78</v>
      </c>
      <c r="F115" s="665" t="s">
        <v>69</v>
      </c>
      <c r="G115" s="153" t="s">
        <v>39</v>
      </c>
      <c r="H115" s="763">
        <v>2.6666666666666665</v>
      </c>
      <c r="I115" s="91">
        <v>3.92</v>
      </c>
      <c r="J115" s="657"/>
      <c r="K115" s="240"/>
      <c r="L115" s="482"/>
      <c r="M115" s="483"/>
      <c r="N115" s="484"/>
      <c r="O115" s="484"/>
      <c r="P115" s="158"/>
      <c r="Q115" s="483"/>
    </row>
    <row r="116" spans="1:17" s="7" customFormat="1" ht="15" customHeight="1" thickBot="1" x14ac:dyDescent="0.3">
      <c r="A116" s="652">
        <v>111</v>
      </c>
      <c r="B116" s="666" t="s">
        <v>70</v>
      </c>
      <c r="C116" s="154" t="s">
        <v>119</v>
      </c>
      <c r="D116" s="670">
        <v>2.6</v>
      </c>
      <c r="E116" s="92">
        <v>3.78</v>
      </c>
      <c r="F116" s="666"/>
      <c r="G116" s="154"/>
      <c r="H116" s="670"/>
      <c r="I116" s="92"/>
      <c r="J116" s="659"/>
      <c r="K116" s="242"/>
      <c r="L116" s="100"/>
      <c r="M116" s="92"/>
      <c r="N116" s="242"/>
      <c r="O116" s="242"/>
      <c r="P116" s="100"/>
      <c r="Q116" s="92"/>
    </row>
    <row r="117" spans="1:17" x14ac:dyDescent="0.25">
      <c r="C117" s="34" t="s">
        <v>100</v>
      </c>
      <c r="D117" s="177">
        <f>AVERAGE(D6:D116)</f>
        <v>3.7636985592752339</v>
      </c>
      <c r="G117" s="34"/>
      <c r="H117" s="177">
        <f>AVERAGE(H6:H116)</f>
        <v>3.9276051499017104</v>
      </c>
      <c r="K117" s="34"/>
      <c r="L117" s="177">
        <f>AVERAGE(L6:L116)</f>
        <v>3.8343885897925478</v>
      </c>
      <c r="O117" s="34"/>
      <c r="P117" s="177">
        <f>AVERAGE(P6:P116)</f>
        <v>3.4821236334355805</v>
      </c>
    </row>
  </sheetData>
  <mergeCells count="5">
    <mergeCell ref="A4:A5"/>
    <mergeCell ref="J4:M4"/>
    <mergeCell ref="N4:Q4"/>
    <mergeCell ref="F4:I4"/>
    <mergeCell ref="B4:E4"/>
  </mergeCells>
  <conditionalFormatting sqref="P6:P116">
    <cfRule type="cellIs" dxfId="91" priority="14" stopIfTrue="1" operator="lessThan">
      <formula>3.5</formula>
    </cfRule>
    <cfRule type="cellIs" dxfId="90" priority="15" stopIfTrue="1" operator="between">
      <formula>3.5</formula>
      <formula>3.504</formula>
    </cfRule>
    <cfRule type="cellIs" dxfId="89" priority="16" stopIfTrue="1" operator="between">
      <formula>4.5</formula>
      <formula>3.5</formula>
    </cfRule>
    <cfRule type="cellIs" dxfId="88" priority="17" stopIfTrue="1" operator="greaterThanOrEqual">
      <formula>4.5</formula>
    </cfRule>
  </conditionalFormatting>
  <conditionalFormatting sqref="P102:P116">
    <cfRule type="containsBlanks" dxfId="87" priority="13">
      <formula>LEN(TRIM(P102))=0</formula>
    </cfRule>
  </conditionalFormatting>
  <conditionalFormatting sqref="L6:L116">
    <cfRule type="containsBlanks" dxfId="86" priority="675" stopIfTrue="1">
      <formula>LEN(TRIM(L6))=0</formula>
    </cfRule>
    <cfRule type="cellIs" dxfId="85" priority="676" stopIfTrue="1" operator="between">
      <formula>$L$117</formula>
      <formula>3.826</formula>
    </cfRule>
    <cfRule type="cellIs" dxfId="84" priority="677" stopIfTrue="1" operator="lessThan">
      <formula>3.5</formula>
    </cfRule>
    <cfRule type="cellIs" dxfId="83" priority="678" stopIfTrue="1" operator="between">
      <formula>$L$117</formula>
      <formula>3.5</formula>
    </cfRule>
    <cfRule type="cellIs" dxfId="82" priority="679" stopIfTrue="1" operator="between">
      <formula>4.499</formula>
      <formula>$L$117</formula>
    </cfRule>
    <cfRule type="cellIs" dxfId="81" priority="680" stopIfTrue="1" operator="greaterThanOrEqual">
      <formula>4.5</formula>
    </cfRule>
  </conditionalFormatting>
  <conditionalFormatting sqref="H6:H116">
    <cfRule type="cellIs" dxfId="80" priority="6" stopIfTrue="1" operator="between">
      <formula>$H$117</formula>
      <formula>3.926</formula>
    </cfRule>
    <cfRule type="cellIs" dxfId="79" priority="7" stopIfTrue="1" operator="lessThan">
      <formula>3.5</formula>
    </cfRule>
    <cfRule type="cellIs" dxfId="78" priority="8" stopIfTrue="1" operator="between">
      <formula>$H$117</formula>
      <formula>3.5</formula>
    </cfRule>
    <cfRule type="cellIs" dxfId="77" priority="9" stopIfTrue="1" operator="between">
      <formula>4.499</formula>
      <formula>$H$117</formula>
    </cfRule>
    <cfRule type="cellIs" dxfId="76" priority="10" stopIfTrue="1" operator="greaterThanOrEqual">
      <formula>4.5</formula>
    </cfRule>
  </conditionalFormatting>
  <conditionalFormatting sqref="D6:D116">
    <cfRule type="cellIs" dxfId="75" priority="1" stopIfTrue="1" operator="equal">
      <formula>$D$117</formula>
    </cfRule>
    <cfRule type="cellIs" dxfId="74" priority="2" stopIfTrue="1" operator="lessThan">
      <formula>3.5</formula>
    </cfRule>
    <cfRule type="cellIs" dxfId="73" priority="3" stopIfTrue="1" operator="between">
      <formula>$D$117</formula>
      <formula>3.5</formula>
    </cfRule>
    <cfRule type="cellIs" dxfId="72" priority="4" stopIfTrue="1" operator="between">
      <formula>4.499</formula>
      <formula>$D$117</formula>
    </cfRule>
    <cfRule type="cellIs" dxfId="71" priority="5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28515625" style="6" customWidth="1"/>
    <col min="2" max="2" width="18.5703125" style="6" customWidth="1"/>
    <col min="3" max="3" width="31.7109375" style="6" customWidth="1"/>
    <col min="4" max="15" width="7.7109375" style="6" customWidth="1"/>
    <col min="16" max="19" width="6.7109375" style="6" customWidth="1"/>
    <col min="20" max="21" width="7.7109375" style="6" customWidth="1"/>
    <col min="22" max="16384" width="9.140625" style="6"/>
  </cols>
  <sheetData>
    <row r="1" spans="1:23" x14ac:dyDescent="0.25">
      <c r="V1" s="75"/>
      <c r="W1" s="11" t="s">
        <v>76</v>
      </c>
    </row>
    <row r="2" spans="1:23" ht="15.75" x14ac:dyDescent="0.25">
      <c r="C2" s="52" t="s">
        <v>66</v>
      </c>
      <c r="D2" s="710"/>
      <c r="E2" s="710"/>
      <c r="F2" s="710"/>
      <c r="G2" s="600"/>
      <c r="H2" s="600"/>
      <c r="I2" s="600"/>
      <c r="J2" s="451"/>
      <c r="K2" s="451"/>
      <c r="L2" s="451"/>
      <c r="M2" s="451"/>
      <c r="N2" s="451"/>
      <c r="O2" s="451"/>
      <c r="P2" s="710"/>
      <c r="Q2" s="600"/>
      <c r="R2" s="451"/>
      <c r="S2" s="451"/>
      <c r="V2" s="74"/>
      <c r="W2" s="11" t="s">
        <v>77</v>
      </c>
    </row>
    <row r="3" spans="1:23" ht="15.75" thickBot="1" x14ac:dyDescent="0.3">
      <c r="V3" s="147"/>
      <c r="W3" s="11" t="s">
        <v>78</v>
      </c>
    </row>
    <row r="4" spans="1:23" ht="15.75" customHeight="1" thickBot="1" x14ac:dyDescent="0.3">
      <c r="A4" s="729" t="s">
        <v>56</v>
      </c>
      <c r="B4" s="744" t="s">
        <v>57</v>
      </c>
      <c r="C4" s="746" t="s">
        <v>50</v>
      </c>
      <c r="D4" s="748">
        <v>2025</v>
      </c>
      <c r="E4" s="749"/>
      <c r="F4" s="750"/>
      <c r="G4" s="748">
        <v>2024</v>
      </c>
      <c r="H4" s="749"/>
      <c r="I4" s="750"/>
      <c r="J4" s="748">
        <v>2023</v>
      </c>
      <c r="K4" s="749"/>
      <c r="L4" s="750"/>
      <c r="M4" s="748">
        <v>2022</v>
      </c>
      <c r="N4" s="749"/>
      <c r="O4" s="750"/>
      <c r="P4" s="748" t="s">
        <v>80</v>
      </c>
      <c r="Q4" s="749"/>
      <c r="R4" s="749"/>
      <c r="S4" s="750"/>
      <c r="T4" s="742" t="s">
        <v>81</v>
      </c>
      <c r="V4" s="12"/>
      <c r="W4" s="11" t="s">
        <v>79</v>
      </c>
    </row>
    <row r="5" spans="1:23" ht="37.5" customHeight="1" thickBot="1" x14ac:dyDescent="0.3">
      <c r="A5" s="730"/>
      <c r="B5" s="745"/>
      <c r="C5" s="747"/>
      <c r="D5" s="94" t="s">
        <v>74</v>
      </c>
      <c r="E5" s="95" t="s">
        <v>82</v>
      </c>
      <c r="F5" s="96" t="s">
        <v>83</v>
      </c>
      <c r="G5" s="94" t="s">
        <v>74</v>
      </c>
      <c r="H5" s="95" t="s">
        <v>82</v>
      </c>
      <c r="I5" s="96" t="s">
        <v>83</v>
      </c>
      <c r="J5" s="94" t="s">
        <v>74</v>
      </c>
      <c r="K5" s="95" t="s">
        <v>82</v>
      </c>
      <c r="L5" s="96" t="s">
        <v>83</v>
      </c>
      <c r="M5" s="94" t="s">
        <v>74</v>
      </c>
      <c r="N5" s="95" t="s">
        <v>82</v>
      </c>
      <c r="O5" s="96" t="s">
        <v>83</v>
      </c>
      <c r="P5" s="800">
        <v>2025</v>
      </c>
      <c r="Q5" s="767">
        <v>2024</v>
      </c>
      <c r="R5" s="454">
        <v>2023</v>
      </c>
      <c r="S5" s="465">
        <v>2022</v>
      </c>
      <c r="T5" s="743"/>
    </row>
    <row r="6" spans="1:23" s="7" customFormat="1" ht="15" customHeight="1" x14ac:dyDescent="0.25">
      <c r="A6" s="216">
        <v>1</v>
      </c>
      <c r="B6" s="13" t="s">
        <v>71</v>
      </c>
      <c r="C6" s="25" t="s">
        <v>170</v>
      </c>
      <c r="D6" s="140">
        <v>16</v>
      </c>
      <c r="E6" s="532">
        <v>4.25</v>
      </c>
      <c r="F6" s="676">
        <v>3.78</v>
      </c>
      <c r="G6" s="140">
        <v>12</v>
      </c>
      <c r="H6" s="532">
        <v>4.333333333333333</v>
      </c>
      <c r="I6" s="676">
        <v>3.92</v>
      </c>
      <c r="J6" s="140">
        <v>12</v>
      </c>
      <c r="K6" s="532">
        <v>4.25</v>
      </c>
      <c r="L6" s="676">
        <v>3.82</v>
      </c>
      <c r="M6" s="140">
        <v>7</v>
      </c>
      <c r="N6" s="372">
        <v>4.1428571428571432</v>
      </c>
      <c r="O6" s="676">
        <v>3.47</v>
      </c>
      <c r="P6" s="801">
        <v>7</v>
      </c>
      <c r="Q6" s="768">
        <v>13</v>
      </c>
      <c r="R6" s="683">
        <v>8</v>
      </c>
      <c r="S6" s="688">
        <v>2</v>
      </c>
      <c r="T6" s="509">
        <f>SUM(P6:S6)</f>
        <v>30</v>
      </c>
    </row>
    <row r="7" spans="1:23" s="7" customFormat="1" ht="15" customHeight="1" x14ac:dyDescent="0.25">
      <c r="A7" s="223">
        <v>2</v>
      </c>
      <c r="B7" s="16" t="s">
        <v>70</v>
      </c>
      <c r="C7" s="29" t="s">
        <v>146</v>
      </c>
      <c r="D7" s="173">
        <v>32</v>
      </c>
      <c r="E7" s="667">
        <v>4.21875</v>
      </c>
      <c r="F7" s="381">
        <v>3.78</v>
      </c>
      <c r="G7" s="173">
        <v>40</v>
      </c>
      <c r="H7" s="667">
        <v>4.375</v>
      </c>
      <c r="I7" s="381">
        <v>3.92</v>
      </c>
      <c r="J7" s="173">
        <v>20</v>
      </c>
      <c r="K7" s="667">
        <v>4.2</v>
      </c>
      <c r="L7" s="381">
        <v>3.82</v>
      </c>
      <c r="M7" s="173">
        <v>18</v>
      </c>
      <c r="N7" s="373">
        <v>3.8888888888888888</v>
      </c>
      <c r="O7" s="381">
        <v>3.47</v>
      </c>
      <c r="P7" s="802">
        <v>9</v>
      </c>
      <c r="Q7" s="769">
        <v>8</v>
      </c>
      <c r="R7" s="455">
        <v>10</v>
      </c>
      <c r="S7" s="491">
        <v>11</v>
      </c>
      <c r="T7" s="510">
        <f>SUM(P7:S7)</f>
        <v>38</v>
      </c>
    </row>
    <row r="8" spans="1:23" s="7" customFormat="1" ht="15" customHeight="1" x14ac:dyDescent="0.25">
      <c r="A8" s="223">
        <v>3</v>
      </c>
      <c r="B8" s="14" t="s">
        <v>73</v>
      </c>
      <c r="C8" s="24" t="s">
        <v>61</v>
      </c>
      <c r="D8" s="120">
        <v>24</v>
      </c>
      <c r="E8" s="667">
        <v>4.458333333333333</v>
      </c>
      <c r="F8" s="380">
        <v>3.78</v>
      </c>
      <c r="G8" s="120">
        <v>10</v>
      </c>
      <c r="H8" s="667">
        <v>4.4000000000000004</v>
      </c>
      <c r="I8" s="380">
        <v>3.92</v>
      </c>
      <c r="J8" s="120">
        <v>13</v>
      </c>
      <c r="K8" s="667">
        <v>4.2307692307692308</v>
      </c>
      <c r="L8" s="380">
        <v>3.82</v>
      </c>
      <c r="M8" s="120">
        <v>18</v>
      </c>
      <c r="N8" s="373">
        <v>3.7222222222222223</v>
      </c>
      <c r="O8" s="380">
        <v>3.47</v>
      </c>
      <c r="P8" s="803">
        <v>1</v>
      </c>
      <c r="Q8" s="770">
        <v>7</v>
      </c>
      <c r="R8" s="458">
        <v>9</v>
      </c>
      <c r="S8" s="493">
        <v>22</v>
      </c>
      <c r="T8" s="510">
        <f>SUM(P8:S8)</f>
        <v>39</v>
      </c>
    </row>
    <row r="9" spans="1:23" s="7" customFormat="1" ht="15" customHeight="1" x14ac:dyDescent="0.25">
      <c r="A9" s="223">
        <v>4</v>
      </c>
      <c r="B9" s="14" t="s">
        <v>73</v>
      </c>
      <c r="C9" s="24" t="s">
        <v>97</v>
      </c>
      <c r="D9" s="120">
        <v>15</v>
      </c>
      <c r="E9" s="836">
        <v>4.2</v>
      </c>
      <c r="F9" s="380">
        <v>3.78</v>
      </c>
      <c r="G9" s="120">
        <v>11</v>
      </c>
      <c r="H9" s="836">
        <v>4.3636363636363633</v>
      </c>
      <c r="I9" s="380">
        <v>3.92</v>
      </c>
      <c r="J9" s="120">
        <v>11</v>
      </c>
      <c r="K9" s="836">
        <v>4.3636363636363633</v>
      </c>
      <c r="L9" s="380">
        <v>3.82</v>
      </c>
      <c r="M9" s="120">
        <v>15</v>
      </c>
      <c r="N9" s="841">
        <v>3.6</v>
      </c>
      <c r="O9" s="380">
        <v>3.47</v>
      </c>
      <c r="P9" s="803">
        <v>11</v>
      </c>
      <c r="Q9" s="770">
        <v>11</v>
      </c>
      <c r="R9" s="458">
        <v>5</v>
      </c>
      <c r="S9" s="493">
        <v>37</v>
      </c>
      <c r="T9" s="510">
        <f>SUM(P9:S9)</f>
        <v>64</v>
      </c>
    </row>
    <row r="10" spans="1:23" s="7" customFormat="1" ht="15" customHeight="1" x14ac:dyDescent="0.25">
      <c r="A10" s="223">
        <v>5</v>
      </c>
      <c r="B10" s="16" t="s">
        <v>73</v>
      </c>
      <c r="C10" s="218" t="s">
        <v>152</v>
      </c>
      <c r="D10" s="120">
        <v>16</v>
      </c>
      <c r="E10" s="667">
        <v>4.1875</v>
      </c>
      <c r="F10" s="245">
        <v>3.78</v>
      </c>
      <c r="G10" s="120">
        <v>24</v>
      </c>
      <c r="H10" s="667">
        <v>4.291666666666667</v>
      </c>
      <c r="I10" s="245">
        <v>3.92</v>
      </c>
      <c r="J10" s="120">
        <v>24</v>
      </c>
      <c r="K10" s="667">
        <v>4.166666666666667</v>
      </c>
      <c r="L10" s="245">
        <v>3.82</v>
      </c>
      <c r="M10" s="120">
        <v>7</v>
      </c>
      <c r="N10" s="373">
        <v>3.7142857142857144</v>
      </c>
      <c r="O10" s="245">
        <v>3.47</v>
      </c>
      <c r="P10" s="810">
        <v>12</v>
      </c>
      <c r="Q10" s="777">
        <v>18</v>
      </c>
      <c r="R10" s="519">
        <v>16</v>
      </c>
      <c r="S10" s="498">
        <v>25</v>
      </c>
      <c r="T10" s="510">
        <f>SUM(P10:S10)</f>
        <v>71</v>
      </c>
    </row>
    <row r="11" spans="1:23" s="7" customFormat="1" ht="15" customHeight="1" x14ac:dyDescent="0.25">
      <c r="A11" s="223">
        <v>6</v>
      </c>
      <c r="B11" s="16" t="s">
        <v>71</v>
      </c>
      <c r="C11" s="24" t="s">
        <v>94</v>
      </c>
      <c r="D11" s="173">
        <v>13</v>
      </c>
      <c r="E11" s="667">
        <v>4.3076923076923075</v>
      </c>
      <c r="F11" s="380">
        <v>3.78</v>
      </c>
      <c r="G11" s="173">
        <v>14</v>
      </c>
      <c r="H11" s="667">
        <v>3.9285714285714284</v>
      </c>
      <c r="I11" s="380">
        <v>3.92</v>
      </c>
      <c r="J11" s="173">
        <v>16</v>
      </c>
      <c r="K11" s="667">
        <v>4.4375</v>
      </c>
      <c r="L11" s="380">
        <v>3.82</v>
      </c>
      <c r="M11" s="173">
        <v>10</v>
      </c>
      <c r="N11" s="373">
        <v>3.9</v>
      </c>
      <c r="O11" s="380">
        <v>3.47</v>
      </c>
      <c r="P11" s="803">
        <v>3</v>
      </c>
      <c r="Q11" s="770">
        <v>55</v>
      </c>
      <c r="R11" s="458">
        <v>4</v>
      </c>
      <c r="S11" s="493">
        <v>10</v>
      </c>
      <c r="T11" s="510">
        <f>SUM(P11:S11)</f>
        <v>72</v>
      </c>
    </row>
    <row r="12" spans="1:23" s="7" customFormat="1" ht="15" customHeight="1" x14ac:dyDescent="0.25">
      <c r="A12" s="223">
        <v>7</v>
      </c>
      <c r="B12" s="16" t="s">
        <v>72</v>
      </c>
      <c r="C12" s="24" t="s">
        <v>188</v>
      </c>
      <c r="D12" s="120">
        <v>73</v>
      </c>
      <c r="E12" s="667">
        <v>4.1643835616438354</v>
      </c>
      <c r="F12" s="382">
        <v>3.78</v>
      </c>
      <c r="G12" s="120">
        <v>59</v>
      </c>
      <c r="H12" s="667">
        <v>4.3050847457627119</v>
      </c>
      <c r="I12" s="382">
        <v>3.92</v>
      </c>
      <c r="J12" s="120">
        <v>37</v>
      </c>
      <c r="K12" s="667">
        <v>4.1621621621621623</v>
      </c>
      <c r="L12" s="382">
        <v>3.82</v>
      </c>
      <c r="M12" s="120">
        <v>59</v>
      </c>
      <c r="N12" s="373">
        <v>3.6440677966101696</v>
      </c>
      <c r="O12" s="382">
        <v>3.47</v>
      </c>
      <c r="P12" s="804">
        <v>13</v>
      </c>
      <c r="Q12" s="771">
        <v>15</v>
      </c>
      <c r="R12" s="456">
        <v>17</v>
      </c>
      <c r="S12" s="492">
        <v>30</v>
      </c>
      <c r="T12" s="510">
        <f>SUM(P12:S12)</f>
        <v>75</v>
      </c>
    </row>
    <row r="13" spans="1:23" s="7" customFormat="1" ht="15" customHeight="1" x14ac:dyDescent="0.25">
      <c r="A13" s="223">
        <v>8</v>
      </c>
      <c r="B13" s="82" t="s">
        <v>68</v>
      </c>
      <c r="C13" s="24" t="s">
        <v>48</v>
      </c>
      <c r="D13" s="128">
        <v>23</v>
      </c>
      <c r="E13" s="527">
        <v>4.2608695652173916</v>
      </c>
      <c r="F13" s="380">
        <v>3.78</v>
      </c>
      <c r="G13" s="128">
        <v>10</v>
      </c>
      <c r="H13" s="527">
        <v>4.3</v>
      </c>
      <c r="I13" s="380">
        <v>3.92</v>
      </c>
      <c r="J13" s="128">
        <v>15</v>
      </c>
      <c r="K13" s="527">
        <v>3.8666666666666667</v>
      </c>
      <c r="L13" s="380">
        <v>3.82</v>
      </c>
      <c r="M13" s="128">
        <v>8</v>
      </c>
      <c r="N13" s="374">
        <v>4</v>
      </c>
      <c r="O13" s="380">
        <v>3.47</v>
      </c>
      <c r="P13" s="803">
        <v>4</v>
      </c>
      <c r="Q13" s="770">
        <v>16</v>
      </c>
      <c r="R13" s="458">
        <v>53</v>
      </c>
      <c r="S13" s="493">
        <v>3</v>
      </c>
      <c r="T13" s="510">
        <f>SUM(P13:S13)</f>
        <v>76</v>
      </c>
    </row>
    <row r="14" spans="1:23" s="7" customFormat="1" ht="15" customHeight="1" x14ac:dyDescent="0.25">
      <c r="A14" s="223">
        <v>9</v>
      </c>
      <c r="B14" s="363" t="s">
        <v>69</v>
      </c>
      <c r="C14" s="24" t="s">
        <v>59</v>
      </c>
      <c r="D14" s="128">
        <v>28</v>
      </c>
      <c r="E14" s="528">
        <v>4.0357142857142856</v>
      </c>
      <c r="F14" s="384">
        <v>3.78</v>
      </c>
      <c r="G14" s="128">
        <v>41</v>
      </c>
      <c r="H14" s="528">
        <v>4.0975609756097562</v>
      </c>
      <c r="I14" s="384">
        <v>3.92</v>
      </c>
      <c r="J14" s="128">
        <v>36</v>
      </c>
      <c r="K14" s="528">
        <v>4.0555555555555554</v>
      </c>
      <c r="L14" s="384">
        <v>3.82</v>
      </c>
      <c r="M14" s="128">
        <v>25</v>
      </c>
      <c r="N14" s="371">
        <v>3.8</v>
      </c>
      <c r="O14" s="384">
        <v>3.47</v>
      </c>
      <c r="P14" s="806">
        <v>21</v>
      </c>
      <c r="Q14" s="773">
        <v>36</v>
      </c>
      <c r="R14" s="608">
        <v>25</v>
      </c>
      <c r="S14" s="495">
        <v>16</v>
      </c>
      <c r="T14" s="510">
        <f>SUM(P14:S14)</f>
        <v>98</v>
      </c>
    </row>
    <row r="15" spans="1:23" s="7" customFormat="1" ht="15" customHeight="1" thickBot="1" x14ac:dyDescent="0.3">
      <c r="A15" s="21">
        <v>10</v>
      </c>
      <c r="B15" s="764" t="s">
        <v>67</v>
      </c>
      <c r="C15" s="87" t="s">
        <v>131</v>
      </c>
      <c r="D15" s="390">
        <v>38</v>
      </c>
      <c r="E15" s="623">
        <v>4.0263157894736841</v>
      </c>
      <c r="F15" s="880">
        <v>3.78</v>
      </c>
      <c r="G15" s="390">
        <v>23</v>
      </c>
      <c r="H15" s="623">
        <v>4.2173913043478262</v>
      </c>
      <c r="I15" s="880">
        <v>3.92</v>
      </c>
      <c r="J15" s="390">
        <v>17</v>
      </c>
      <c r="K15" s="623">
        <v>4.2941176470588234</v>
      </c>
      <c r="L15" s="880">
        <v>3.82</v>
      </c>
      <c r="M15" s="390">
        <v>28</v>
      </c>
      <c r="N15" s="625">
        <v>3.5714285714285716</v>
      </c>
      <c r="O15" s="880">
        <v>3.47</v>
      </c>
      <c r="P15" s="883">
        <v>22</v>
      </c>
      <c r="Q15" s="887">
        <v>27</v>
      </c>
      <c r="R15" s="696">
        <v>6</v>
      </c>
      <c r="S15" s="698">
        <v>44</v>
      </c>
      <c r="T15" s="511">
        <f>SUM(P15:S15)</f>
        <v>99</v>
      </c>
    </row>
    <row r="16" spans="1:23" s="7" customFormat="1" ht="15" customHeight="1" x14ac:dyDescent="0.25">
      <c r="A16" s="216">
        <v>11</v>
      </c>
      <c r="B16" s="13" t="s">
        <v>70</v>
      </c>
      <c r="C16" s="36" t="s">
        <v>92</v>
      </c>
      <c r="D16" s="140">
        <v>44</v>
      </c>
      <c r="E16" s="532">
        <v>3.9545454545454546</v>
      </c>
      <c r="F16" s="382">
        <v>3.78</v>
      </c>
      <c r="G16" s="140">
        <v>26</v>
      </c>
      <c r="H16" s="532">
        <v>4.0384615384615383</v>
      </c>
      <c r="I16" s="382">
        <v>3.92</v>
      </c>
      <c r="J16" s="140">
        <v>24</v>
      </c>
      <c r="K16" s="532">
        <v>4.291666666666667</v>
      </c>
      <c r="L16" s="382">
        <v>3.82</v>
      </c>
      <c r="M16" s="140">
        <v>24</v>
      </c>
      <c r="N16" s="372">
        <v>3.875</v>
      </c>
      <c r="O16" s="382">
        <v>3.47</v>
      </c>
      <c r="P16" s="804">
        <v>33</v>
      </c>
      <c r="Q16" s="771">
        <v>46</v>
      </c>
      <c r="R16" s="456">
        <v>7</v>
      </c>
      <c r="S16" s="492">
        <v>13</v>
      </c>
      <c r="T16" s="512">
        <f>SUM(P16:S16)</f>
        <v>99</v>
      </c>
    </row>
    <row r="17" spans="1:20" s="7" customFormat="1" ht="15" customHeight="1" x14ac:dyDescent="0.25">
      <c r="A17" s="223">
        <v>12</v>
      </c>
      <c r="B17" s="16" t="s">
        <v>70</v>
      </c>
      <c r="C17" s="29" t="s">
        <v>164</v>
      </c>
      <c r="D17" s="120">
        <v>5</v>
      </c>
      <c r="E17" s="530">
        <v>4</v>
      </c>
      <c r="F17" s="381">
        <v>3.78</v>
      </c>
      <c r="G17" s="120">
        <v>5</v>
      </c>
      <c r="H17" s="530">
        <v>4.8</v>
      </c>
      <c r="I17" s="381">
        <v>3.92</v>
      </c>
      <c r="J17" s="120">
        <v>9</v>
      </c>
      <c r="K17" s="530">
        <v>3.8888888888888888</v>
      </c>
      <c r="L17" s="381">
        <v>3.82</v>
      </c>
      <c r="M17" s="120">
        <v>7</v>
      </c>
      <c r="N17" s="370">
        <v>3.7142857142857144</v>
      </c>
      <c r="O17" s="381">
        <v>3.47</v>
      </c>
      <c r="P17" s="802">
        <v>27</v>
      </c>
      <c r="Q17" s="769">
        <v>1</v>
      </c>
      <c r="R17" s="455">
        <v>49</v>
      </c>
      <c r="S17" s="491">
        <v>24</v>
      </c>
      <c r="T17" s="510">
        <f>SUM(P17:S17)</f>
        <v>101</v>
      </c>
    </row>
    <row r="18" spans="1:20" s="7" customFormat="1" ht="15" customHeight="1" x14ac:dyDescent="0.25">
      <c r="A18" s="223">
        <v>13</v>
      </c>
      <c r="B18" s="16" t="s">
        <v>72</v>
      </c>
      <c r="C18" s="24" t="s">
        <v>191</v>
      </c>
      <c r="D18" s="120">
        <v>33</v>
      </c>
      <c r="E18" s="530">
        <v>3.9696969696969697</v>
      </c>
      <c r="F18" s="381">
        <v>3.78</v>
      </c>
      <c r="G18" s="120">
        <v>22</v>
      </c>
      <c r="H18" s="530">
        <v>4.3636363636363633</v>
      </c>
      <c r="I18" s="381">
        <v>3.92</v>
      </c>
      <c r="J18" s="120">
        <v>43</v>
      </c>
      <c r="K18" s="530">
        <v>3.9767441860465116</v>
      </c>
      <c r="L18" s="381">
        <v>3.82</v>
      </c>
      <c r="M18" s="120">
        <v>37</v>
      </c>
      <c r="N18" s="370">
        <v>3.6756756756756759</v>
      </c>
      <c r="O18" s="381">
        <v>3.47</v>
      </c>
      <c r="P18" s="802">
        <v>31</v>
      </c>
      <c r="Q18" s="769">
        <v>10</v>
      </c>
      <c r="R18" s="455">
        <v>38</v>
      </c>
      <c r="S18" s="491">
        <v>26</v>
      </c>
      <c r="T18" s="510">
        <f>SUM(P18:S18)</f>
        <v>105</v>
      </c>
    </row>
    <row r="19" spans="1:20" s="7" customFormat="1" ht="15" customHeight="1" x14ac:dyDescent="0.25">
      <c r="A19" s="223">
        <v>14</v>
      </c>
      <c r="B19" s="16" t="s">
        <v>72</v>
      </c>
      <c r="C19" s="24" t="s">
        <v>192</v>
      </c>
      <c r="D19" s="120">
        <v>46</v>
      </c>
      <c r="E19" s="530">
        <v>4.0434782608695654</v>
      </c>
      <c r="F19" s="381">
        <v>3.78</v>
      </c>
      <c r="G19" s="120">
        <v>37</v>
      </c>
      <c r="H19" s="530">
        <v>4.243243243243243</v>
      </c>
      <c r="I19" s="381">
        <v>3.92</v>
      </c>
      <c r="J19" s="120">
        <v>21</v>
      </c>
      <c r="K19" s="530">
        <v>4.0476190476190474</v>
      </c>
      <c r="L19" s="381">
        <v>3.82</v>
      </c>
      <c r="M19" s="120">
        <v>42</v>
      </c>
      <c r="N19" s="370">
        <v>3.5952380952380953</v>
      </c>
      <c r="O19" s="381">
        <v>3.47</v>
      </c>
      <c r="P19" s="802">
        <v>18</v>
      </c>
      <c r="Q19" s="769">
        <v>23</v>
      </c>
      <c r="R19" s="455">
        <v>27</v>
      </c>
      <c r="S19" s="491">
        <v>38</v>
      </c>
      <c r="T19" s="510">
        <f>SUM(P19:S19)</f>
        <v>106</v>
      </c>
    </row>
    <row r="20" spans="1:20" s="7" customFormat="1" ht="15" customHeight="1" x14ac:dyDescent="0.25">
      <c r="A20" s="223">
        <v>15</v>
      </c>
      <c r="B20" s="16" t="s">
        <v>71</v>
      </c>
      <c r="C20" s="24" t="s">
        <v>167</v>
      </c>
      <c r="D20" s="120">
        <v>38</v>
      </c>
      <c r="E20" s="530">
        <v>4.0526315789473681</v>
      </c>
      <c r="F20" s="383">
        <v>3.78</v>
      </c>
      <c r="G20" s="120">
        <v>16</v>
      </c>
      <c r="H20" s="530">
        <v>4.0625</v>
      </c>
      <c r="I20" s="383">
        <v>3.92</v>
      </c>
      <c r="J20" s="120">
        <v>14</v>
      </c>
      <c r="K20" s="530">
        <v>3.9285714285714284</v>
      </c>
      <c r="L20" s="383">
        <v>3.82</v>
      </c>
      <c r="M20" s="120">
        <v>17</v>
      </c>
      <c r="N20" s="370">
        <v>3.8823529411764706</v>
      </c>
      <c r="O20" s="383">
        <v>3.47</v>
      </c>
      <c r="P20" s="808">
        <v>17</v>
      </c>
      <c r="Q20" s="775">
        <v>42</v>
      </c>
      <c r="R20" s="515">
        <v>41</v>
      </c>
      <c r="S20" s="517">
        <v>12</v>
      </c>
      <c r="T20" s="510">
        <f>SUM(P20:S20)</f>
        <v>112</v>
      </c>
    </row>
    <row r="21" spans="1:20" s="7" customFormat="1" ht="15" customHeight="1" x14ac:dyDescent="0.25">
      <c r="A21" s="223">
        <v>16</v>
      </c>
      <c r="B21" s="16" t="s">
        <v>70</v>
      </c>
      <c r="C21" s="29" t="s">
        <v>130</v>
      </c>
      <c r="D21" s="120">
        <v>10</v>
      </c>
      <c r="E21" s="530">
        <v>4.4000000000000004</v>
      </c>
      <c r="F21" s="849">
        <v>3.78</v>
      </c>
      <c r="G21" s="120">
        <v>5</v>
      </c>
      <c r="H21" s="530">
        <v>4</v>
      </c>
      <c r="I21" s="849">
        <v>3.92</v>
      </c>
      <c r="J21" s="120">
        <v>5</v>
      </c>
      <c r="K21" s="530">
        <v>3.8</v>
      </c>
      <c r="L21" s="849">
        <v>3.82</v>
      </c>
      <c r="M21" s="120">
        <v>2</v>
      </c>
      <c r="N21" s="370">
        <v>4</v>
      </c>
      <c r="O21" s="849">
        <v>3.47</v>
      </c>
      <c r="P21" s="851">
        <v>2</v>
      </c>
      <c r="Q21" s="853">
        <v>50</v>
      </c>
      <c r="R21" s="873">
        <v>60</v>
      </c>
      <c r="S21" s="876">
        <v>4</v>
      </c>
      <c r="T21" s="510">
        <f>SUM(P21:S21)</f>
        <v>116</v>
      </c>
    </row>
    <row r="22" spans="1:20" s="7" customFormat="1" ht="15" customHeight="1" x14ac:dyDescent="0.25">
      <c r="A22" s="223">
        <v>17</v>
      </c>
      <c r="B22" s="16" t="s">
        <v>72</v>
      </c>
      <c r="C22" s="24" t="s">
        <v>0</v>
      </c>
      <c r="D22" s="120">
        <v>31</v>
      </c>
      <c r="E22" s="530">
        <v>4.258064516129032</v>
      </c>
      <c r="F22" s="380">
        <v>3.78</v>
      </c>
      <c r="G22" s="120">
        <v>22</v>
      </c>
      <c r="H22" s="530">
        <v>4.0909090909090908</v>
      </c>
      <c r="I22" s="380">
        <v>3.92</v>
      </c>
      <c r="J22" s="120">
        <v>24</v>
      </c>
      <c r="K22" s="530">
        <v>4</v>
      </c>
      <c r="L22" s="380">
        <v>3.82</v>
      </c>
      <c r="M22" s="120">
        <v>26</v>
      </c>
      <c r="N22" s="370">
        <v>3.5769230769230771</v>
      </c>
      <c r="O22" s="380">
        <v>3.47</v>
      </c>
      <c r="P22" s="803">
        <v>5</v>
      </c>
      <c r="Q22" s="770">
        <v>38</v>
      </c>
      <c r="R22" s="458">
        <v>35</v>
      </c>
      <c r="S22" s="493">
        <v>43</v>
      </c>
      <c r="T22" s="510">
        <f>SUM(P22:S22)</f>
        <v>121</v>
      </c>
    </row>
    <row r="23" spans="1:20" s="7" customFormat="1" ht="15" customHeight="1" x14ac:dyDescent="0.25">
      <c r="A23" s="223">
        <v>18</v>
      </c>
      <c r="B23" s="14" t="s">
        <v>72</v>
      </c>
      <c r="C23" s="24" t="s">
        <v>193</v>
      </c>
      <c r="D23" s="120">
        <v>16</v>
      </c>
      <c r="E23" s="530">
        <v>3.9375</v>
      </c>
      <c r="F23" s="379">
        <v>3.78</v>
      </c>
      <c r="G23" s="120">
        <v>8</v>
      </c>
      <c r="H23" s="530">
        <v>4.375</v>
      </c>
      <c r="I23" s="379">
        <v>3.92</v>
      </c>
      <c r="J23" s="120">
        <v>12</v>
      </c>
      <c r="K23" s="530">
        <v>3.8333333333333335</v>
      </c>
      <c r="L23" s="379">
        <v>3.82</v>
      </c>
      <c r="M23" s="120">
        <v>11</v>
      </c>
      <c r="N23" s="370">
        <v>3.7272727272727271</v>
      </c>
      <c r="O23" s="379">
        <v>3.47</v>
      </c>
      <c r="P23" s="807">
        <v>35</v>
      </c>
      <c r="Q23" s="774">
        <v>9</v>
      </c>
      <c r="R23" s="457">
        <v>58</v>
      </c>
      <c r="S23" s="494">
        <v>21</v>
      </c>
      <c r="T23" s="510">
        <f>SUM(P23:S23)</f>
        <v>123</v>
      </c>
    </row>
    <row r="24" spans="1:20" s="7" customFormat="1" ht="15" customHeight="1" x14ac:dyDescent="0.25">
      <c r="A24" s="223">
        <v>19</v>
      </c>
      <c r="B24" s="14" t="s">
        <v>71</v>
      </c>
      <c r="C24" s="29" t="s">
        <v>145</v>
      </c>
      <c r="D24" s="120">
        <v>15</v>
      </c>
      <c r="E24" s="530">
        <v>3.9333333333333331</v>
      </c>
      <c r="F24" s="380">
        <v>3.78</v>
      </c>
      <c r="G24" s="120">
        <v>13</v>
      </c>
      <c r="H24" s="530">
        <v>4.2307692307692308</v>
      </c>
      <c r="I24" s="380">
        <v>3.92</v>
      </c>
      <c r="J24" s="120">
        <v>15</v>
      </c>
      <c r="K24" s="530">
        <v>4.2</v>
      </c>
      <c r="L24" s="380">
        <v>3.82</v>
      </c>
      <c r="M24" s="120">
        <v>17</v>
      </c>
      <c r="N24" s="370">
        <v>3.5294117647058822</v>
      </c>
      <c r="O24" s="380">
        <v>3.47</v>
      </c>
      <c r="P24" s="803">
        <v>38</v>
      </c>
      <c r="Q24" s="770">
        <v>25</v>
      </c>
      <c r="R24" s="458">
        <v>12</v>
      </c>
      <c r="S24" s="493">
        <v>49</v>
      </c>
      <c r="T24" s="510">
        <f>SUM(P24:S24)</f>
        <v>124</v>
      </c>
    </row>
    <row r="25" spans="1:20" s="7" customFormat="1" ht="15" customHeight="1" thickBot="1" x14ac:dyDescent="0.3">
      <c r="A25" s="214">
        <v>20</v>
      </c>
      <c r="B25" s="15" t="s">
        <v>72</v>
      </c>
      <c r="C25" s="360" t="s">
        <v>176</v>
      </c>
      <c r="D25" s="129">
        <v>9</v>
      </c>
      <c r="E25" s="531">
        <v>4.2222222222222223</v>
      </c>
      <c r="F25" s="868">
        <v>3.78</v>
      </c>
      <c r="G25" s="129">
        <v>10</v>
      </c>
      <c r="H25" s="531">
        <v>4.2</v>
      </c>
      <c r="I25" s="868">
        <v>3.92</v>
      </c>
      <c r="J25" s="129">
        <v>8</v>
      </c>
      <c r="K25" s="531">
        <v>3.75</v>
      </c>
      <c r="L25" s="868">
        <v>3.82</v>
      </c>
      <c r="M25" s="129">
        <v>8</v>
      </c>
      <c r="N25" s="375">
        <v>3.625</v>
      </c>
      <c r="O25" s="868">
        <v>3.47</v>
      </c>
      <c r="P25" s="870">
        <v>8</v>
      </c>
      <c r="Q25" s="872">
        <v>28</v>
      </c>
      <c r="R25" s="875">
        <v>69</v>
      </c>
      <c r="S25" s="878">
        <v>31</v>
      </c>
      <c r="T25" s="511">
        <f>SUM(P25:S25)</f>
        <v>136</v>
      </c>
    </row>
    <row r="26" spans="1:20" s="7" customFormat="1" ht="15" customHeight="1" x14ac:dyDescent="0.25">
      <c r="A26" s="216">
        <v>21</v>
      </c>
      <c r="B26" s="13" t="s">
        <v>72</v>
      </c>
      <c r="C26" s="25" t="s">
        <v>190</v>
      </c>
      <c r="D26" s="140">
        <v>27</v>
      </c>
      <c r="E26" s="532">
        <v>4.0370370370370372</v>
      </c>
      <c r="F26" s="676">
        <v>3.78</v>
      </c>
      <c r="G26" s="140">
        <v>41</v>
      </c>
      <c r="H26" s="532">
        <v>3.9024390243902438</v>
      </c>
      <c r="I26" s="676">
        <v>3.92</v>
      </c>
      <c r="J26" s="140">
        <v>32</v>
      </c>
      <c r="K26" s="532">
        <v>4.15625</v>
      </c>
      <c r="L26" s="676">
        <v>3.82</v>
      </c>
      <c r="M26" s="140">
        <v>36</v>
      </c>
      <c r="N26" s="372">
        <v>3.5833333333333335</v>
      </c>
      <c r="O26" s="676">
        <v>3.47</v>
      </c>
      <c r="P26" s="801">
        <v>20</v>
      </c>
      <c r="Q26" s="768">
        <v>58</v>
      </c>
      <c r="R26" s="683">
        <v>18</v>
      </c>
      <c r="S26" s="688">
        <v>40</v>
      </c>
      <c r="T26" s="509">
        <f>SUM(P26:S26)</f>
        <v>136</v>
      </c>
    </row>
    <row r="27" spans="1:20" s="7" customFormat="1" ht="15" customHeight="1" x14ac:dyDescent="0.25">
      <c r="A27" s="223">
        <v>22</v>
      </c>
      <c r="B27" s="77" t="s">
        <v>69</v>
      </c>
      <c r="C27" s="24" t="s">
        <v>112</v>
      </c>
      <c r="D27" s="128">
        <v>24</v>
      </c>
      <c r="E27" s="528">
        <v>4</v>
      </c>
      <c r="F27" s="381">
        <v>3.78</v>
      </c>
      <c r="G27" s="128">
        <v>21</v>
      </c>
      <c r="H27" s="528">
        <v>4.2380952380952381</v>
      </c>
      <c r="I27" s="381">
        <v>3.92</v>
      </c>
      <c r="J27" s="128">
        <v>13</v>
      </c>
      <c r="K27" s="528">
        <v>3.9230769230769229</v>
      </c>
      <c r="L27" s="381">
        <v>3.82</v>
      </c>
      <c r="M27" s="128">
        <v>16</v>
      </c>
      <c r="N27" s="371">
        <v>3.5625</v>
      </c>
      <c r="O27" s="381">
        <v>3.47</v>
      </c>
      <c r="P27" s="802">
        <v>24</v>
      </c>
      <c r="Q27" s="769">
        <v>24</v>
      </c>
      <c r="R27" s="455">
        <v>42</v>
      </c>
      <c r="S27" s="491">
        <v>47</v>
      </c>
      <c r="T27" s="510">
        <f>SUM(P27:S27)</f>
        <v>137</v>
      </c>
    </row>
    <row r="28" spans="1:20" s="7" customFormat="1" ht="15" customHeight="1" x14ac:dyDescent="0.25">
      <c r="A28" s="223">
        <v>23</v>
      </c>
      <c r="B28" s="14" t="s">
        <v>73</v>
      </c>
      <c r="C28" s="24" t="s">
        <v>95</v>
      </c>
      <c r="D28" s="120">
        <v>4</v>
      </c>
      <c r="E28" s="530">
        <v>4</v>
      </c>
      <c r="F28" s="245">
        <v>3.78</v>
      </c>
      <c r="G28" s="120">
        <v>2</v>
      </c>
      <c r="H28" s="530">
        <v>3.5</v>
      </c>
      <c r="I28" s="245">
        <v>3.92</v>
      </c>
      <c r="J28" s="120">
        <v>4</v>
      </c>
      <c r="K28" s="530">
        <v>4.5</v>
      </c>
      <c r="L28" s="245">
        <v>3.82</v>
      </c>
      <c r="M28" s="120">
        <v>2</v>
      </c>
      <c r="N28" s="370">
        <v>4</v>
      </c>
      <c r="O28" s="245">
        <v>3.47</v>
      </c>
      <c r="P28" s="810">
        <v>29</v>
      </c>
      <c r="Q28" s="777">
        <v>99</v>
      </c>
      <c r="R28" s="519">
        <v>3</v>
      </c>
      <c r="S28" s="498">
        <v>7</v>
      </c>
      <c r="T28" s="510">
        <f>SUM(P28:S28)</f>
        <v>138</v>
      </c>
    </row>
    <row r="29" spans="1:20" s="7" customFormat="1" ht="15" customHeight="1" x14ac:dyDescent="0.25">
      <c r="A29" s="223">
        <v>24</v>
      </c>
      <c r="B29" s="14" t="s">
        <v>70</v>
      </c>
      <c r="C29" s="29" t="s">
        <v>165</v>
      </c>
      <c r="D29" s="120">
        <v>53</v>
      </c>
      <c r="E29" s="530">
        <v>4.1509433962264151</v>
      </c>
      <c r="F29" s="380">
        <v>3.78</v>
      </c>
      <c r="G29" s="120">
        <v>43</v>
      </c>
      <c r="H29" s="530">
        <v>4.0465116279069768</v>
      </c>
      <c r="I29" s="380">
        <v>3.92</v>
      </c>
      <c r="J29" s="120">
        <v>23</v>
      </c>
      <c r="K29" s="530">
        <v>4.0869565217391308</v>
      </c>
      <c r="L29" s="380">
        <v>3.82</v>
      </c>
      <c r="M29" s="120">
        <v>38</v>
      </c>
      <c r="N29" s="370">
        <v>3.4736842105263159</v>
      </c>
      <c r="O29" s="380">
        <v>3.47</v>
      </c>
      <c r="P29" s="803">
        <v>14</v>
      </c>
      <c r="Q29" s="770">
        <v>45</v>
      </c>
      <c r="R29" s="458">
        <v>23</v>
      </c>
      <c r="S29" s="493">
        <v>57</v>
      </c>
      <c r="T29" s="510">
        <f>SUM(P29:S29)</f>
        <v>139</v>
      </c>
    </row>
    <row r="30" spans="1:20" s="7" customFormat="1" ht="15" customHeight="1" x14ac:dyDescent="0.25">
      <c r="A30" s="223">
        <v>25</v>
      </c>
      <c r="B30" s="77" t="s">
        <v>67</v>
      </c>
      <c r="C30" s="24" t="s">
        <v>148</v>
      </c>
      <c r="D30" s="128">
        <v>15</v>
      </c>
      <c r="E30" s="671">
        <v>3.9333333333333331</v>
      </c>
      <c r="F30" s="381">
        <v>3.78</v>
      </c>
      <c r="G30" s="128">
        <v>15</v>
      </c>
      <c r="H30" s="671">
        <v>4.0666666666666664</v>
      </c>
      <c r="I30" s="381">
        <v>3.92</v>
      </c>
      <c r="J30" s="128">
        <v>6</v>
      </c>
      <c r="K30" s="671">
        <v>4.166666666666667</v>
      </c>
      <c r="L30" s="381">
        <v>3.82</v>
      </c>
      <c r="M30" s="128">
        <v>21</v>
      </c>
      <c r="N30" s="682">
        <v>3.5238095238095237</v>
      </c>
      <c r="O30" s="381">
        <v>3.47</v>
      </c>
      <c r="P30" s="802">
        <v>37</v>
      </c>
      <c r="Q30" s="769">
        <v>39</v>
      </c>
      <c r="R30" s="455">
        <v>15</v>
      </c>
      <c r="S30" s="491">
        <v>50</v>
      </c>
      <c r="T30" s="510">
        <f>SUM(P30:S30)</f>
        <v>141</v>
      </c>
    </row>
    <row r="31" spans="1:20" s="7" customFormat="1" ht="15" customHeight="1" x14ac:dyDescent="0.25">
      <c r="A31" s="223">
        <v>26</v>
      </c>
      <c r="B31" s="77" t="s">
        <v>69</v>
      </c>
      <c r="C31" s="24" t="s">
        <v>156</v>
      </c>
      <c r="D31" s="128">
        <v>7</v>
      </c>
      <c r="E31" s="528">
        <v>3.1428571428571428</v>
      </c>
      <c r="F31" s="381">
        <v>3.78</v>
      </c>
      <c r="G31" s="128">
        <v>5</v>
      </c>
      <c r="H31" s="528">
        <v>4.5999999999999996</v>
      </c>
      <c r="I31" s="381">
        <v>3.92</v>
      </c>
      <c r="J31" s="128">
        <v>8</v>
      </c>
      <c r="K31" s="528">
        <v>4</v>
      </c>
      <c r="L31" s="381">
        <v>3.82</v>
      </c>
      <c r="M31" s="128">
        <v>10</v>
      </c>
      <c r="N31" s="371">
        <v>3.9</v>
      </c>
      <c r="O31" s="381">
        <v>3.47</v>
      </c>
      <c r="P31" s="802">
        <v>105</v>
      </c>
      <c r="Q31" s="769">
        <v>2</v>
      </c>
      <c r="R31" s="455">
        <v>30</v>
      </c>
      <c r="S31" s="491">
        <v>9</v>
      </c>
      <c r="T31" s="510">
        <f>SUM(P31:S31)</f>
        <v>146</v>
      </c>
    </row>
    <row r="32" spans="1:20" s="7" customFormat="1" ht="15" customHeight="1" x14ac:dyDescent="0.25">
      <c r="A32" s="223">
        <v>27</v>
      </c>
      <c r="B32" s="14" t="s">
        <v>72</v>
      </c>
      <c r="C32" s="29" t="s">
        <v>178</v>
      </c>
      <c r="D32" s="120">
        <v>21</v>
      </c>
      <c r="E32" s="530">
        <v>4</v>
      </c>
      <c r="F32" s="693">
        <v>3.78</v>
      </c>
      <c r="G32" s="120">
        <v>21</v>
      </c>
      <c r="H32" s="530">
        <v>4.1428571428571432</v>
      </c>
      <c r="I32" s="693">
        <v>3.92</v>
      </c>
      <c r="J32" s="120">
        <v>16</v>
      </c>
      <c r="K32" s="530">
        <v>4.1875</v>
      </c>
      <c r="L32" s="693">
        <v>3.82</v>
      </c>
      <c r="M32" s="120">
        <v>36</v>
      </c>
      <c r="N32" s="370">
        <v>3.3055555555555554</v>
      </c>
      <c r="O32" s="693">
        <v>3.47</v>
      </c>
      <c r="P32" s="884">
        <v>28</v>
      </c>
      <c r="Q32" s="888">
        <v>32</v>
      </c>
      <c r="R32" s="890">
        <v>13</v>
      </c>
      <c r="S32" s="892">
        <v>76</v>
      </c>
      <c r="T32" s="510">
        <f>SUM(P32:S32)</f>
        <v>149</v>
      </c>
    </row>
    <row r="33" spans="1:20" s="7" customFormat="1" ht="15" customHeight="1" x14ac:dyDescent="0.25">
      <c r="A33" s="223">
        <v>28</v>
      </c>
      <c r="B33" s="14" t="s">
        <v>72</v>
      </c>
      <c r="C33" s="24" t="s">
        <v>129</v>
      </c>
      <c r="D33" s="120">
        <v>45</v>
      </c>
      <c r="E33" s="530">
        <v>3.9333333333333331</v>
      </c>
      <c r="F33" s="380">
        <v>3.78</v>
      </c>
      <c r="G33" s="120">
        <v>31</v>
      </c>
      <c r="H33" s="530">
        <v>4.064516129032258</v>
      </c>
      <c r="I33" s="380">
        <v>3.92</v>
      </c>
      <c r="J33" s="120">
        <v>25</v>
      </c>
      <c r="K33" s="530">
        <v>3.92</v>
      </c>
      <c r="L33" s="380">
        <v>3.82</v>
      </c>
      <c r="M33" s="120">
        <v>21</v>
      </c>
      <c r="N33" s="370">
        <v>3.6666666666666665</v>
      </c>
      <c r="O33" s="380">
        <v>3.47</v>
      </c>
      <c r="P33" s="803">
        <v>39</v>
      </c>
      <c r="Q33" s="770">
        <v>41</v>
      </c>
      <c r="R33" s="458">
        <v>43</v>
      </c>
      <c r="S33" s="493">
        <v>28</v>
      </c>
      <c r="T33" s="510">
        <f>SUM(P33:S33)</f>
        <v>151</v>
      </c>
    </row>
    <row r="34" spans="1:20" s="7" customFormat="1" ht="15" customHeight="1" x14ac:dyDescent="0.25">
      <c r="A34" s="223">
        <v>29</v>
      </c>
      <c r="B34" s="14" t="s">
        <v>71</v>
      </c>
      <c r="C34" s="24" t="s">
        <v>142</v>
      </c>
      <c r="D34" s="120">
        <v>49</v>
      </c>
      <c r="E34" s="530">
        <v>3.9183673469387754</v>
      </c>
      <c r="F34" s="380">
        <v>3.78</v>
      </c>
      <c r="G34" s="120">
        <v>26</v>
      </c>
      <c r="H34" s="530">
        <v>4.1923076923076925</v>
      </c>
      <c r="I34" s="380">
        <v>3.92</v>
      </c>
      <c r="J34" s="120">
        <v>20</v>
      </c>
      <c r="K34" s="530">
        <v>4.05</v>
      </c>
      <c r="L34" s="380">
        <v>3.82</v>
      </c>
      <c r="M34" s="120">
        <v>17</v>
      </c>
      <c r="N34" s="370">
        <v>3.4117647058823528</v>
      </c>
      <c r="O34" s="380">
        <v>3.47</v>
      </c>
      <c r="P34" s="803">
        <v>41</v>
      </c>
      <c r="Q34" s="770">
        <v>29</v>
      </c>
      <c r="R34" s="458">
        <v>26</v>
      </c>
      <c r="S34" s="493">
        <v>61</v>
      </c>
      <c r="T34" s="510">
        <f>SUM(P34:S34)</f>
        <v>157</v>
      </c>
    </row>
    <row r="35" spans="1:20" s="7" customFormat="1" ht="15" customHeight="1" thickBot="1" x14ac:dyDescent="0.3">
      <c r="A35" s="214">
        <v>30</v>
      </c>
      <c r="B35" s="15" t="s">
        <v>72</v>
      </c>
      <c r="C35" s="87" t="s">
        <v>189</v>
      </c>
      <c r="D35" s="129">
        <v>33</v>
      </c>
      <c r="E35" s="531">
        <v>3.8484848484848486</v>
      </c>
      <c r="F35" s="847">
        <v>3.78</v>
      </c>
      <c r="G35" s="129">
        <v>17</v>
      </c>
      <c r="H35" s="531">
        <v>4.2941176470588234</v>
      </c>
      <c r="I35" s="847">
        <v>3.92</v>
      </c>
      <c r="J35" s="129">
        <v>26</v>
      </c>
      <c r="K35" s="531">
        <v>3.8846153846153846</v>
      </c>
      <c r="L35" s="847">
        <v>3.82</v>
      </c>
      <c r="M35" s="129">
        <v>19</v>
      </c>
      <c r="N35" s="375">
        <v>3.5789473684210527</v>
      </c>
      <c r="O35" s="847">
        <v>3.47</v>
      </c>
      <c r="P35" s="850">
        <v>49</v>
      </c>
      <c r="Q35" s="852">
        <v>17</v>
      </c>
      <c r="R35" s="854">
        <v>50</v>
      </c>
      <c r="S35" s="856">
        <v>42</v>
      </c>
      <c r="T35" s="511">
        <f>SUM(P35:S35)</f>
        <v>158</v>
      </c>
    </row>
    <row r="36" spans="1:20" s="7" customFormat="1" ht="15" customHeight="1" x14ac:dyDescent="0.25">
      <c r="A36" s="8">
        <v>31</v>
      </c>
      <c r="B36" s="452" t="s">
        <v>68</v>
      </c>
      <c r="C36" s="25" t="s">
        <v>153</v>
      </c>
      <c r="D36" s="389">
        <v>9</v>
      </c>
      <c r="E36" s="529">
        <v>3.7777777777777777</v>
      </c>
      <c r="F36" s="379">
        <v>3.78</v>
      </c>
      <c r="G36" s="389">
        <v>7</v>
      </c>
      <c r="H36" s="529">
        <v>3.7142857142857144</v>
      </c>
      <c r="I36" s="379">
        <v>3.92</v>
      </c>
      <c r="J36" s="389">
        <v>1</v>
      </c>
      <c r="K36" s="529">
        <v>5</v>
      </c>
      <c r="L36" s="379">
        <v>3.82</v>
      </c>
      <c r="M36" s="389">
        <v>9</v>
      </c>
      <c r="N36" s="376">
        <v>3.7777777777777777</v>
      </c>
      <c r="O36" s="379">
        <v>3.47</v>
      </c>
      <c r="P36" s="807">
        <v>58</v>
      </c>
      <c r="Q36" s="774">
        <v>84</v>
      </c>
      <c r="R36" s="457">
        <v>1</v>
      </c>
      <c r="S36" s="494">
        <v>17</v>
      </c>
      <c r="T36" s="512">
        <f>SUM(P36:S36)</f>
        <v>160</v>
      </c>
    </row>
    <row r="37" spans="1:20" s="7" customFormat="1" ht="15" customHeight="1" x14ac:dyDescent="0.25">
      <c r="A37" s="223">
        <v>32</v>
      </c>
      <c r="B37" s="14" t="s">
        <v>72</v>
      </c>
      <c r="C37" s="24" t="s">
        <v>200</v>
      </c>
      <c r="D37" s="120">
        <v>12</v>
      </c>
      <c r="E37" s="530">
        <v>3.9166666666666665</v>
      </c>
      <c r="F37" s="381">
        <v>3.78</v>
      </c>
      <c r="G37" s="120">
        <v>11</v>
      </c>
      <c r="H37" s="530">
        <v>4.0909090909090908</v>
      </c>
      <c r="I37" s="381">
        <v>3.92</v>
      </c>
      <c r="J37" s="120">
        <v>10</v>
      </c>
      <c r="K37" s="530">
        <v>4.0999999999999996</v>
      </c>
      <c r="L37" s="381">
        <v>3.82</v>
      </c>
      <c r="M37" s="120">
        <v>9</v>
      </c>
      <c r="N37" s="370">
        <v>3.4444444444444446</v>
      </c>
      <c r="O37" s="381">
        <v>3.47</v>
      </c>
      <c r="P37" s="802">
        <v>43</v>
      </c>
      <c r="Q37" s="769">
        <v>37</v>
      </c>
      <c r="R37" s="455">
        <v>22</v>
      </c>
      <c r="S37" s="491">
        <v>59</v>
      </c>
      <c r="T37" s="510">
        <f>SUM(P37:S37)</f>
        <v>161</v>
      </c>
    </row>
    <row r="38" spans="1:20" s="7" customFormat="1" ht="15" customHeight="1" x14ac:dyDescent="0.25">
      <c r="A38" s="223">
        <v>33</v>
      </c>
      <c r="B38" s="14" t="s">
        <v>71</v>
      </c>
      <c r="C38" s="29" t="s">
        <v>143</v>
      </c>
      <c r="D38" s="120">
        <v>45</v>
      </c>
      <c r="E38" s="530">
        <v>3.7111111111111112</v>
      </c>
      <c r="F38" s="382">
        <v>3.78</v>
      </c>
      <c r="G38" s="120">
        <v>45</v>
      </c>
      <c r="H38" s="530">
        <v>4.1333333333333337</v>
      </c>
      <c r="I38" s="382">
        <v>3.92</v>
      </c>
      <c r="J38" s="120">
        <v>28</v>
      </c>
      <c r="K38" s="530">
        <v>3.8571428571428572</v>
      </c>
      <c r="L38" s="382">
        <v>3.82</v>
      </c>
      <c r="M38" s="120">
        <v>13</v>
      </c>
      <c r="N38" s="370">
        <v>3.9230769230769229</v>
      </c>
      <c r="O38" s="382">
        <v>3.47</v>
      </c>
      <c r="P38" s="804">
        <v>68</v>
      </c>
      <c r="Q38" s="771">
        <v>33</v>
      </c>
      <c r="R38" s="456">
        <v>54</v>
      </c>
      <c r="S38" s="492">
        <v>8</v>
      </c>
      <c r="T38" s="510">
        <f>SUM(P38:S38)</f>
        <v>163</v>
      </c>
    </row>
    <row r="39" spans="1:20" s="7" customFormat="1" ht="15" customHeight="1" x14ac:dyDescent="0.25">
      <c r="A39" s="223">
        <v>34</v>
      </c>
      <c r="B39" s="77" t="s">
        <v>67</v>
      </c>
      <c r="C39" s="24" t="s">
        <v>149</v>
      </c>
      <c r="D39" s="128">
        <v>5</v>
      </c>
      <c r="E39" s="671">
        <v>3.8</v>
      </c>
      <c r="F39" s="382">
        <v>3.78</v>
      </c>
      <c r="G39" s="128">
        <v>9</v>
      </c>
      <c r="H39" s="671">
        <v>4.333333333333333</v>
      </c>
      <c r="I39" s="382">
        <v>3.92</v>
      </c>
      <c r="J39" s="128">
        <v>14</v>
      </c>
      <c r="K39" s="671">
        <v>3.7142857142857144</v>
      </c>
      <c r="L39" s="382">
        <v>3.82</v>
      </c>
      <c r="M39" s="128">
        <v>6</v>
      </c>
      <c r="N39" s="682">
        <v>3.6666666666666665</v>
      </c>
      <c r="O39" s="382">
        <v>3.47</v>
      </c>
      <c r="P39" s="804">
        <v>55</v>
      </c>
      <c r="Q39" s="771">
        <v>12</v>
      </c>
      <c r="R39" s="456">
        <v>70</v>
      </c>
      <c r="S39" s="492">
        <v>27</v>
      </c>
      <c r="T39" s="510">
        <f>SUM(P39:S39)</f>
        <v>164</v>
      </c>
    </row>
    <row r="40" spans="1:20" s="7" customFormat="1" ht="15" customHeight="1" x14ac:dyDescent="0.25">
      <c r="A40" s="223">
        <v>35</v>
      </c>
      <c r="B40" s="358" t="s">
        <v>68</v>
      </c>
      <c r="C40" s="218" t="s">
        <v>41</v>
      </c>
      <c r="D40" s="128">
        <v>23</v>
      </c>
      <c r="E40" s="527">
        <v>3.9565217391304346</v>
      </c>
      <c r="F40" s="380">
        <v>3.78</v>
      </c>
      <c r="G40" s="128">
        <v>40</v>
      </c>
      <c r="H40" s="527">
        <v>3.85</v>
      </c>
      <c r="I40" s="380">
        <v>3.92</v>
      </c>
      <c r="J40" s="128">
        <v>10</v>
      </c>
      <c r="K40" s="527">
        <v>3.9</v>
      </c>
      <c r="L40" s="380">
        <v>3.82</v>
      </c>
      <c r="M40" s="128">
        <v>14</v>
      </c>
      <c r="N40" s="374">
        <v>3.7142857142857144</v>
      </c>
      <c r="O40" s="380">
        <v>3.47</v>
      </c>
      <c r="P40" s="803">
        <v>32</v>
      </c>
      <c r="Q40" s="770">
        <v>68</v>
      </c>
      <c r="R40" s="458">
        <v>45</v>
      </c>
      <c r="S40" s="493">
        <v>23</v>
      </c>
      <c r="T40" s="510">
        <f>SUM(P40:S40)</f>
        <v>168</v>
      </c>
    </row>
    <row r="41" spans="1:20" s="7" customFormat="1" ht="15" customHeight="1" x14ac:dyDescent="0.25">
      <c r="A41" s="223">
        <v>36</v>
      </c>
      <c r="B41" s="16" t="s">
        <v>72</v>
      </c>
      <c r="C41" s="29" t="s">
        <v>181</v>
      </c>
      <c r="D41" s="173">
        <v>17</v>
      </c>
      <c r="E41" s="530">
        <v>3.7647058823529411</v>
      </c>
      <c r="F41" s="379">
        <v>3.78</v>
      </c>
      <c r="G41" s="173">
        <v>16</v>
      </c>
      <c r="H41" s="530">
        <v>4.25</v>
      </c>
      <c r="I41" s="379">
        <v>3.92</v>
      </c>
      <c r="J41" s="173">
        <v>7</v>
      </c>
      <c r="K41" s="530">
        <v>4</v>
      </c>
      <c r="L41" s="379">
        <v>3.82</v>
      </c>
      <c r="M41" s="173">
        <v>14</v>
      </c>
      <c r="N41" s="370">
        <v>3.5</v>
      </c>
      <c r="O41" s="379">
        <v>3.47</v>
      </c>
      <c r="P41" s="807">
        <v>61</v>
      </c>
      <c r="Q41" s="774">
        <v>22</v>
      </c>
      <c r="R41" s="457">
        <v>36</v>
      </c>
      <c r="S41" s="494">
        <v>54</v>
      </c>
      <c r="T41" s="510">
        <f>SUM(P41:S41)</f>
        <v>173</v>
      </c>
    </row>
    <row r="42" spans="1:20" s="7" customFormat="1" ht="15" customHeight="1" x14ac:dyDescent="0.25">
      <c r="A42" s="223">
        <v>37</v>
      </c>
      <c r="B42" s="363" t="s">
        <v>69</v>
      </c>
      <c r="C42" s="24" t="s">
        <v>90</v>
      </c>
      <c r="D42" s="388">
        <v>22</v>
      </c>
      <c r="E42" s="528">
        <v>3.7272727272727271</v>
      </c>
      <c r="F42" s="382">
        <v>3.78</v>
      </c>
      <c r="G42" s="388">
        <v>13</v>
      </c>
      <c r="H42" s="528">
        <v>4.1538461538461542</v>
      </c>
      <c r="I42" s="382">
        <v>3.92</v>
      </c>
      <c r="J42" s="388">
        <v>14</v>
      </c>
      <c r="K42" s="528">
        <v>3.7857142857142856</v>
      </c>
      <c r="L42" s="382">
        <v>3.82</v>
      </c>
      <c r="M42" s="388">
        <v>19</v>
      </c>
      <c r="N42" s="371">
        <v>3.8421052631578947</v>
      </c>
      <c r="O42" s="382">
        <v>3.47</v>
      </c>
      <c r="P42" s="804">
        <v>65</v>
      </c>
      <c r="Q42" s="771">
        <v>31</v>
      </c>
      <c r="R42" s="456">
        <v>63</v>
      </c>
      <c r="S42" s="492">
        <v>15</v>
      </c>
      <c r="T42" s="510">
        <f>SUM(P42:S42)</f>
        <v>174</v>
      </c>
    </row>
    <row r="43" spans="1:20" s="7" customFormat="1" ht="15" customHeight="1" x14ac:dyDescent="0.25">
      <c r="A43" s="223">
        <v>38</v>
      </c>
      <c r="B43" s="16" t="s">
        <v>72</v>
      </c>
      <c r="C43" s="29" t="s">
        <v>177</v>
      </c>
      <c r="D43" s="173">
        <v>28</v>
      </c>
      <c r="E43" s="530">
        <v>4.1071428571428568</v>
      </c>
      <c r="F43" s="381">
        <v>3.78</v>
      </c>
      <c r="G43" s="173">
        <v>8</v>
      </c>
      <c r="H43" s="530">
        <v>4</v>
      </c>
      <c r="I43" s="381">
        <v>3.92</v>
      </c>
      <c r="J43" s="173">
        <v>6</v>
      </c>
      <c r="K43" s="530">
        <v>3.3333333333333335</v>
      </c>
      <c r="L43" s="381">
        <v>3.82</v>
      </c>
      <c r="M43" s="173">
        <v>18</v>
      </c>
      <c r="N43" s="370">
        <v>4</v>
      </c>
      <c r="O43" s="381">
        <v>3.47</v>
      </c>
      <c r="P43" s="802">
        <v>15</v>
      </c>
      <c r="Q43" s="769">
        <v>54</v>
      </c>
      <c r="R43" s="455">
        <v>103</v>
      </c>
      <c r="S43" s="491">
        <v>5</v>
      </c>
      <c r="T43" s="510">
        <f>SUM(P43:S43)</f>
        <v>177</v>
      </c>
    </row>
    <row r="44" spans="1:20" s="7" customFormat="1" ht="15" customHeight="1" x14ac:dyDescent="0.25">
      <c r="A44" s="223">
        <v>39</v>
      </c>
      <c r="B44" s="16" t="s">
        <v>71</v>
      </c>
      <c r="C44" s="24" t="s">
        <v>134</v>
      </c>
      <c r="D44" s="173">
        <v>26</v>
      </c>
      <c r="E44" s="530">
        <v>4.0384615384615383</v>
      </c>
      <c r="F44" s="386">
        <v>3.78</v>
      </c>
      <c r="G44" s="173">
        <v>18</v>
      </c>
      <c r="H44" s="530">
        <v>4.0555555555555554</v>
      </c>
      <c r="I44" s="386">
        <v>3.92</v>
      </c>
      <c r="J44" s="173">
        <v>4</v>
      </c>
      <c r="K44" s="530">
        <v>3.75</v>
      </c>
      <c r="L44" s="386">
        <v>3.82</v>
      </c>
      <c r="M44" s="173">
        <v>9</v>
      </c>
      <c r="N44" s="370">
        <v>3.5555555555555554</v>
      </c>
      <c r="O44" s="386">
        <v>3.47</v>
      </c>
      <c r="P44" s="805">
        <v>19</v>
      </c>
      <c r="Q44" s="772">
        <v>43</v>
      </c>
      <c r="R44" s="459">
        <v>67</v>
      </c>
      <c r="S44" s="490">
        <v>48</v>
      </c>
      <c r="T44" s="510">
        <f>SUM(P44:S44)</f>
        <v>177</v>
      </c>
    </row>
    <row r="45" spans="1:20" s="7" customFormat="1" ht="15" customHeight="1" thickBot="1" x14ac:dyDescent="0.3">
      <c r="A45" s="21">
        <v>40</v>
      </c>
      <c r="B45" s="476" t="s">
        <v>68</v>
      </c>
      <c r="C45" s="87" t="s">
        <v>46</v>
      </c>
      <c r="D45" s="858">
        <v>20</v>
      </c>
      <c r="E45" s="623">
        <v>4.2</v>
      </c>
      <c r="F45" s="624">
        <v>3.78</v>
      </c>
      <c r="G45" s="858">
        <v>15</v>
      </c>
      <c r="H45" s="623">
        <v>4.0666666666666664</v>
      </c>
      <c r="I45" s="624">
        <v>3.92</v>
      </c>
      <c r="J45" s="858">
        <v>17</v>
      </c>
      <c r="K45" s="623">
        <v>3.9411764705882355</v>
      </c>
      <c r="L45" s="624">
        <v>3.82</v>
      </c>
      <c r="M45" s="858">
        <v>21</v>
      </c>
      <c r="N45" s="625">
        <v>3.1904761904761907</v>
      </c>
      <c r="O45" s="624">
        <v>3.47</v>
      </c>
      <c r="P45" s="811">
        <v>10</v>
      </c>
      <c r="Q45" s="778">
        <v>40</v>
      </c>
      <c r="R45" s="464">
        <v>39</v>
      </c>
      <c r="S45" s="503">
        <v>92</v>
      </c>
      <c r="T45" s="513">
        <f>SUM(P45:S45)</f>
        <v>181</v>
      </c>
    </row>
    <row r="46" spans="1:20" s="7" customFormat="1" ht="15" customHeight="1" x14ac:dyDescent="0.25">
      <c r="A46" s="216">
        <v>41</v>
      </c>
      <c r="B46" s="452" t="s">
        <v>67</v>
      </c>
      <c r="C46" s="25" t="s">
        <v>196</v>
      </c>
      <c r="D46" s="389">
        <v>13</v>
      </c>
      <c r="E46" s="529">
        <v>4</v>
      </c>
      <c r="F46" s="867">
        <v>3.78</v>
      </c>
      <c r="G46" s="389">
        <v>6</v>
      </c>
      <c r="H46" s="529">
        <v>4.166666666666667</v>
      </c>
      <c r="I46" s="867">
        <v>3.92</v>
      </c>
      <c r="J46" s="389">
        <v>4</v>
      </c>
      <c r="K46" s="529">
        <v>4</v>
      </c>
      <c r="L46" s="867">
        <v>3.82</v>
      </c>
      <c r="M46" s="389">
        <v>2</v>
      </c>
      <c r="N46" s="376">
        <v>3</v>
      </c>
      <c r="O46" s="867">
        <v>3.47</v>
      </c>
      <c r="P46" s="869">
        <v>23</v>
      </c>
      <c r="Q46" s="871">
        <v>30</v>
      </c>
      <c r="R46" s="874">
        <v>28</v>
      </c>
      <c r="S46" s="877">
        <v>101</v>
      </c>
      <c r="T46" s="509">
        <f>SUM(P46:S46)</f>
        <v>182</v>
      </c>
    </row>
    <row r="47" spans="1:20" s="7" customFormat="1" ht="15" customHeight="1" x14ac:dyDescent="0.25">
      <c r="A47" s="223">
        <v>42</v>
      </c>
      <c r="B47" s="16" t="s">
        <v>70</v>
      </c>
      <c r="C47" s="29" t="s">
        <v>163</v>
      </c>
      <c r="D47" s="173">
        <v>4</v>
      </c>
      <c r="E47" s="370">
        <v>4</v>
      </c>
      <c r="F47" s="381">
        <v>3.78</v>
      </c>
      <c r="G47" s="173">
        <v>8</v>
      </c>
      <c r="H47" s="370">
        <v>4.25</v>
      </c>
      <c r="I47" s="381">
        <v>3.92</v>
      </c>
      <c r="J47" s="173">
        <v>3</v>
      </c>
      <c r="K47" s="370">
        <v>4</v>
      </c>
      <c r="L47" s="381">
        <v>3.82</v>
      </c>
      <c r="M47" s="173"/>
      <c r="N47" s="370"/>
      <c r="O47" s="381">
        <v>3.47</v>
      </c>
      <c r="P47" s="802">
        <v>26</v>
      </c>
      <c r="Q47" s="769">
        <v>19</v>
      </c>
      <c r="R47" s="519">
        <v>32</v>
      </c>
      <c r="S47" s="498">
        <v>107</v>
      </c>
      <c r="T47" s="510">
        <f>SUM(P47:S47)</f>
        <v>184</v>
      </c>
    </row>
    <row r="48" spans="1:20" s="7" customFormat="1" ht="15" customHeight="1" x14ac:dyDescent="0.25">
      <c r="A48" s="223">
        <v>43</v>
      </c>
      <c r="B48" s="16" t="s">
        <v>72</v>
      </c>
      <c r="C48" s="24" t="s">
        <v>186</v>
      </c>
      <c r="D48" s="173">
        <v>18</v>
      </c>
      <c r="E48" s="370">
        <v>3.8333333333333335</v>
      </c>
      <c r="F48" s="381">
        <v>3.78</v>
      </c>
      <c r="G48" s="173">
        <v>20</v>
      </c>
      <c r="H48" s="370">
        <v>4.4000000000000004</v>
      </c>
      <c r="I48" s="381">
        <v>3.92</v>
      </c>
      <c r="J48" s="173">
        <v>24</v>
      </c>
      <c r="K48" s="370">
        <v>3.7916666666666665</v>
      </c>
      <c r="L48" s="381">
        <v>3.82</v>
      </c>
      <c r="M48" s="173">
        <v>11</v>
      </c>
      <c r="N48" s="370">
        <v>3.3636363636363638</v>
      </c>
      <c r="O48" s="381">
        <v>3.47</v>
      </c>
      <c r="P48" s="811">
        <v>52</v>
      </c>
      <c r="Q48" s="778">
        <v>6</v>
      </c>
      <c r="R48" s="464">
        <v>62</v>
      </c>
      <c r="S48" s="503">
        <v>67</v>
      </c>
      <c r="T48" s="510">
        <f>SUM(P48:S48)</f>
        <v>187</v>
      </c>
    </row>
    <row r="49" spans="1:20" s="7" customFormat="1" ht="15" customHeight="1" x14ac:dyDescent="0.25">
      <c r="A49" s="223">
        <v>44</v>
      </c>
      <c r="B49" s="16" t="s">
        <v>72</v>
      </c>
      <c r="C49" s="24" t="s">
        <v>184</v>
      </c>
      <c r="D49" s="173">
        <v>3</v>
      </c>
      <c r="E49" s="370">
        <v>3.6666666666666665</v>
      </c>
      <c r="F49" s="244">
        <v>3.78</v>
      </c>
      <c r="G49" s="173">
        <v>7</v>
      </c>
      <c r="H49" s="370">
        <v>4.4285714285714288</v>
      </c>
      <c r="I49" s="244">
        <v>3.92</v>
      </c>
      <c r="J49" s="173">
        <v>7</v>
      </c>
      <c r="K49" s="370">
        <v>3.8571428571428572</v>
      </c>
      <c r="L49" s="244">
        <v>3.82</v>
      </c>
      <c r="M49" s="173">
        <v>4</v>
      </c>
      <c r="N49" s="370">
        <v>3.5</v>
      </c>
      <c r="O49" s="244">
        <v>3.47</v>
      </c>
      <c r="P49" s="824">
        <v>73</v>
      </c>
      <c r="Q49" s="791">
        <v>5</v>
      </c>
      <c r="R49" s="461">
        <v>55</v>
      </c>
      <c r="S49" s="508">
        <v>55</v>
      </c>
      <c r="T49" s="510">
        <f>SUM(P49:S49)</f>
        <v>188</v>
      </c>
    </row>
    <row r="50" spans="1:20" s="7" customFormat="1" ht="15" customHeight="1" x14ac:dyDescent="0.25">
      <c r="A50" s="223">
        <v>45</v>
      </c>
      <c r="B50" s="16" t="s">
        <v>72</v>
      </c>
      <c r="C50" s="29" t="s">
        <v>180</v>
      </c>
      <c r="D50" s="173">
        <v>16</v>
      </c>
      <c r="E50" s="370">
        <v>3.75</v>
      </c>
      <c r="F50" s="245">
        <v>3.78</v>
      </c>
      <c r="G50" s="173">
        <v>10</v>
      </c>
      <c r="H50" s="370">
        <v>3.8</v>
      </c>
      <c r="I50" s="245">
        <v>3.92</v>
      </c>
      <c r="J50" s="173">
        <v>8</v>
      </c>
      <c r="K50" s="370">
        <v>3.875</v>
      </c>
      <c r="L50" s="245">
        <v>3.82</v>
      </c>
      <c r="M50" s="173">
        <v>6</v>
      </c>
      <c r="N50" s="370">
        <v>4</v>
      </c>
      <c r="O50" s="245">
        <v>3.47</v>
      </c>
      <c r="P50" s="813">
        <v>63</v>
      </c>
      <c r="Q50" s="780">
        <v>73</v>
      </c>
      <c r="R50" s="462">
        <v>51</v>
      </c>
      <c r="S50" s="497">
        <v>6</v>
      </c>
      <c r="T50" s="510">
        <f>SUM(P50:S50)</f>
        <v>193</v>
      </c>
    </row>
    <row r="51" spans="1:20" s="7" customFormat="1" ht="15" customHeight="1" x14ac:dyDescent="0.25">
      <c r="A51" s="223">
        <v>46</v>
      </c>
      <c r="B51" s="16" t="s">
        <v>70</v>
      </c>
      <c r="C51" s="29" t="s">
        <v>24</v>
      </c>
      <c r="D51" s="173">
        <v>23</v>
      </c>
      <c r="E51" s="370">
        <v>3.6086956521739131</v>
      </c>
      <c r="F51" s="385">
        <v>3.78</v>
      </c>
      <c r="G51" s="173">
        <v>8</v>
      </c>
      <c r="H51" s="370">
        <v>4.25</v>
      </c>
      <c r="I51" s="385">
        <v>3.92</v>
      </c>
      <c r="J51" s="173">
        <v>32</v>
      </c>
      <c r="K51" s="370">
        <v>3.8125</v>
      </c>
      <c r="L51" s="385">
        <v>3.82</v>
      </c>
      <c r="M51" s="173">
        <v>21</v>
      </c>
      <c r="N51" s="370">
        <v>3.6190476190476191</v>
      </c>
      <c r="O51" s="385">
        <v>3.47</v>
      </c>
      <c r="P51" s="830">
        <v>81</v>
      </c>
      <c r="Q51" s="797">
        <v>21</v>
      </c>
      <c r="R51" s="607">
        <v>59</v>
      </c>
      <c r="S51" s="516">
        <v>33</v>
      </c>
      <c r="T51" s="510">
        <f>SUM(P51:S51)</f>
        <v>194</v>
      </c>
    </row>
    <row r="52" spans="1:20" s="7" customFormat="1" ht="15" customHeight="1" x14ac:dyDescent="0.25">
      <c r="A52" s="223">
        <v>47</v>
      </c>
      <c r="B52" s="16" t="s">
        <v>72</v>
      </c>
      <c r="C52" s="29" t="s">
        <v>179</v>
      </c>
      <c r="D52" s="173">
        <v>14</v>
      </c>
      <c r="E52" s="370">
        <v>3.9285714285714284</v>
      </c>
      <c r="F52" s="381">
        <v>3.78</v>
      </c>
      <c r="G52" s="173">
        <v>9</v>
      </c>
      <c r="H52" s="370">
        <v>4.5555555555555554</v>
      </c>
      <c r="I52" s="381">
        <v>3.92</v>
      </c>
      <c r="J52" s="173">
        <v>6</v>
      </c>
      <c r="K52" s="370">
        <v>3.5</v>
      </c>
      <c r="L52" s="381">
        <v>3.82</v>
      </c>
      <c r="M52" s="173">
        <v>27</v>
      </c>
      <c r="N52" s="370">
        <v>3.4074074074074074</v>
      </c>
      <c r="O52" s="381">
        <v>3.47</v>
      </c>
      <c r="P52" s="802">
        <v>40</v>
      </c>
      <c r="Q52" s="769">
        <v>3</v>
      </c>
      <c r="R52" s="519">
        <v>91</v>
      </c>
      <c r="S52" s="498">
        <v>63</v>
      </c>
      <c r="T52" s="510">
        <f>SUM(P52:S52)</f>
        <v>197</v>
      </c>
    </row>
    <row r="53" spans="1:20" s="7" customFormat="1" ht="15" customHeight="1" x14ac:dyDescent="0.25">
      <c r="A53" s="223">
        <v>48</v>
      </c>
      <c r="B53" s="16" t="s">
        <v>72</v>
      </c>
      <c r="C53" s="24" t="s">
        <v>201</v>
      </c>
      <c r="D53" s="173">
        <v>13</v>
      </c>
      <c r="E53" s="370">
        <v>4.0769230769230766</v>
      </c>
      <c r="F53" s="380">
        <v>3.78</v>
      </c>
      <c r="G53" s="173">
        <v>11</v>
      </c>
      <c r="H53" s="370">
        <v>3.9090909090909092</v>
      </c>
      <c r="I53" s="380">
        <v>3.92</v>
      </c>
      <c r="J53" s="173">
        <v>6</v>
      </c>
      <c r="K53" s="370">
        <v>4</v>
      </c>
      <c r="L53" s="380">
        <v>3.82</v>
      </c>
      <c r="M53" s="173">
        <v>12</v>
      </c>
      <c r="N53" s="370">
        <v>3.1666666666666665</v>
      </c>
      <c r="O53" s="380">
        <v>3.47</v>
      </c>
      <c r="P53" s="803">
        <v>16</v>
      </c>
      <c r="Q53" s="770">
        <v>57</v>
      </c>
      <c r="R53" s="537">
        <v>37</v>
      </c>
      <c r="S53" s="507">
        <v>95</v>
      </c>
      <c r="T53" s="510">
        <f>SUM(P53:S53)</f>
        <v>205</v>
      </c>
    </row>
    <row r="54" spans="1:20" s="7" customFormat="1" ht="15" customHeight="1" x14ac:dyDescent="0.25">
      <c r="A54" s="223">
        <v>49</v>
      </c>
      <c r="B54" s="358" t="s">
        <v>68</v>
      </c>
      <c r="C54" s="24" t="s">
        <v>49</v>
      </c>
      <c r="D54" s="388">
        <v>21</v>
      </c>
      <c r="E54" s="371">
        <v>3.9047619047619047</v>
      </c>
      <c r="F54" s="381">
        <v>3.78</v>
      </c>
      <c r="G54" s="388">
        <v>12</v>
      </c>
      <c r="H54" s="371">
        <v>3.6666666666666665</v>
      </c>
      <c r="I54" s="381">
        <v>3.92</v>
      </c>
      <c r="J54" s="388">
        <v>14</v>
      </c>
      <c r="K54" s="371">
        <v>3.9285714285714284</v>
      </c>
      <c r="L54" s="381">
        <v>3.82</v>
      </c>
      <c r="M54" s="388">
        <v>13</v>
      </c>
      <c r="N54" s="371">
        <v>3.6153846153846154</v>
      </c>
      <c r="O54" s="381">
        <v>3.47</v>
      </c>
      <c r="P54" s="802">
        <v>44</v>
      </c>
      <c r="Q54" s="769">
        <v>90</v>
      </c>
      <c r="R54" s="519">
        <v>40</v>
      </c>
      <c r="S54" s="498">
        <v>34</v>
      </c>
      <c r="T54" s="510">
        <f>SUM(P54:S54)</f>
        <v>208</v>
      </c>
    </row>
    <row r="55" spans="1:20" s="7" customFormat="1" ht="15" customHeight="1" thickBot="1" x14ac:dyDescent="0.3">
      <c r="A55" s="21">
        <v>50</v>
      </c>
      <c r="B55" s="15" t="s">
        <v>71</v>
      </c>
      <c r="C55" s="87" t="s">
        <v>168</v>
      </c>
      <c r="D55" s="174">
        <v>30</v>
      </c>
      <c r="E55" s="375">
        <v>3.8</v>
      </c>
      <c r="F55" s="624">
        <v>3.78</v>
      </c>
      <c r="G55" s="174">
        <v>27</v>
      </c>
      <c r="H55" s="375">
        <v>4</v>
      </c>
      <c r="I55" s="624">
        <v>3.92</v>
      </c>
      <c r="J55" s="174">
        <v>10</v>
      </c>
      <c r="K55" s="375">
        <v>4.0999999999999996</v>
      </c>
      <c r="L55" s="624">
        <v>3.82</v>
      </c>
      <c r="M55" s="174">
        <v>26</v>
      </c>
      <c r="N55" s="375">
        <v>3.2692307692307692</v>
      </c>
      <c r="O55" s="624">
        <v>3.47</v>
      </c>
      <c r="P55" s="811">
        <v>56</v>
      </c>
      <c r="Q55" s="778">
        <v>53</v>
      </c>
      <c r="R55" s="854">
        <v>21</v>
      </c>
      <c r="S55" s="856">
        <v>82</v>
      </c>
      <c r="T55" s="511">
        <f>SUM(P55:S55)</f>
        <v>212</v>
      </c>
    </row>
    <row r="56" spans="1:20" s="7" customFormat="1" ht="15" customHeight="1" x14ac:dyDescent="0.25">
      <c r="A56" s="216">
        <v>51</v>
      </c>
      <c r="B56" s="13" t="s">
        <v>71</v>
      </c>
      <c r="C56" s="25" t="s">
        <v>173</v>
      </c>
      <c r="D56" s="140">
        <v>22</v>
      </c>
      <c r="E56" s="372">
        <v>3.9545454545454546</v>
      </c>
      <c r="F56" s="378">
        <v>3.78</v>
      </c>
      <c r="G56" s="140">
        <v>21</v>
      </c>
      <c r="H56" s="372">
        <v>4.0476190476190474</v>
      </c>
      <c r="I56" s="378">
        <v>3.92</v>
      </c>
      <c r="J56" s="140">
        <v>12</v>
      </c>
      <c r="K56" s="372">
        <v>3.9166666666666665</v>
      </c>
      <c r="L56" s="378">
        <v>3.82</v>
      </c>
      <c r="M56" s="140">
        <v>11</v>
      </c>
      <c r="N56" s="372">
        <v>3.1818181818181817</v>
      </c>
      <c r="O56" s="378">
        <v>3.47</v>
      </c>
      <c r="P56" s="809">
        <v>34</v>
      </c>
      <c r="Q56" s="776">
        <v>44</v>
      </c>
      <c r="R56" s="610">
        <v>44</v>
      </c>
      <c r="S56" s="499">
        <v>93</v>
      </c>
      <c r="T56" s="512">
        <f>SUM(P56:S56)</f>
        <v>215</v>
      </c>
    </row>
    <row r="57" spans="1:20" s="7" customFormat="1" ht="15" customHeight="1" x14ac:dyDescent="0.25">
      <c r="A57" s="223">
        <v>52</v>
      </c>
      <c r="B57" s="14" t="s">
        <v>70</v>
      </c>
      <c r="C57" s="29" t="s">
        <v>199</v>
      </c>
      <c r="D57" s="173">
        <v>13</v>
      </c>
      <c r="E57" s="370">
        <v>3.8461538461538463</v>
      </c>
      <c r="F57" s="386">
        <v>3.78</v>
      </c>
      <c r="G57" s="173">
        <v>17</v>
      </c>
      <c r="H57" s="370">
        <v>3.8823529411764706</v>
      </c>
      <c r="I57" s="386">
        <v>3.92</v>
      </c>
      <c r="J57" s="173">
        <v>8</v>
      </c>
      <c r="K57" s="370">
        <v>3.625</v>
      </c>
      <c r="L57" s="386">
        <v>3.82</v>
      </c>
      <c r="M57" s="173">
        <v>18</v>
      </c>
      <c r="N57" s="370">
        <v>3.6111111111111112</v>
      </c>
      <c r="O57" s="386">
        <v>3.47</v>
      </c>
      <c r="P57" s="814">
        <v>50</v>
      </c>
      <c r="Q57" s="781">
        <v>60</v>
      </c>
      <c r="R57" s="766">
        <v>80</v>
      </c>
      <c r="S57" s="845">
        <v>35</v>
      </c>
      <c r="T57" s="510">
        <f>SUM(P57:S57)</f>
        <v>225</v>
      </c>
    </row>
    <row r="58" spans="1:20" s="7" customFormat="1" ht="15" customHeight="1" x14ac:dyDescent="0.25">
      <c r="A58" s="223">
        <v>53</v>
      </c>
      <c r="B58" s="358" t="s">
        <v>68</v>
      </c>
      <c r="C58" s="24" t="s">
        <v>44</v>
      </c>
      <c r="D58" s="388">
        <v>9</v>
      </c>
      <c r="E58" s="371">
        <v>3.7777777777777777</v>
      </c>
      <c r="F58" s="486">
        <v>3.78</v>
      </c>
      <c r="G58" s="388">
        <v>9</v>
      </c>
      <c r="H58" s="371">
        <v>3.7777777777777777</v>
      </c>
      <c r="I58" s="486">
        <v>3.92</v>
      </c>
      <c r="J58" s="388">
        <v>6</v>
      </c>
      <c r="K58" s="371">
        <v>3.8333333333333335</v>
      </c>
      <c r="L58" s="486">
        <v>3.82</v>
      </c>
      <c r="M58" s="388">
        <v>10</v>
      </c>
      <c r="N58" s="371">
        <v>3.6</v>
      </c>
      <c r="O58" s="486">
        <v>3.47</v>
      </c>
      <c r="P58" s="816">
        <v>57</v>
      </c>
      <c r="Q58" s="783">
        <v>76</v>
      </c>
      <c r="R58" s="609">
        <v>56</v>
      </c>
      <c r="S58" s="505">
        <v>36</v>
      </c>
      <c r="T58" s="510">
        <f>SUM(P58:S58)</f>
        <v>225</v>
      </c>
    </row>
    <row r="59" spans="1:20" s="7" customFormat="1" ht="15" customHeight="1" x14ac:dyDescent="0.25">
      <c r="A59" s="223">
        <v>54</v>
      </c>
      <c r="B59" s="14" t="s">
        <v>72</v>
      </c>
      <c r="C59" s="29" t="s">
        <v>14</v>
      </c>
      <c r="D59" s="173">
        <v>7</v>
      </c>
      <c r="E59" s="370">
        <v>3.7142857142857144</v>
      </c>
      <c r="F59" s="178">
        <v>3.78</v>
      </c>
      <c r="G59" s="173">
        <v>18</v>
      </c>
      <c r="H59" s="370">
        <v>4.4444444444444446</v>
      </c>
      <c r="I59" s="178">
        <v>3.92</v>
      </c>
      <c r="J59" s="173">
        <v>6</v>
      </c>
      <c r="K59" s="370">
        <v>3.5</v>
      </c>
      <c r="L59" s="178">
        <v>3.82</v>
      </c>
      <c r="M59" s="173">
        <v>5</v>
      </c>
      <c r="N59" s="370">
        <v>3.4</v>
      </c>
      <c r="O59" s="178">
        <v>3.47</v>
      </c>
      <c r="P59" s="815">
        <v>67</v>
      </c>
      <c r="Q59" s="782">
        <v>4</v>
      </c>
      <c r="R59" s="463">
        <v>92</v>
      </c>
      <c r="S59" s="501">
        <v>64</v>
      </c>
      <c r="T59" s="510">
        <f>SUM(P59:S59)</f>
        <v>227</v>
      </c>
    </row>
    <row r="60" spans="1:20" s="7" customFormat="1" ht="15" customHeight="1" x14ac:dyDescent="0.25">
      <c r="A60" s="223">
        <v>55</v>
      </c>
      <c r="B60" s="14" t="s">
        <v>72</v>
      </c>
      <c r="C60" s="24" t="s">
        <v>182</v>
      </c>
      <c r="D60" s="120">
        <v>55</v>
      </c>
      <c r="E60" s="373">
        <v>3.6909090909090909</v>
      </c>
      <c r="F60" s="245">
        <v>3.78</v>
      </c>
      <c r="G60" s="120">
        <v>36</v>
      </c>
      <c r="H60" s="373">
        <v>3.8055555555555554</v>
      </c>
      <c r="I60" s="245">
        <v>3.92</v>
      </c>
      <c r="J60" s="120">
        <v>23</v>
      </c>
      <c r="K60" s="373">
        <v>4.1739130434782608</v>
      </c>
      <c r="L60" s="245">
        <v>3.82</v>
      </c>
      <c r="M60" s="120">
        <v>18</v>
      </c>
      <c r="N60" s="373">
        <v>3.3333333333333335</v>
      </c>
      <c r="O60" s="245">
        <v>3.47</v>
      </c>
      <c r="P60" s="813">
        <v>70</v>
      </c>
      <c r="Q60" s="780">
        <v>72</v>
      </c>
      <c r="R60" s="462">
        <v>14</v>
      </c>
      <c r="S60" s="497">
        <v>71</v>
      </c>
      <c r="T60" s="510">
        <f>SUM(P60:S60)</f>
        <v>227</v>
      </c>
    </row>
    <row r="61" spans="1:20" s="7" customFormat="1" ht="15" customHeight="1" x14ac:dyDescent="0.25">
      <c r="A61" s="223">
        <v>56</v>
      </c>
      <c r="B61" s="14" t="s">
        <v>72</v>
      </c>
      <c r="C61" s="29" t="s">
        <v>175</v>
      </c>
      <c r="D61" s="120">
        <v>31</v>
      </c>
      <c r="E61" s="373">
        <v>3.935483870967742</v>
      </c>
      <c r="F61" s="387">
        <v>3.78</v>
      </c>
      <c r="G61" s="120">
        <v>25</v>
      </c>
      <c r="H61" s="373">
        <v>3.88</v>
      </c>
      <c r="I61" s="387">
        <v>3.92</v>
      </c>
      <c r="J61" s="120">
        <v>19</v>
      </c>
      <c r="K61" s="373">
        <v>3.6315789473684212</v>
      </c>
      <c r="L61" s="387">
        <v>3.82</v>
      </c>
      <c r="M61" s="120">
        <v>20</v>
      </c>
      <c r="N61" s="373">
        <v>3.5</v>
      </c>
      <c r="O61" s="387">
        <v>3.47</v>
      </c>
      <c r="P61" s="817">
        <v>36</v>
      </c>
      <c r="Q61" s="784">
        <v>61</v>
      </c>
      <c r="R61" s="460">
        <v>79</v>
      </c>
      <c r="S61" s="502">
        <v>53</v>
      </c>
      <c r="T61" s="510">
        <f>SUM(P61:S61)</f>
        <v>229</v>
      </c>
    </row>
    <row r="62" spans="1:20" s="7" customFormat="1" ht="15" customHeight="1" x14ac:dyDescent="0.25">
      <c r="A62" s="223">
        <v>57</v>
      </c>
      <c r="B62" s="14" t="s">
        <v>73</v>
      </c>
      <c r="C62" s="29" t="s">
        <v>98</v>
      </c>
      <c r="D62" s="120">
        <v>24</v>
      </c>
      <c r="E62" s="373">
        <v>3.6666666666666665</v>
      </c>
      <c r="F62" s="245">
        <v>3.78</v>
      </c>
      <c r="G62" s="120">
        <v>18</v>
      </c>
      <c r="H62" s="373">
        <v>3.5555555555555554</v>
      </c>
      <c r="I62" s="245">
        <v>3.92</v>
      </c>
      <c r="J62" s="120">
        <v>5</v>
      </c>
      <c r="K62" s="373">
        <v>3.8</v>
      </c>
      <c r="L62" s="245">
        <v>3.82</v>
      </c>
      <c r="M62" s="120">
        <v>4</v>
      </c>
      <c r="N62" s="373">
        <v>4.25</v>
      </c>
      <c r="O62" s="245">
        <v>3.47</v>
      </c>
      <c r="P62" s="813">
        <v>74</v>
      </c>
      <c r="Q62" s="780">
        <v>94</v>
      </c>
      <c r="R62" s="462">
        <v>61</v>
      </c>
      <c r="S62" s="497">
        <v>1</v>
      </c>
      <c r="T62" s="510">
        <f>SUM(P62:S62)</f>
        <v>230</v>
      </c>
    </row>
    <row r="63" spans="1:20" s="7" customFormat="1" ht="15" customHeight="1" x14ac:dyDescent="0.25">
      <c r="A63" s="223">
        <v>58</v>
      </c>
      <c r="B63" s="14" t="s">
        <v>69</v>
      </c>
      <c r="C63" s="24" t="s">
        <v>32</v>
      </c>
      <c r="D63" s="120">
        <v>25</v>
      </c>
      <c r="E63" s="373">
        <v>3.72</v>
      </c>
      <c r="F63" s="245">
        <v>3.78</v>
      </c>
      <c r="G63" s="120">
        <v>5</v>
      </c>
      <c r="H63" s="373">
        <v>4</v>
      </c>
      <c r="I63" s="245">
        <v>3.92</v>
      </c>
      <c r="J63" s="120">
        <v>9</v>
      </c>
      <c r="K63" s="373">
        <v>3.3333333333333335</v>
      </c>
      <c r="L63" s="245">
        <v>3.82</v>
      </c>
      <c r="M63" s="120">
        <v>13</v>
      </c>
      <c r="N63" s="373">
        <v>3.7692307692307692</v>
      </c>
      <c r="O63" s="245">
        <v>3.47</v>
      </c>
      <c r="P63" s="813">
        <v>66</v>
      </c>
      <c r="Q63" s="780">
        <v>49</v>
      </c>
      <c r="R63" s="462">
        <v>102</v>
      </c>
      <c r="S63" s="497">
        <v>18</v>
      </c>
      <c r="T63" s="510">
        <f>SUM(P63:S63)</f>
        <v>235</v>
      </c>
    </row>
    <row r="64" spans="1:20" s="7" customFormat="1" ht="15" customHeight="1" x14ac:dyDescent="0.25">
      <c r="A64" s="223">
        <v>59</v>
      </c>
      <c r="B64" s="14" t="s">
        <v>73</v>
      </c>
      <c r="C64" s="24" t="s">
        <v>96</v>
      </c>
      <c r="D64" s="120">
        <v>13</v>
      </c>
      <c r="E64" s="373">
        <v>3.5384615384615383</v>
      </c>
      <c r="F64" s="848">
        <v>3.78</v>
      </c>
      <c r="G64" s="120">
        <v>9</v>
      </c>
      <c r="H64" s="373">
        <v>4.2222222222222223</v>
      </c>
      <c r="I64" s="848">
        <v>3.92</v>
      </c>
      <c r="J64" s="120">
        <v>4</v>
      </c>
      <c r="K64" s="373">
        <v>3.5</v>
      </c>
      <c r="L64" s="848">
        <v>3.82</v>
      </c>
      <c r="M64" s="120">
        <v>6</v>
      </c>
      <c r="N64" s="373">
        <v>3.6666666666666665</v>
      </c>
      <c r="O64" s="848">
        <v>3.47</v>
      </c>
      <c r="P64" s="823">
        <v>88</v>
      </c>
      <c r="Q64" s="790">
        <v>26</v>
      </c>
      <c r="R64" s="488">
        <v>93</v>
      </c>
      <c r="S64" s="500">
        <v>29</v>
      </c>
      <c r="T64" s="510">
        <f>SUM(P64:S64)</f>
        <v>236</v>
      </c>
    </row>
    <row r="65" spans="1:21" s="7" customFormat="1" ht="15" customHeight="1" thickBot="1" x14ac:dyDescent="0.3">
      <c r="A65" s="214">
        <v>60</v>
      </c>
      <c r="B65" s="15" t="s">
        <v>72</v>
      </c>
      <c r="C65" s="87" t="s">
        <v>194</v>
      </c>
      <c r="D65" s="129">
        <v>24</v>
      </c>
      <c r="E65" s="377">
        <v>3.625</v>
      </c>
      <c r="F65" s="879">
        <v>3.78</v>
      </c>
      <c r="G65" s="129">
        <v>31</v>
      </c>
      <c r="H65" s="377">
        <v>4.32258064516129</v>
      </c>
      <c r="I65" s="879">
        <v>3.92</v>
      </c>
      <c r="J65" s="129">
        <v>10</v>
      </c>
      <c r="K65" s="377">
        <v>3.9</v>
      </c>
      <c r="L65" s="879">
        <v>3.82</v>
      </c>
      <c r="M65" s="489">
        <v>17</v>
      </c>
      <c r="N65" s="481">
        <v>3.1176470588235294</v>
      </c>
      <c r="O65" s="840">
        <v>3.47</v>
      </c>
      <c r="P65" s="825">
        <v>78</v>
      </c>
      <c r="Q65" s="792">
        <v>14</v>
      </c>
      <c r="R65" s="514">
        <v>48</v>
      </c>
      <c r="S65" s="504">
        <v>97</v>
      </c>
      <c r="T65" s="513">
        <f>SUM(P65:S65)</f>
        <v>237</v>
      </c>
    </row>
    <row r="66" spans="1:21" s="7" customFormat="1" ht="15" customHeight="1" x14ac:dyDescent="0.25">
      <c r="A66" s="8">
        <v>61</v>
      </c>
      <c r="B66" s="13" t="s">
        <v>72</v>
      </c>
      <c r="C66" s="25" t="s">
        <v>183</v>
      </c>
      <c r="D66" s="140">
        <v>21</v>
      </c>
      <c r="E66" s="372">
        <v>3.8571428571428572</v>
      </c>
      <c r="F66" s="381">
        <v>3.78</v>
      </c>
      <c r="G66" s="140">
        <v>18</v>
      </c>
      <c r="H66" s="372">
        <v>3.7222222222222223</v>
      </c>
      <c r="I66" s="381">
        <v>3.92</v>
      </c>
      <c r="J66" s="140">
        <v>16</v>
      </c>
      <c r="K66" s="372">
        <v>3.75</v>
      </c>
      <c r="L66" s="381">
        <v>3.82</v>
      </c>
      <c r="M66" s="140">
        <v>19</v>
      </c>
      <c r="N66" s="372">
        <v>3.5789473684210527</v>
      </c>
      <c r="O66" s="378">
        <v>3.47</v>
      </c>
      <c r="P66" s="809">
        <v>48</v>
      </c>
      <c r="Q66" s="776">
        <v>83</v>
      </c>
      <c r="R66" s="610">
        <v>68</v>
      </c>
      <c r="S66" s="378">
        <v>41</v>
      </c>
      <c r="T66" s="509">
        <f>SUM(P66:S66)</f>
        <v>240</v>
      </c>
    </row>
    <row r="67" spans="1:21" s="7" customFormat="1" ht="15" customHeight="1" x14ac:dyDescent="0.25">
      <c r="A67" s="223">
        <v>62</v>
      </c>
      <c r="B67" s="14" t="s">
        <v>70</v>
      </c>
      <c r="C67" s="29" t="s">
        <v>28</v>
      </c>
      <c r="D67" s="120">
        <v>37</v>
      </c>
      <c r="E67" s="373">
        <v>3.5405405405405403</v>
      </c>
      <c r="F67" s="382">
        <v>3.78</v>
      </c>
      <c r="G67" s="120">
        <v>17</v>
      </c>
      <c r="H67" s="373">
        <v>3.7647058823529411</v>
      </c>
      <c r="I67" s="382">
        <v>3.92</v>
      </c>
      <c r="J67" s="120">
        <v>18</v>
      </c>
      <c r="K67" s="373">
        <v>3.8333333333333335</v>
      </c>
      <c r="L67" s="382">
        <v>3.82</v>
      </c>
      <c r="M67" s="120">
        <v>15</v>
      </c>
      <c r="N67" s="373">
        <v>3.7333333333333334</v>
      </c>
      <c r="O67" s="382">
        <v>3.47</v>
      </c>
      <c r="P67" s="804">
        <v>87</v>
      </c>
      <c r="Q67" s="771">
        <v>77</v>
      </c>
      <c r="R67" s="607">
        <v>57</v>
      </c>
      <c r="S67" s="385">
        <v>20</v>
      </c>
      <c r="T67" s="510">
        <f>SUM(P67:S67)</f>
        <v>241</v>
      </c>
    </row>
    <row r="68" spans="1:21" s="7" customFormat="1" ht="15" customHeight="1" x14ac:dyDescent="0.25">
      <c r="A68" s="223">
        <v>63</v>
      </c>
      <c r="B68" s="14" t="s">
        <v>72</v>
      </c>
      <c r="C68" s="24" t="s">
        <v>187</v>
      </c>
      <c r="D68" s="120">
        <v>67</v>
      </c>
      <c r="E68" s="373">
        <v>3.9850746268656718</v>
      </c>
      <c r="F68" s="838">
        <v>3.78</v>
      </c>
      <c r="G68" s="120">
        <v>50</v>
      </c>
      <c r="H68" s="373">
        <v>3.88</v>
      </c>
      <c r="I68" s="838">
        <v>3.92</v>
      </c>
      <c r="J68" s="120">
        <v>31</v>
      </c>
      <c r="K68" s="373">
        <v>3.774193548387097</v>
      </c>
      <c r="L68" s="838">
        <v>3.82</v>
      </c>
      <c r="M68" s="120">
        <v>28</v>
      </c>
      <c r="N68" s="373">
        <v>3.25</v>
      </c>
      <c r="O68" s="838">
        <v>3.47</v>
      </c>
      <c r="P68" s="820">
        <v>30</v>
      </c>
      <c r="Q68" s="787">
        <v>62</v>
      </c>
      <c r="R68" s="487">
        <v>64</v>
      </c>
      <c r="S68" s="838">
        <v>86</v>
      </c>
      <c r="T68" s="510">
        <f>SUM(P68:S68)</f>
        <v>242</v>
      </c>
    </row>
    <row r="69" spans="1:21" s="7" customFormat="1" ht="15" customHeight="1" x14ac:dyDescent="0.25">
      <c r="A69" s="223">
        <v>64</v>
      </c>
      <c r="B69" s="77" t="s">
        <v>67</v>
      </c>
      <c r="C69" s="24" t="s">
        <v>86</v>
      </c>
      <c r="D69" s="128">
        <v>17</v>
      </c>
      <c r="E69" s="374">
        <v>3.7647058823529411</v>
      </c>
      <c r="F69" s="680">
        <v>3.78</v>
      </c>
      <c r="G69" s="128">
        <v>22</v>
      </c>
      <c r="H69" s="374">
        <v>3.8181818181818183</v>
      </c>
      <c r="I69" s="680">
        <v>3.92</v>
      </c>
      <c r="J69" s="128">
        <v>9</v>
      </c>
      <c r="K69" s="374">
        <v>3.4444444444444446</v>
      </c>
      <c r="L69" s="680">
        <v>3.82</v>
      </c>
      <c r="M69" s="128">
        <v>19</v>
      </c>
      <c r="N69" s="374">
        <v>3.736842105263158</v>
      </c>
      <c r="O69" s="680">
        <v>3.47</v>
      </c>
      <c r="P69" s="818">
        <v>60</v>
      </c>
      <c r="Q69" s="785">
        <v>70</v>
      </c>
      <c r="R69" s="686">
        <v>95</v>
      </c>
      <c r="S69" s="699">
        <v>19</v>
      </c>
      <c r="T69" s="510">
        <f>SUM(P69:S69)</f>
        <v>244</v>
      </c>
    </row>
    <row r="70" spans="1:21" s="7" customFormat="1" ht="15" customHeight="1" x14ac:dyDescent="0.25">
      <c r="A70" s="223">
        <v>65</v>
      </c>
      <c r="B70" s="14" t="s">
        <v>72</v>
      </c>
      <c r="C70" s="24" t="s">
        <v>203</v>
      </c>
      <c r="D70" s="120">
        <v>39</v>
      </c>
      <c r="E70" s="373">
        <v>3.641025641025641</v>
      </c>
      <c r="F70" s="245">
        <v>3.78</v>
      </c>
      <c r="G70" s="120">
        <v>20</v>
      </c>
      <c r="H70" s="373">
        <v>4.0999999999999996</v>
      </c>
      <c r="I70" s="245">
        <v>3.92</v>
      </c>
      <c r="J70" s="120">
        <v>10</v>
      </c>
      <c r="K70" s="373">
        <v>3.9</v>
      </c>
      <c r="L70" s="245">
        <v>3.82</v>
      </c>
      <c r="M70" s="120">
        <v>9</v>
      </c>
      <c r="N70" s="373">
        <v>3.2222222222222223</v>
      </c>
      <c r="O70" s="245">
        <v>3.47</v>
      </c>
      <c r="P70" s="813">
        <v>76</v>
      </c>
      <c r="Q70" s="780">
        <v>35</v>
      </c>
      <c r="R70" s="462">
        <v>47</v>
      </c>
      <c r="S70" s="615">
        <v>87</v>
      </c>
      <c r="T70" s="510">
        <f>SUM(P70:S70)</f>
        <v>245</v>
      </c>
      <c r="U70" s="101"/>
    </row>
    <row r="71" spans="1:21" s="7" customFormat="1" ht="15" customHeight="1" x14ac:dyDescent="0.25">
      <c r="A71" s="223">
        <v>66</v>
      </c>
      <c r="B71" s="77" t="s">
        <v>67</v>
      </c>
      <c r="C71" s="218" t="s">
        <v>84</v>
      </c>
      <c r="D71" s="128">
        <v>36</v>
      </c>
      <c r="E71" s="518">
        <v>3.8333333333333335</v>
      </c>
      <c r="F71" s="244">
        <v>3.78</v>
      </c>
      <c r="G71" s="128">
        <v>22</v>
      </c>
      <c r="H71" s="518">
        <v>3.8636363636363638</v>
      </c>
      <c r="I71" s="244">
        <v>3.92</v>
      </c>
      <c r="J71" s="128">
        <v>15</v>
      </c>
      <c r="K71" s="518">
        <v>3.6666666666666665</v>
      </c>
      <c r="L71" s="244">
        <v>3.82</v>
      </c>
      <c r="M71" s="128">
        <v>28</v>
      </c>
      <c r="N71" s="518">
        <v>3.4642857142857144</v>
      </c>
      <c r="O71" s="244">
        <v>3.47</v>
      </c>
      <c r="P71" s="824">
        <v>51</v>
      </c>
      <c r="Q71" s="791">
        <v>65</v>
      </c>
      <c r="R71" s="461">
        <v>74</v>
      </c>
      <c r="S71" s="677">
        <v>58</v>
      </c>
      <c r="T71" s="510">
        <f>SUM(P71:S71)</f>
        <v>248</v>
      </c>
      <c r="U71" s="101"/>
    </row>
    <row r="72" spans="1:21" s="7" customFormat="1" ht="15" customHeight="1" x14ac:dyDescent="0.25">
      <c r="A72" s="223">
        <v>67</v>
      </c>
      <c r="B72" s="16" t="s">
        <v>69</v>
      </c>
      <c r="C72" s="622" t="s">
        <v>34</v>
      </c>
      <c r="D72" s="703">
        <v>20</v>
      </c>
      <c r="E72" s="704">
        <v>3.55</v>
      </c>
      <c r="F72" s="245">
        <v>3.78</v>
      </c>
      <c r="G72" s="703">
        <v>13</v>
      </c>
      <c r="H72" s="704">
        <v>3.5384615384615383</v>
      </c>
      <c r="I72" s="245">
        <v>3.92</v>
      </c>
      <c r="J72" s="703">
        <v>8</v>
      </c>
      <c r="K72" s="704">
        <v>4.125</v>
      </c>
      <c r="L72" s="245">
        <v>3.82</v>
      </c>
      <c r="M72" s="703">
        <v>14</v>
      </c>
      <c r="N72" s="704">
        <v>3.5714285714285716</v>
      </c>
      <c r="O72" s="245">
        <v>3.47</v>
      </c>
      <c r="P72" s="813">
        <v>86</v>
      </c>
      <c r="Q72" s="780">
        <v>96</v>
      </c>
      <c r="R72" s="462">
        <v>20</v>
      </c>
      <c r="S72" s="615">
        <v>46</v>
      </c>
      <c r="T72" s="510">
        <f>SUM(P72:S72)</f>
        <v>248</v>
      </c>
      <c r="U72" s="101"/>
    </row>
    <row r="73" spans="1:21" s="7" customFormat="1" ht="15" customHeight="1" x14ac:dyDescent="0.25">
      <c r="A73" s="223">
        <v>68</v>
      </c>
      <c r="B73" s="358" t="s">
        <v>68</v>
      </c>
      <c r="C73" s="218" t="s">
        <v>155</v>
      </c>
      <c r="D73" s="128">
        <v>8</v>
      </c>
      <c r="E73" s="374">
        <v>3.5</v>
      </c>
      <c r="F73" s="178">
        <v>3.78</v>
      </c>
      <c r="G73" s="128">
        <v>6</v>
      </c>
      <c r="H73" s="374">
        <v>4</v>
      </c>
      <c r="I73" s="178">
        <v>3.92</v>
      </c>
      <c r="J73" s="128">
        <v>1</v>
      </c>
      <c r="K73" s="374">
        <v>4</v>
      </c>
      <c r="L73" s="178">
        <v>3.82</v>
      </c>
      <c r="M73" s="128">
        <v>10</v>
      </c>
      <c r="N73" s="374">
        <v>3.2</v>
      </c>
      <c r="O73" s="178">
        <v>3.47</v>
      </c>
      <c r="P73" s="815">
        <v>91</v>
      </c>
      <c r="Q73" s="782">
        <v>47</v>
      </c>
      <c r="R73" s="463">
        <v>29</v>
      </c>
      <c r="S73" s="673">
        <v>89</v>
      </c>
      <c r="T73" s="510">
        <f>SUM(P73:S73)</f>
        <v>256</v>
      </c>
      <c r="U73" s="101"/>
    </row>
    <row r="74" spans="1:21" s="7" customFormat="1" ht="15" customHeight="1" x14ac:dyDescent="0.25">
      <c r="A74" s="223">
        <v>69</v>
      </c>
      <c r="B74" s="14" t="s">
        <v>70</v>
      </c>
      <c r="C74" s="32" t="s">
        <v>29</v>
      </c>
      <c r="D74" s="120">
        <v>19</v>
      </c>
      <c r="E74" s="373">
        <v>4</v>
      </c>
      <c r="F74" s="244">
        <v>3.78</v>
      </c>
      <c r="G74" s="120">
        <v>40</v>
      </c>
      <c r="H74" s="373">
        <v>3.7</v>
      </c>
      <c r="I74" s="244">
        <v>3.92</v>
      </c>
      <c r="J74" s="120">
        <v>27</v>
      </c>
      <c r="K74" s="373">
        <v>3.7037037037037037</v>
      </c>
      <c r="L74" s="244">
        <v>3.82</v>
      </c>
      <c r="M74" s="120">
        <v>29</v>
      </c>
      <c r="N74" s="373">
        <v>3.3103448275862069</v>
      </c>
      <c r="O74" s="244">
        <v>3.47</v>
      </c>
      <c r="P74" s="824">
        <v>25</v>
      </c>
      <c r="Q74" s="791">
        <v>86</v>
      </c>
      <c r="R74" s="461">
        <v>72</v>
      </c>
      <c r="S74" s="677">
        <v>75</v>
      </c>
      <c r="T74" s="510">
        <f>SUM(P74:S74)</f>
        <v>258</v>
      </c>
      <c r="U74" s="101"/>
    </row>
    <row r="75" spans="1:21" s="7" customFormat="1" ht="15" customHeight="1" thickBot="1" x14ac:dyDescent="0.3">
      <c r="A75" s="21">
        <v>70</v>
      </c>
      <c r="B75" s="477" t="s">
        <v>68</v>
      </c>
      <c r="C75" s="221" t="s">
        <v>47</v>
      </c>
      <c r="D75" s="390">
        <v>12</v>
      </c>
      <c r="E75" s="675">
        <v>3.9166666666666665</v>
      </c>
      <c r="F75" s="673">
        <v>3.78</v>
      </c>
      <c r="G75" s="390">
        <v>3</v>
      </c>
      <c r="H75" s="675">
        <v>3</v>
      </c>
      <c r="I75" s="673">
        <v>3.92</v>
      </c>
      <c r="J75" s="390">
        <v>8</v>
      </c>
      <c r="K75" s="675">
        <v>3.75</v>
      </c>
      <c r="L75" s="673">
        <v>3.82</v>
      </c>
      <c r="M75" s="390">
        <v>7</v>
      </c>
      <c r="N75" s="675">
        <v>3.5714285714285716</v>
      </c>
      <c r="O75" s="679">
        <v>3.47</v>
      </c>
      <c r="P75" s="819">
        <v>42</v>
      </c>
      <c r="Q75" s="786">
        <v>108</v>
      </c>
      <c r="R75" s="685">
        <v>65</v>
      </c>
      <c r="S75" s="679">
        <v>45</v>
      </c>
      <c r="T75" s="511">
        <f>SUM(P75:S75)</f>
        <v>260</v>
      </c>
      <c r="U75" s="101"/>
    </row>
    <row r="76" spans="1:21" s="7" customFormat="1" ht="15" customHeight="1" x14ac:dyDescent="0.25">
      <c r="A76" s="216">
        <v>71</v>
      </c>
      <c r="B76" s="452" t="s">
        <v>69</v>
      </c>
      <c r="C76" s="25" t="s">
        <v>87</v>
      </c>
      <c r="D76" s="389">
        <v>47</v>
      </c>
      <c r="E76" s="376">
        <v>3.5957446808510638</v>
      </c>
      <c r="F76" s="839">
        <v>3.78</v>
      </c>
      <c r="G76" s="389">
        <v>33</v>
      </c>
      <c r="H76" s="376">
        <v>3.7878787878787881</v>
      </c>
      <c r="I76" s="839">
        <v>3.92</v>
      </c>
      <c r="J76" s="389">
        <v>27</v>
      </c>
      <c r="K76" s="376">
        <v>3.7037037037037037</v>
      </c>
      <c r="L76" s="839">
        <v>3.82</v>
      </c>
      <c r="M76" s="389">
        <v>21</v>
      </c>
      <c r="N76" s="376">
        <v>3.6190476190476191</v>
      </c>
      <c r="O76" s="839">
        <v>3.47</v>
      </c>
      <c r="P76" s="860">
        <v>83</v>
      </c>
      <c r="Q76" s="862">
        <v>74</v>
      </c>
      <c r="R76" s="864">
        <v>71</v>
      </c>
      <c r="S76" s="866">
        <v>32</v>
      </c>
      <c r="T76" s="509">
        <f>SUM(P76:S76)</f>
        <v>260</v>
      </c>
      <c r="U76" s="101"/>
    </row>
    <row r="77" spans="1:21" s="7" customFormat="1" ht="15" customHeight="1" x14ac:dyDescent="0.25">
      <c r="A77" s="223">
        <v>72</v>
      </c>
      <c r="B77" s="14" t="s">
        <v>71</v>
      </c>
      <c r="C77" s="218" t="s">
        <v>169</v>
      </c>
      <c r="D77" s="120">
        <v>18</v>
      </c>
      <c r="E77" s="373">
        <v>3.3888888888888888</v>
      </c>
      <c r="F77" s="486">
        <v>3.78</v>
      </c>
      <c r="G77" s="120">
        <v>8</v>
      </c>
      <c r="H77" s="373">
        <v>3.875</v>
      </c>
      <c r="I77" s="486">
        <v>3.92</v>
      </c>
      <c r="J77" s="120">
        <v>14</v>
      </c>
      <c r="K77" s="373">
        <v>4</v>
      </c>
      <c r="L77" s="486">
        <v>3.82</v>
      </c>
      <c r="M77" s="120">
        <v>15</v>
      </c>
      <c r="N77" s="373">
        <v>3.3333333333333335</v>
      </c>
      <c r="O77" s="486">
        <v>3.47</v>
      </c>
      <c r="P77" s="842">
        <v>94</v>
      </c>
      <c r="Q77" s="843">
        <v>63</v>
      </c>
      <c r="R77" s="844">
        <v>34</v>
      </c>
      <c r="S77" s="846">
        <v>70</v>
      </c>
      <c r="T77" s="510">
        <f>SUM(P77:S77)</f>
        <v>261</v>
      </c>
      <c r="U77" s="101"/>
    </row>
    <row r="78" spans="1:21" s="7" customFormat="1" ht="15" customHeight="1" x14ac:dyDescent="0.25">
      <c r="A78" s="223">
        <v>73</v>
      </c>
      <c r="B78" s="14" t="s">
        <v>70</v>
      </c>
      <c r="C78" s="32" t="s">
        <v>198</v>
      </c>
      <c r="D78" s="120">
        <v>20</v>
      </c>
      <c r="E78" s="373">
        <v>3.7</v>
      </c>
      <c r="F78" s="381">
        <v>3.78</v>
      </c>
      <c r="G78" s="120">
        <v>43</v>
      </c>
      <c r="H78" s="373">
        <v>3.8139534883720931</v>
      </c>
      <c r="I78" s="381">
        <v>3.92</v>
      </c>
      <c r="J78" s="120">
        <v>23</v>
      </c>
      <c r="K78" s="373">
        <v>3.5652173913043477</v>
      </c>
      <c r="L78" s="381">
        <v>3.82</v>
      </c>
      <c r="M78" s="120">
        <v>12</v>
      </c>
      <c r="N78" s="373">
        <v>3.5833333333333335</v>
      </c>
      <c r="O78" s="381">
        <v>3.47</v>
      </c>
      <c r="P78" s="802">
        <v>69</v>
      </c>
      <c r="Q78" s="769">
        <v>71</v>
      </c>
      <c r="R78" s="519">
        <v>85</v>
      </c>
      <c r="S78" s="498">
        <v>39</v>
      </c>
      <c r="T78" s="510">
        <f>SUM(P78:S78)</f>
        <v>264</v>
      </c>
      <c r="U78" s="101"/>
    </row>
    <row r="79" spans="1:21" s="7" customFormat="1" ht="15" customHeight="1" x14ac:dyDescent="0.25">
      <c r="A79" s="223">
        <v>74</v>
      </c>
      <c r="B79" s="14" t="s">
        <v>69</v>
      </c>
      <c r="C79" s="218" t="s">
        <v>89</v>
      </c>
      <c r="D79" s="128">
        <v>6</v>
      </c>
      <c r="E79" s="374">
        <v>3.6666666666666665</v>
      </c>
      <c r="F79" s="380">
        <v>3.78</v>
      </c>
      <c r="G79" s="128">
        <v>4</v>
      </c>
      <c r="H79" s="374">
        <v>4</v>
      </c>
      <c r="I79" s="380">
        <v>3.92</v>
      </c>
      <c r="J79" s="128">
        <v>4</v>
      </c>
      <c r="K79" s="374">
        <v>3.75</v>
      </c>
      <c r="L79" s="380">
        <v>3.82</v>
      </c>
      <c r="M79" s="128">
        <v>7</v>
      </c>
      <c r="N79" s="374">
        <v>3.2857142857142856</v>
      </c>
      <c r="O79" s="380">
        <v>3.47</v>
      </c>
      <c r="P79" s="820">
        <v>72</v>
      </c>
      <c r="Q79" s="787">
        <v>48</v>
      </c>
      <c r="R79" s="487">
        <v>66</v>
      </c>
      <c r="S79" s="496">
        <v>78</v>
      </c>
      <c r="T79" s="510">
        <f>SUM(P79:S79)</f>
        <v>264</v>
      </c>
      <c r="U79" s="101"/>
    </row>
    <row r="80" spans="1:21" s="7" customFormat="1" ht="15" customHeight="1" x14ac:dyDescent="0.25">
      <c r="A80" s="223">
        <v>75</v>
      </c>
      <c r="B80" s="14" t="s">
        <v>71</v>
      </c>
      <c r="C80" s="218" t="s">
        <v>107</v>
      </c>
      <c r="D80" s="120">
        <v>30</v>
      </c>
      <c r="E80" s="373">
        <v>3.6333333333333333</v>
      </c>
      <c r="F80" s="486">
        <v>3.78</v>
      </c>
      <c r="G80" s="120">
        <v>31</v>
      </c>
      <c r="H80" s="373">
        <v>3.6774193548387095</v>
      </c>
      <c r="I80" s="486">
        <v>3.92</v>
      </c>
      <c r="J80" s="120">
        <v>35</v>
      </c>
      <c r="K80" s="373">
        <v>3.5714285714285716</v>
      </c>
      <c r="L80" s="486">
        <v>3.82</v>
      </c>
      <c r="M80" s="120">
        <v>16</v>
      </c>
      <c r="N80" s="373">
        <v>3.875</v>
      </c>
      <c r="O80" s="486">
        <v>3.47</v>
      </c>
      <c r="P80" s="842">
        <v>77</v>
      </c>
      <c r="Q80" s="843">
        <v>89</v>
      </c>
      <c r="R80" s="844">
        <v>84</v>
      </c>
      <c r="S80" s="846">
        <v>14</v>
      </c>
      <c r="T80" s="510">
        <f>SUM(P80:S80)</f>
        <v>264</v>
      </c>
    </row>
    <row r="81" spans="1:20" s="7" customFormat="1" ht="15" customHeight="1" x14ac:dyDescent="0.25">
      <c r="A81" s="223">
        <v>76</v>
      </c>
      <c r="B81" s="14" t="s">
        <v>73</v>
      </c>
      <c r="C81" s="218" t="s">
        <v>128</v>
      </c>
      <c r="D81" s="120">
        <v>13</v>
      </c>
      <c r="E81" s="373">
        <v>3.6153846153846154</v>
      </c>
      <c r="F81" s="624">
        <v>3.78</v>
      </c>
      <c r="G81" s="120">
        <v>15</v>
      </c>
      <c r="H81" s="373">
        <v>3.7333333333333334</v>
      </c>
      <c r="I81" s="624">
        <v>3.92</v>
      </c>
      <c r="J81" s="120">
        <v>8</v>
      </c>
      <c r="K81" s="373">
        <v>3.875</v>
      </c>
      <c r="L81" s="624">
        <v>3.82</v>
      </c>
      <c r="M81" s="120">
        <v>6</v>
      </c>
      <c r="N81" s="373">
        <v>3.5</v>
      </c>
      <c r="O81" s="624">
        <v>3.47</v>
      </c>
      <c r="P81" s="811">
        <v>80</v>
      </c>
      <c r="Q81" s="778">
        <v>79</v>
      </c>
      <c r="R81" s="464">
        <v>52</v>
      </c>
      <c r="S81" s="503">
        <v>56</v>
      </c>
      <c r="T81" s="510">
        <f>SUM(P81:S81)</f>
        <v>267</v>
      </c>
    </row>
    <row r="82" spans="1:20" s="7" customFormat="1" ht="15" customHeight="1" x14ac:dyDescent="0.25">
      <c r="A82" s="223">
        <v>77</v>
      </c>
      <c r="B82" s="14" t="s">
        <v>70</v>
      </c>
      <c r="C82" s="32" t="s">
        <v>119</v>
      </c>
      <c r="D82" s="120">
        <v>5</v>
      </c>
      <c r="E82" s="373">
        <v>2.6</v>
      </c>
      <c r="F82" s="245">
        <v>3.78</v>
      </c>
      <c r="G82" s="120">
        <v>2</v>
      </c>
      <c r="H82" s="373">
        <v>4</v>
      </c>
      <c r="I82" s="245">
        <v>3.92</v>
      </c>
      <c r="J82" s="120">
        <v>1</v>
      </c>
      <c r="K82" s="373">
        <v>5</v>
      </c>
      <c r="L82" s="245">
        <v>3.82</v>
      </c>
      <c r="M82" s="120">
        <v>1</v>
      </c>
      <c r="N82" s="373">
        <v>3</v>
      </c>
      <c r="O82" s="245">
        <v>3.47</v>
      </c>
      <c r="P82" s="813">
        <v>111</v>
      </c>
      <c r="Q82" s="780">
        <v>51</v>
      </c>
      <c r="R82" s="462">
        <v>2</v>
      </c>
      <c r="S82" s="497">
        <v>103</v>
      </c>
      <c r="T82" s="510">
        <f>SUM(P82:S82)</f>
        <v>267</v>
      </c>
    </row>
    <row r="83" spans="1:20" s="7" customFormat="1" ht="15" customHeight="1" x14ac:dyDescent="0.25">
      <c r="A83" s="223">
        <v>78</v>
      </c>
      <c r="B83" s="16" t="s">
        <v>70</v>
      </c>
      <c r="C83" s="32" t="s">
        <v>133</v>
      </c>
      <c r="D83" s="120">
        <v>17</v>
      </c>
      <c r="E83" s="373">
        <v>3.2941176470588234</v>
      </c>
      <c r="F83" s="614">
        <v>3.78</v>
      </c>
      <c r="G83" s="120">
        <v>14</v>
      </c>
      <c r="H83" s="373">
        <v>4</v>
      </c>
      <c r="I83" s="614">
        <v>3.92</v>
      </c>
      <c r="J83" s="120">
        <v>5</v>
      </c>
      <c r="K83" s="373">
        <v>4.2</v>
      </c>
      <c r="L83" s="614">
        <v>3.82</v>
      </c>
      <c r="M83" s="120">
        <v>6</v>
      </c>
      <c r="N83" s="373">
        <v>3</v>
      </c>
      <c r="O83" s="614">
        <v>3.47</v>
      </c>
      <c r="P83" s="881">
        <v>103</v>
      </c>
      <c r="Q83" s="885">
        <v>52</v>
      </c>
      <c r="R83" s="855">
        <v>11</v>
      </c>
      <c r="S83" s="857">
        <v>104</v>
      </c>
      <c r="T83" s="510">
        <f>SUM(P83:S83)</f>
        <v>270</v>
      </c>
    </row>
    <row r="84" spans="1:20" s="7" customFormat="1" ht="15" customHeight="1" x14ac:dyDescent="0.25">
      <c r="A84" s="223">
        <v>79</v>
      </c>
      <c r="B84" s="14" t="s">
        <v>72</v>
      </c>
      <c r="C84" s="32" t="s">
        <v>19</v>
      </c>
      <c r="D84" s="120">
        <v>17</v>
      </c>
      <c r="E84" s="373">
        <v>3.8235294117647061</v>
      </c>
      <c r="F84" s="386">
        <v>3.78</v>
      </c>
      <c r="G84" s="120">
        <v>14</v>
      </c>
      <c r="H84" s="373">
        <v>3</v>
      </c>
      <c r="I84" s="386">
        <v>3.92</v>
      </c>
      <c r="J84" s="120">
        <v>16</v>
      </c>
      <c r="K84" s="373">
        <v>4.0625</v>
      </c>
      <c r="L84" s="386">
        <v>3.82</v>
      </c>
      <c r="M84" s="120">
        <v>16</v>
      </c>
      <c r="N84" s="373">
        <v>3.25</v>
      </c>
      <c r="O84" s="386">
        <v>3.47</v>
      </c>
      <c r="P84" s="814">
        <v>53</v>
      </c>
      <c r="Q84" s="781">
        <v>109</v>
      </c>
      <c r="R84" s="766">
        <v>24</v>
      </c>
      <c r="S84" s="845">
        <v>85</v>
      </c>
      <c r="T84" s="510">
        <f>SUM(P84:S84)</f>
        <v>271</v>
      </c>
    </row>
    <row r="85" spans="1:20" s="7" customFormat="1" ht="15" customHeight="1" thickBot="1" x14ac:dyDescent="0.3">
      <c r="A85" s="214">
        <v>80</v>
      </c>
      <c r="B85" s="15" t="s">
        <v>72</v>
      </c>
      <c r="C85" s="621" t="s">
        <v>174</v>
      </c>
      <c r="D85" s="129">
        <v>18</v>
      </c>
      <c r="E85" s="377">
        <v>3.7777777777777777</v>
      </c>
      <c r="F85" s="674">
        <v>3.78</v>
      </c>
      <c r="G85" s="129">
        <v>8</v>
      </c>
      <c r="H85" s="377">
        <v>4.125</v>
      </c>
      <c r="I85" s="674">
        <v>3.92</v>
      </c>
      <c r="J85" s="129">
        <v>8</v>
      </c>
      <c r="K85" s="377">
        <v>3.375</v>
      </c>
      <c r="L85" s="674">
        <v>3.82</v>
      </c>
      <c r="M85" s="129">
        <v>11</v>
      </c>
      <c r="N85" s="377">
        <v>3.2727272727272729</v>
      </c>
      <c r="O85" s="674">
        <v>3.47</v>
      </c>
      <c r="P85" s="821">
        <v>59</v>
      </c>
      <c r="Q85" s="788">
        <v>34</v>
      </c>
      <c r="R85" s="611">
        <v>99</v>
      </c>
      <c r="S85" s="506">
        <v>81</v>
      </c>
      <c r="T85" s="511">
        <f>SUM(P85:S85)</f>
        <v>273</v>
      </c>
    </row>
    <row r="86" spans="1:20" s="7" customFormat="1" ht="15" customHeight="1" x14ac:dyDescent="0.25">
      <c r="A86" s="8">
        <v>81</v>
      </c>
      <c r="B86" s="13" t="s">
        <v>70</v>
      </c>
      <c r="C86" s="36" t="s">
        <v>93</v>
      </c>
      <c r="D86" s="140">
        <v>14</v>
      </c>
      <c r="E86" s="372">
        <v>3.8571428571428572</v>
      </c>
      <c r="F86" s="681">
        <v>3.78</v>
      </c>
      <c r="G86" s="140">
        <v>4</v>
      </c>
      <c r="H86" s="372">
        <v>4.25</v>
      </c>
      <c r="I86" s="681">
        <v>3.92</v>
      </c>
      <c r="J86" s="140">
        <v>1</v>
      </c>
      <c r="K86" s="372">
        <v>3</v>
      </c>
      <c r="L86" s="681">
        <v>3.82</v>
      </c>
      <c r="M86" s="140">
        <v>2</v>
      </c>
      <c r="N86" s="372">
        <v>2</v>
      </c>
      <c r="O86" s="681">
        <v>3.47</v>
      </c>
      <c r="P86" s="882">
        <v>47</v>
      </c>
      <c r="Q86" s="886">
        <v>20</v>
      </c>
      <c r="R86" s="889">
        <v>108</v>
      </c>
      <c r="S86" s="891">
        <v>106</v>
      </c>
      <c r="T86" s="512">
        <f>SUM(P86:S86)</f>
        <v>281</v>
      </c>
    </row>
    <row r="87" spans="1:20" s="7" customFormat="1" ht="15" customHeight="1" x14ac:dyDescent="0.25">
      <c r="A87" s="223">
        <v>82</v>
      </c>
      <c r="B87" s="77" t="s">
        <v>68</v>
      </c>
      <c r="C87" s="218" t="s">
        <v>154</v>
      </c>
      <c r="D87" s="128">
        <v>25</v>
      </c>
      <c r="E87" s="374">
        <v>3.6</v>
      </c>
      <c r="F87" s="245">
        <v>3.78</v>
      </c>
      <c r="G87" s="128">
        <v>22</v>
      </c>
      <c r="H87" s="374">
        <v>3.7272727272727271</v>
      </c>
      <c r="I87" s="245">
        <v>3.92</v>
      </c>
      <c r="J87" s="128">
        <v>7</v>
      </c>
      <c r="K87" s="374">
        <v>4.1428571428571432</v>
      </c>
      <c r="L87" s="245">
        <v>3.82</v>
      </c>
      <c r="M87" s="128">
        <v>13</v>
      </c>
      <c r="N87" s="374">
        <v>3.0769230769230771</v>
      </c>
      <c r="O87" s="245">
        <v>3.47</v>
      </c>
      <c r="P87" s="813">
        <v>82</v>
      </c>
      <c r="Q87" s="780">
        <v>81</v>
      </c>
      <c r="R87" s="462">
        <v>19</v>
      </c>
      <c r="S87" s="497">
        <v>100</v>
      </c>
      <c r="T87" s="510">
        <f>SUM(P87:S87)</f>
        <v>282</v>
      </c>
    </row>
    <row r="88" spans="1:20" s="7" customFormat="1" ht="15" customHeight="1" x14ac:dyDescent="0.25">
      <c r="A88" s="223">
        <v>83</v>
      </c>
      <c r="B88" s="14" t="s">
        <v>71</v>
      </c>
      <c r="C88" s="32" t="s">
        <v>166</v>
      </c>
      <c r="D88" s="120">
        <v>44</v>
      </c>
      <c r="E88" s="373">
        <v>3.75</v>
      </c>
      <c r="F88" s="385">
        <v>3.78</v>
      </c>
      <c r="G88" s="120">
        <v>28</v>
      </c>
      <c r="H88" s="373">
        <v>3.8571428571428572</v>
      </c>
      <c r="I88" s="385">
        <v>3.92</v>
      </c>
      <c r="J88" s="120">
        <v>11</v>
      </c>
      <c r="K88" s="373">
        <v>3.5454545454545454</v>
      </c>
      <c r="L88" s="385">
        <v>3.82</v>
      </c>
      <c r="M88" s="120">
        <v>16</v>
      </c>
      <c r="N88" s="373">
        <v>3.3125</v>
      </c>
      <c r="O88" s="385">
        <v>3.47</v>
      </c>
      <c r="P88" s="823">
        <v>62</v>
      </c>
      <c r="Q88" s="790">
        <v>67</v>
      </c>
      <c r="R88" s="488">
        <v>88</v>
      </c>
      <c r="S88" s="500">
        <v>74</v>
      </c>
      <c r="T88" s="510">
        <f>SUM(P88:S88)</f>
        <v>291</v>
      </c>
    </row>
    <row r="89" spans="1:20" s="7" customFormat="1" ht="15" customHeight="1" x14ac:dyDescent="0.25">
      <c r="A89" s="223">
        <v>84</v>
      </c>
      <c r="B89" s="765" t="s">
        <v>69</v>
      </c>
      <c r="C89" s="218" t="s">
        <v>39</v>
      </c>
      <c r="D89" s="128">
        <v>16</v>
      </c>
      <c r="E89" s="374">
        <v>3.6875</v>
      </c>
      <c r="F89" s="693">
        <v>3.78</v>
      </c>
      <c r="G89" s="128">
        <v>3</v>
      </c>
      <c r="H89" s="374">
        <v>2.6666666666666665</v>
      </c>
      <c r="I89" s="693">
        <v>3.92</v>
      </c>
      <c r="J89" s="128">
        <v>1</v>
      </c>
      <c r="K89" s="374">
        <v>4</v>
      </c>
      <c r="L89" s="693">
        <v>3.82</v>
      </c>
      <c r="M89" s="128">
        <v>12</v>
      </c>
      <c r="N89" s="374">
        <v>3.25</v>
      </c>
      <c r="O89" s="693">
        <v>3.47</v>
      </c>
      <c r="P89" s="822">
        <v>71</v>
      </c>
      <c r="Q89" s="789">
        <v>110</v>
      </c>
      <c r="R89" s="695">
        <v>31</v>
      </c>
      <c r="S89" s="697">
        <v>83</v>
      </c>
      <c r="T89" s="510">
        <f>SUM(P89:S89)</f>
        <v>295</v>
      </c>
    </row>
    <row r="90" spans="1:20" s="7" customFormat="1" ht="15" customHeight="1" x14ac:dyDescent="0.25">
      <c r="A90" s="223">
        <v>85</v>
      </c>
      <c r="B90" s="17" t="s">
        <v>73</v>
      </c>
      <c r="C90" s="32" t="s">
        <v>127</v>
      </c>
      <c r="D90" s="120">
        <v>112</v>
      </c>
      <c r="E90" s="373">
        <v>3.75</v>
      </c>
      <c r="F90" s="387">
        <v>3.78</v>
      </c>
      <c r="G90" s="120">
        <v>49</v>
      </c>
      <c r="H90" s="373">
        <v>3.7142857142857144</v>
      </c>
      <c r="I90" s="387">
        <v>3.92</v>
      </c>
      <c r="J90" s="120">
        <v>51</v>
      </c>
      <c r="K90" s="373">
        <v>3.6470588235294117</v>
      </c>
      <c r="L90" s="387">
        <v>3.82</v>
      </c>
      <c r="M90" s="120">
        <v>48</v>
      </c>
      <c r="N90" s="373">
        <v>3.3333333333333335</v>
      </c>
      <c r="O90" s="387">
        <v>3.47</v>
      </c>
      <c r="P90" s="817">
        <v>64</v>
      </c>
      <c r="Q90" s="784">
        <v>85</v>
      </c>
      <c r="R90" s="460">
        <v>75</v>
      </c>
      <c r="S90" s="502">
        <v>72</v>
      </c>
      <c r="T90" s="510">
        <f>SUM(P90:S90)</f>
        <v>296</v>
      </c>
    </row>
    <row r="91" spans="1:20" s="7" customFormat="1" ht="15" customHeight="1" x14ac:dyDescent="0.25">
      <c r="A91" s="223">
        <v>86</v>
      </c>
      <c r="B91" s="14" t="s">
        <v>72</v>
      </c>
      <c r="C91" s="218" t="s">
        <v>185</v>
      </c>
      <c r="D91" s="120">
        <v>18</v>
      </c>
      <c r="E91" s="373">
        <v>3.3333333333333335</v>
      </c>
      <c r="F91" s="244">
        <v>3.78</v>
      </c>
      <c r="G91" s="120">
        <v>9</v>
      </c>
      <c r="H91" s="373">
        <v>3.8888888888888888</v>
      </c>
      <c r="I91" s="244">
        <v>3.92</v>
      </c>
      <c r="J91" s="120">
        <v>20</v>
      </c>
      <c r="K91" s="373">
        <v>3.9</v>
      </c>
      <c r="L91" s="244">
        <v>3.82</v>
      </c>
      <c r="M91" s="120">
        <v>10</v>
      </c>
      <c r="N91" s="373">
        <v>3.2</v>
      </c>
      <c r="O91" s="244">
        <v>3.47</v>
      </c>
      <c r="P91" s="824">
        <v>101</v>
      </c>
      <c r="Q91" s="791">
        <v>59</v>
      </c>
      <c r="R91" s="461">
        <v>46</v>
      </c>
      <c r="S91" s="508">
        <v>91</v>
      </c>
      <c r="T91" s="510">
        <f>SUM(P91:S91)</f>
        <v>297</v>
      </c>
    </row>
    <row r="92" spans="1:20" s="7" customFormat="1" ht="15" customHeight="1" x14ac:dyDescent="0.25">
      <c r="A92" s="223">
        <v>87</v>
      </c>
      <c r="B92" s="358" t="s">
        <v>68</v>
      </c>
      <c r="C92" s="218" t="s">
        <v>151</v>
      </c>
      <c r="D92" s="128">
        <v>41</v>
      </c>
      <c r="E92" s="374">
        <v>3.8048780487804876</v>
      </c>
      <c r="F92" s="178">
        <v>3.78</v>
      </c>
      <c r="G92" s="128">
        <v>7</v>
      </c>
      <c r="H92" s="374">
        <v>3.8571428571428572</v>
      </c>
      <c r="I92" s="178">
        <v>3.92</v>
      </c>
      <c r="J92" s="128">
        <v>8</v>
      </c>
      <c r="K92" s="374">
        <v>3.5</v>
      </c>
      <c r="L92" s="178">
        <v>3.82</v>
      </c>
      <c r="M92" s="128">
        <v>10</v>
      </c>
      <c r="N92" s="374">
        <v>3.2</v>
      </c>
      <c r="O92" s="178">
        <v>3.47</v>
      </c>
      <c r="P92" s="815">
        <v>54</v>
      </c>
      <c r="Q92" s="782">
        <v>66</v>
      </c>
      <c r="R92" s="463">
        <v>90</v>
      </c>
      <c r="S92" s="501">
        <v>88</v>
      </c>
      <c r="T92" s="510">
        <f>SUM(P92:S92)</f>
        <v>298</v>
      </c>
    </row>
    <row r="93" spans="1:20" s="7" customFormat="1" ht="15" customHeight="1" x14ac:dyDescent="0.25">
      <c r="A93" s="223">
        <v>88</v>
      </c>
      <c r="B93" s="14" t="s">
        <v>68</v>
      </c>
      <c r="C93" s="218" t="s">
        <v>157</v>
      </c>
      <c r="D93" s="120">
        <v>8</v>
      </c>
      <c r="E93" s="373">
        <v>3.875</v>
      </c>
      <c r="F93" s="385">
        <v>3.78</v>
      </c>
      <c r="G93" s="120">
        <v>18</v>
      </c>
      <c r="H93" s="373">
        <v>3.7777777777777777</v>
      </c>
      <c r="I93" s="385">
        <v>3.92</v>
      </c>
      <c r="J93" s="120">
        <v>10</v>
      </c>
      <c r="K93" s="373">
        <v>3.7</v>
      </c>
      <c r="L93" s="385">
        <v>3.82</v>
      </c>
      <c r="M93" s="120"/>
      <c r="N93" s="373"/>
      <c r="O93" s="385">
        <v>3.47</v>
      </c>
      <c r="P93" s="823">
        <v>45</v>
      </c>
      <c r="Q93" s="790">
        <v>75</v>
      </c>
      <c r="R93" s="488">
        <v>73</v>
      </c>
      <c r="S93" s="500">
        <v>107</v>
      </c>
      <c r="T93" s="510">
        <f>SUM(P93:S93)</f>
        <v>300</v>
      </c>
    </row>
    <row r="94" spans="1:20" s="7" customFormat="1" ht="15" customHeight="1" x14ac:dyDescent="0.25">
      <c r="A94" s="223">
        <v>89</v>
      </c>
      <c r="B94" s="14" t="s">
        <v>70</v>
      </c>
      <c r="C94" s="32" t="s">
        <v>91</v>
      </c>
      <c r="D94" s="120">
        <v>11</v>
      </c>
      <c r="E94" s="373">
        <v>3.0909090909090908</v>
      </c>
      <c r="F94" s="245">
        <v>3.78</v>
      </c>
      <c r="G94" s="120">
        <v>4</v>
      </c>
      <c r="H94" s="373">
        <v>3.5</v>
      </c>
      <c r="I94" s="245">
        <v>3.92</v>
      </c>
      <c r="J94" s="120">
        <v>2</v>
      </c>
      <c r="K94" s="373">
        <v>4</v>
      </c>
      <c r="L94" s="245">
        <v>3.82</v>
      </c>
      <c r="M94" s="120">
        <v>6</v>
      </c>
      <c r="N94" s="373">
        <v>3.3333333333333335</v>
      </c>
      <c r="O94" s="245">
        <v>3.47</v>
      </c>
      <c r="P94" s="813">
        <v>108</v>
      </c>
      <c r="Q94" s="780">
        <v>97</v>
      </c>
      <c r="R94" s="462">
        <v>33</v>
      </c>
      <c r="S94" s="497">
        <v>69</v>
      </c>
      <c r="T94" s="510">
        <f>SUM(P94:S94)</f>
        <v>307</v>
      </c>
    </row>
    <row r="95" spans="1:20" s="7" customFormat="1" ht="15" customHeight="1" thickBot="1" x14ac:dyDescent="0.3">
      <c r="A95" s="214">
        <v>90</v>
      </c>
      <c r="B95" s="15" t="s">
        <v>70</v>
      </c>
      <c r="C95" s="221" t="s">
        <v>205</v>
      </c>
      <c r="D95" s="129">
        <v>4</v>
      </c>
      <c r="E95" s="377">
        <v>4.25</v>
      </c>
      <c r="F95" s="534">
        <v>3.78</v>
      </c>
      <c r="G95" s="129">
        <v>2</v>
      </c>
      <c r="H95" s="377">
        <v>3.5</v>
      </c>
      <c r="I95" s="534">
        <v>3.92</v>
      </c>
      <c r="J95" s="129"/>
      <c r="K95" s="377"/>
      <c r="L95" s="534">
        <v>3.82</v>
      </c>
      <c r="M95" s="129"/>
      <c r="N95" s="377"/>
      <c r="O95" s="534">
        <v>3.47</v>
      </c>
      <c r="P95" s="832">
        <v>6</v>
      </c>
      <c r="Q95" s="799">
        <v>98</v>
      </c>
      <c r="R95" s="535">
        <v>109</v>
      </c>
      <c r="S95" s="536">
        <v>107</v>
      </c>
      <c r="T95" s="833">
        <f>SUM(P95:S95)</f>
        <v>320</v>
      </c>
    </row>
    <row r="96" spans="1:20" s="7" customFormat="1" ht="15" customHeight="1" x14ac:dyDescent="0.25">
      <c r="A96" s="8">
        <v>91</v>
      </c>
      <c r="B96" s="13" t="s">
        <v>69</v>
      </c>
      <c r="C96" s="36" t="s">
        <v>31</v>
      </c>
      <c r="D96" s="140">
        <v>26</v>
      </c>
      <c r="E96" s="372">
        <v>3.3461538461538463</v>
      </c>
      <c r="F96" s="837">
        <v>3.78</v>
      </c>
      <c r="G96" s="140">
        <v>35</v>
      </c>
      <c r="H96" s="372">
        <v>3.4571428571428573</v>
      </c>
      <c r="I96" s="837">
        <v>3.92</v>
      </c>
      <c r="J96" s="140">
        <v>31</v>
      </c>
      <c r="K96" s="372">
        <v>3.6451612903225805</v>
      </c>
      <c r="L96" s="837">
        <v>3.82</v>
      </c>
      <c r="M96" s="140">
        <v>16</v>
      </c>
      <c r="N96" s="372">
        <v>3.5</v>
      </c>
      <c r="O96" s="837">
        <v>3.47</v>
      </c>
      <c r="P96" s="859">
        <v>98</v>
      </c>
      <c r="Q96" s="861">
        <v>103</v>
      </c>
      <c r="R96" s="863">
        <v>76</v>
      </c>
      <c r="S96" s="865">
        <v>52</v>
      </c>
      <c r="T96" s="512">
        <f>SUM(P96:S96)</f>
        <v>329</v>
      </c>
    </row>
    <row r="97" spans="1:20" s="7" customFormat="1" ht="15" customHeight="1" x14ac:dyDescent="0.25">
      <c r="A97" s="223">
        <v>92</v>
      </c>
      <c r="B97" s="14" t="s">
        <v>72</v>
      </c>
      <c r="C97" s="218" t="s">
        <v>195</v>
      </c>
      <c r="D97" s="120">
        <v>29</v>
      </c>
      <c r="E97" s="373">
        <v>3.6206896551724137</v>
      </c>
      <c r="F97" s="678">
        <v>3.78</v>
      </c>
      <c r="G97" s="120">
        <v>16</v>
      </c>
      <c r="H97" s="373">
        <v>3.875</v>
      </c>
      <c r="I97" s="678">
        <v>3.92</v>
      </c>
      <c r="J97" s="120">
        <v>22</v>
      </c>
      <c r="K97" s="373">
        <v>3.4090909090909092</v>
      </c>
      <c r="L97" s="678">
        <v>3.82</v>
      </c>
      <c r="M97" s="120">
        <v>47</v>
      </c>
      <c r="N97" s="373">
        <v>3.1489361702127661</v>
      </c>
      <c r="O97" s="678">
        <v>3.47</v>
      </c>
      <c r="P97" s="828">
        <v>79</v>
      </c>
      <c r="Q97" s="795">
        <v>64</v>
      </c>
      <c r="R97" s="684">
        <v>97</v>
      </c>
      <c r="S97" s="689">
        <v>94</v>
      </c>
      <c r="T97" s="510">
        <f>SUM(P97:S97)</f>
        <v>334</v>
      </c>
    </row>
    <row r="98" spans="1:20" s="7" customFormat="1" ht="15" customHeight="1" x14ac:dyDescent="0.25">
      <c r="A98" s="223">
        <v>93</v>
      </c>
      <c r="B98" s="14" t="s">
        <v>69</v>
      </c>
      <c r="C98" s="218" t="s">
        <v>36</v>
      </c>
      <c r="D98" s="128">
        <v>36</v>
      </c>
      <c r="E98" s="374">
        <v>3.2777777777777777</v>
      </c>
      <c r="F98" s="387">
        <v>3.78</v>
      </c>
      <c r="G98" s="128">
        <v>12</v>
      </c>
      <c r="H98" s="374">
        <v>3.6666666666666665</v>
      </c>
      <c r="I98" s="387">
        <v>3.92</v>
      </c>
      <c r="J98" s="128">
        <v>15</v>
      </c>
      <c r="K98" s="374">
        <v>3.5333333333333332</v>
      </c>
      <c r="L98" s="387">
        <v>3.82</v>
      </c>
      <c r="M98" s="128">
        <v>6</v>
      </c>
      <c r="N98" s="374">
        <v>3.5</v>
      </c>
      <c r="O98" s="387">
        <v>3.47</v>
      </c>
      <c r="P98" s="817">
        <v>104</v>
      </c>
      <c r="Q98" s="784">
        <v>91</v>
      </c>
      <c r="R98" s="460">
        <v>89</v>
      </c>
      <c r="S98" s="502">
        <v>51</v>
      </c>
      <c r="T98" s="510">
        <f>SUM(P98:S98)</f>
        <v>335</v>
      </c>
    </row>
    <row r="99" spans="1:20" s="7" customFormat="1" ht="15" customHeight="1" x14ac:dyDescent="0.25">
      <c r="A99" s="223">
        <v>95</v>
      </c>
      <c r="B99" s="14" t="s">
        <v>71</v>
      </c>
      <c r="C99" s="218" t="s">
        <v>172</v>
      </c>
      <c r="D99" s="120">
        <v>22</v>
      </c>
      <c r="E99" s="373">
        <v>3.5909090909090908</v>
      </c>
      <c r="F99" s="387">
        <v>3.78</v>
      </c>
      <c r="G99" s="120">
        <v>11</v>
      </c>
      <c r="H99" s="373">
        <v>3.5454545454545454</v>
      </c>
      <c r="I99" s="387">
        <v>3.92</v>
      </c>
      <c r="J99" s="120">
        <v>22</v>
      </c>
      <c r="K99" s="373">
        <v>3.6363636363636362</v>
      </c>
      <c r="L99" s="387">
        <v>3.82</v>
      </c>
      <c r="M99" s="120">
        <v>29</v>
      </c>
      <c r="N99" s="373">
        <v>3.2758620689655173</v>
      </c>
      <c r="O99" s="387">
        <v>3.47</v>
      </c>
      <c r="P99" s="817">
        <v>84</v>
      </c>
      <c r="Q99" s="784">
        <v>95</v>
      </c>
      <c r="R99" s="460">
        <v>78</v>
      </c>
      <c r="S99" s="502">
        <v>79</v>
      </c>
      <c r="T99" s="510">
        <f>SUM(P99:S99)</f>
        <v>336</v>
      </c>
    </row>
    <row r="100" spans="1:20" s="7" customFormat="1" ht="15" customHeight="1" x14ac:dyDescent="0.25">
      <c r="A100" s="223">
        <v>94</v>
      </c>
      <c r="B100" s="14" t="s">
        <v>72</v>
      </c>
      <c r="C100" s="218" t="s">
        <v>202</v>
      </c>
      <c r="D100" s="120">
        <v>21</v>
      </c>
      <c r="E100" s="373">
        <v>3.5238095238095237</v>
      </c>
      <c r="F100" s="178">
        <v>3.78</v>
      </c>
      <c r="G100" s="120">
        <v>29</v>
      </c>
      <c r="H100" s="373">
        <v>3.4827586206896552</v>
      </c>
      <c r="I100" s="178">
        <v>3.92</v>
      </c>
      <c r="J100" s="120">
        <v>29</v>
      </c>
      <c r="K100" s="373">
        <v>3.5517241379310347</v>
      </c>
      <c r="L100" s="178">
        <v>3.82</v>
      </c>
      <c r="M100" s="120">
        <v>17</v>
      </c>
      <c r="N100" s="373">
        <v>3.4117647058823528</v>
      </c>
      <c r="O100" s="178">
        <v>3.47</v>
      </c>
      <c r="P100" s="815">
        <v>90</v>
      </c>
      <c r="Q100" s="782">
        <v>100</v>
      </c>
      <c r="R100" s="463">
        <v>86</v>
      </c>
      <c r="S100" s="501">
        <v>62</v>
      </c>
      <c r="T100" s="510">
        <f>SUM(P100:S100)</f>
        <v>338</v>
      </c>
    </row>
    <row r="101" spans="1:20" s="7" customFormat="1" ht="15" customHeight="1" x14ac:dyDescent="0.25">
      <c r="A101" s="223">
        <v>96</v>
      </c>
      <c r="B101" s="358" t="s">
        <v>68</v>
      </c>
      <c r="C101" s="218" t="s">
        <v>197</v>
      </c>
      <c r="D101" s="128">
        <v>19</v>
      </c>
      <c r="E101" s="374">
        <v>3.4736842105263159</v>
      </c>
      <c r="F101" s="178">
        <v>3.78</v>
      </c>
      <c r="G101" s="128">
        <v>11</v>
      </c>
      <c r="H101" s="374">
        <v>3.7272727272727271</v>
      </c>
      <c r="I101" s="178">
        <v>3.92</v>
      </c>
      <c r="J101" s="128">
        <v>3</v>
      </c>
      <c r="K101" s="374">
        <v>3.3333333333333335</v>
      </c>
      <c r="L101" s="178">
        <v>3.82</v>
      </c>
      <c r="M101" s="128">
        <v>11</v>
      </c>
      <c r="N101" s="374">
        <v>3.3636363636363638</v>
      </c>
      <c r="O101" s="178">
        <v>3.47</v>
      </c>
      <c r="P101" s="815">
        <v>93</v>
      </c>
      <c r="Q101" s="782">
        <v>80</v>
      </c>
      <c r="R101" s="463">
        <v>101</v>
      </c>
      <c r="S101" s="501">
        <v>66</v>
      </c>
      <c r="T101" s="510">
        <f>SUM(P101:S101)</f>
        <v>340</v>
      </c>
    </row>
    <row r="102" spans="1:20" s="7" customFormat="1" ht="15" customHeight="1" x14ac:dyDescent="0.25">
      <c r="A102" s="223">
        <v>97</v>
      </c>
      <c r="B102" s="14" t="s">
        <v>70</v>
      </c>
      <c r="C102" s="32" t="s">
        <v>25</v>
      </c>
      <c r="D102" s="120">
        <v>17</v>
      </c>
      <c r="E102" s="373">
        <v>3.3529411764705883</v>
      </c>
      <c r="F102" s="245">
        <v>3.78</v>
      </c>
      <c r="G102" s="120">
        <v>19</v>
      </c>
      <c r="H102" s="373">
        <v>3.6842105263157894</v>
      </c>
      <c r="I102" s="245">
        <v>3.92</v>
      </c>
      <c r="J102" s="120">
        <v>11</v>
      </c>
      <c r="K102" s="373">
        <v>3.6363636363636362</v>
      </c>
      <c r="L102" s="245">
        <v>3.82</v>
      </c>
      <c r="M102" s="120">
        <v>12</v>
      </c>
      <c r="N102" s="373">
        <v>3.25</v>
      </c>
      <c r="O102" s="245">
        <v>3.47</v>
      </c>
      <c r="P102" s="813">
        <v>97</v>
      </c>
      <c r="Q102" s="780">
        <v>88</v>
      </c>
      <c r="R102" s="462">
        <v>77</v>
      </c>
      <c r="S102" s="497">
        <v>84</v>
      </c>
      <c r="T102" s="510">
        <f>SUM(P102:S102)</f>
        <v>346</v>
      </c>
    </row>
    <row r="103" spans="1:20" s="7" customFormat="1" ht="15" customHeight="1" x14ac:dyDescent="0.25">
      <c r="A103" s="223">
        <v>98</v>
      </c>
      <c r="B103" s="363" t="s">
        <v>67</v>
      </c>
      <c r="C103" s="834" t="s">
        <v>150</v>
      </c>
      <c r="D103" s="835">
        <v>15</v>
      </c>
      <c r="E103" s="371">
        <v>3.3333333333333335</v>
      </c>
      <c r="F103" s="700">
        <v>3.78</v>
      </c>
      <c r="G103" s="835">
        <v>19</v>
      </c>
      <c r="H103" s="371">
        <v>3.5789473684210527</v>
      </c>
      <c r="I103" s="700">
        <v>3.92</v>
      </c>
      <c r="J103" s="835">
        <v>18</v>
      </c>
      <c r="K103" s="371">
        <v>3.6111111111111112</v>
      </c>
      <c r="L103" s="700">
        <v>3.82</v>
      </c>
      <c r="M103" s="835">
        <v>31</v>
      </c>
      <c r="N103" s="371">
        <v>3.3225806451612905</v>
      </c>
      <c r="O103" s="700">
        <v>3.47</v>
      </c>
      <c r="P103" s="827">
        <v>99</v>
      </c>
      <c r="Q103" s="794">
        <v>93</v>
      </c>
      <c r="R103" s="701">
        <v>81</v>
      </c>
      <c r="S103" s="702">
        <v>73</v>
      </c>
      <c r="T103" s="510">
        <f>SUM(P103:S103)</f>
        <v>346</v>
      </c>
    </row>
    <row r="104" spans="1:20" s="7" customFormat="1" ht="15" customHeight="1" x14ac:dyDescent="0.25">
      <c r="A104" s="223">
        <v>99</v>
      </c>
      <c r="B104" s="363" t="s">
        <v>67</v>
      </c>
      <c r="C104" s="24" t="s">
        <v>132</v>
      </c>
      <c r="D104" s="388">
        <v>10</v>
      </c>
      <c r="E104" s="371">
        <v>3.3</v>
      </c>
      <c r="F104" s="245">
        <v>3.78</v>
      </c>
      <c r="G104" s="388">
        <v>17</v>
      </c>
      <c r="H104" s="371">
        <v>3.8235294117647061</v>
      </c>
      <c r="I104" s="245">
        <v>3.92</v>
      </c>
      <c r="J104" s="388">
        <v>10</v>
      </c>
      <c r="K104" s="371">
        <v>3.4</v>
      </c>
      <c r="L104" s="245">
        <v>3.82</v>
      </c>
      <c r="M104" s="388">
        <v>37</v>
      </c>
      <c r="N104" s="371">
        <v>3.2972972972972974</v>
      </c>
      <c r="O104" s="245">
        <v>3.47</v>
      </c>
      <c r="P104" s="813">
        <v>102</v>
      </c>
      <c r="Q104" s="780">
        <v>69</v>
      </c>
      <c r="R104" s="462">
        <v>98</v>
      </c>
      <c r="S104" s="497">
        <v>77</v>
      </c>
      <c r="T104" s="510">
        <f>SUM(P104:S104)</f>
        <v>346</v>
      </c>
    </row>
    <row r="105" spans="1:20" s="7" customFormat="1" ht="15" customHeight="1" thickBot="1" x14ac:dyDescent="0.3">
      <c r="A105" s="21">
        <v>100</v>
      </c>
      <c r="B105" s="76" t="s">
        <v>70</v>
      </c>
      <c r="C105" s="360" t="s">
        <v>27</v>
      </c>
      <c r="D105" s="174">
        <v>7</v>
      </c>
      <c r="E105" s="375">
        <v>3.1428571428571428</v>
      </c>
      <c r="F105" s="705">
        <v>3.78</v>
      </c>
      <c r="G105" s="174">
        <v>3</v>
      </c>
      <c r="H105" s="375">
        <v>3.6666666666666665</v>
      </c>
      <c r="I105" s="705">
        <v>3.92</v>
      </c>
      <c r="J105" s="174">
        <v>5</v>
      </c>
      <c r="K105" s="375">
        <v>3.6</v>
      </c>
      <c r="L105" s="705">
        <v>3.82</v>
      </c>
      <c r="M105" s="174">
        <v>13</v>
      </c>
      <c r="N105" s="375">
        <v>3.3846153846153846</v>
      </c>
      <c r="O105" s="705">
        <v>3.47</v>
      </c>
      <c r="P105" s="826">
        <v>106</v>
      </c>
      <c r="Q105" s="793">
        <v>92</v>
      </c>
      <c r="R105" s="706">
        <v>83</v>
      </c>
      <c r="S105" s="707">
        <v>65</v>
      </c>
      <c r="T105" s="513">
        <f>SUM(P105:S105)</f>
        <v>346</v>
      </c>
    </row>
    <row r="106" spans="1:20" s="7" customFormat="1" ht="15" customHeight="1" x14ac:dyDescent="0.25">
      <c r="A106" s="216">
        <v>101</v>
      </c>
      <c r="B106" s="16" t="s">
        <v>70</v>
      </c>
      <c r="C106" s="24" t="s">
        <v>204</v>
      </c>
      <c r="D106" s="173">
        <v>47</v>
      </c>
      <c r="E106" s="370">
        <v>3.6595744680851063</v>
      </c>
      <c r="F106" s="382">
        <v>3.78</v>
      </c>
      <c r="G106" s="173">
        <v>11</v>
      </c>
      <c r="H106" s="370">
        <v>3.9090909090909092</v>
      </c>
      <c r="I106" s="382">
        <v>3.92</v>
      </c>
      <c r="J106" s="173"/>
      <c r="K106" s="370"/>
      <c r="L106" s="382">
        <v>3.82</v>
      </c>
      <c r="M106" s="173"/>
      <c r="N106" s="370"/>
      <c r="O106" s="382">
        <v>3.47</v>
      </c>
      <c r="P106" s="812">
        <v>75</v>
      </c>
      <c r="Q106" s="779">
        <v>56</v>
      </c>
      <c r="R106" s="618">
        <v>109</v>
      </c>
      <c r="S106" s="620">
        <v>107</v>
      </c>
      <c r="T106" s="509">
        <f>SUM(P106:S106)</f>
        <v>347</v>
      </c>
    </row>
    <row r="107" spans="1:20" s="7" customFormat="1" ht="15" customHeight="1" x14ac:dyDescent="0.25">
      <c r="A107" s="223">
        <v>102</v>
      </c>
      <c r="B107" s="16" t="s">
        <v>71</v>
      </c>
      <c r="C107" s="24" t="s">
        <v>171</v>
      </c>
      <c r="D107" s="173">
        <v>19</v>
      </c>
      <c r="E107" s="370">
        <v>3.5263157894736841</v>
      </c>
      <c r="F107" s="245">
        <v>3.78</v>
      </c>
      <c r="G107" s="173">
        <v>13</v>
      </c>
      <c r="H107" s="370">
        <v>3.6923076923076925</v>
      </c>
      <c r="I107" s="245">
        <v>3.92</v>
      </c>
      <c r="J107" s="173">
        <v>7</v>
      </c>
      <c r="K107" s="370">
        <v>3.2857142857142856</v>
      </c>
      <c r="L107" s="245">
        <v>3.82</v>
      </c>
      <c r="M107" s="173">
        <v>17</v>
      </c>
      <c r="N107" s="370">
        <v>3.3529411764705883</v>
      </c>
      <c r="O107" s="245">
        <v>3.47</v>
      </c>
      <c r="P107" s="810">
        <v>89</v>
      </c>
      <c r="Q107" s="777">
        <v>87</v>
      </c>
      <c r="R107" s="519">
        <v>104</v>
      </c>
      <c r="S107" s="498">
        <v>68</v>
      </c>
      <c r="T107" s="510">
        <f>SUM(P107:S107)</f>
        <v>348</v>
      </c>
    </row>
    <row r="108" spans="1:20" s="7" customFormat="1" ht="15" customHeight="1" x14ac:dyDescent="0.25">
      <c r="A108" s="223">
        <v>103</v>
      </c>
      <c r="B108" s="16" t="s">
        <v>72</v>
      </c>
      <c r="C108" s="24" t="s">
        <v>206</v>
      </c>
      <c r="D108" s="173">
        <v>8</v>
      </c>
      <c r="E108" s="370">
        <v>3.875</v>
      </c>
      <c r="F108" s="382">
        <v>3.78</v>
      </c>
      <c r="G108" s="173"/>
      <c r="H108" s="370"/>
      <c r="I108" s="382">
        <v>3.92</v>
      </c>
      <c r="J108" s="173"/>
      <c r="K108" s="370"/>
      <c r="L108" s="382">
        <v>3.82</v>
      </c>
      <c r="M108" s="173"/>
      <c r="N108" s="370"/>
      <c r="O108" s="382">
        <v>3.47</v>
      </c>
      <c r="P108" s="812">
        <v>46</v>
      </c>
      <c r="Q108" s="779">
        <v>98</v>
      </c>
      <c r="R108" s="618">
        <v>109</v>
      </c>
      <c r="S108" s="620">
        <v>107</v>
      </c>
      <c r="T108" s="510">
        <f>SUM(P108:S108)</f>
        <v>360</v>
      </c>
    </row>
    <row r="109" spans="1:20" s="7" customFormat="1" ht="15" customHeight="1" x14ac:dyDescent="0.25">
      <c r="A109" s="223">
        <v>104</v>
      </c>
      <c r="B109" s="14" t="s">
        <v>73</v>
      </c>
      <c r="C109" s="24" t="s">
        <v>99</v>
      </c>
      <c r="D109" s="120">
        <v>19</v>
      </c>
      <c r="E109" s="373">
        <v>3.3684210526315788</v>
      </c>
      <c r="F109" s="385">
        <v>3.78</v>
      </c>
      <c r="G109" s="120">
        <v>27</v>
      </c>
      <c r="H109" s="373">
        <v>3.4814814814814814</v>
      </c>
      <c r="I109" s="385">
        <v>3.92</v>
      </c>
      <c r="J109" s="120">
        <v>10</v>
      </c>
      <c r="K109" s="373">
        <v>3.2</v>
      </c>
      <c r="L109" s="385">
        <v>3.82</v>
      </c>
      <c r="M109" s="120">
        <v>14</v>
      </c>
      <c r="N109" s="373">
        <v>3.4285714285714284</v>
      </c>
      <c r="O109" s="385">
        <v>3.47</v>
      </c>
      <c r="P109" s="823">
        <v>96</v>
      </c>
      <c r="Q109" s="790">
        <v>101</v>
      </c>
      <c r="R109" s="488">
        <v>106</v>
      </c>
      <c r="S109" s="500">
        <v>60</v>
      </c>
      <c r="T109" s="510">
        <f>SUM(P109:S109)</f>
        <v>363</v>
      </c>
    </row>
    <row r="110" spans="1:20" s="7" customFormat="1" ht="15" customHeight="1" x14ac:dyDescent="0.25">
      <c r="A110" s="223">
        <v>105</v>
      </c>
      <c r="B110" s="14" t="s">
        <v>69</v>
      </c>
      <c r="C110" s="24" t="s">
        <v>162</v>
      </c>
      <c r="D110" s="120">
        <v>30</v>
      </c>
      <c r="E110" s="373">
        <v>3.5666666666666669</v>
      </c>
      <c r="F110" s="178">
        <v>3.78</v>
      </c>
      <c r="G110" s="120">
        <v>44</v>
      </c>
      <c r="H110" s="373">
        <v>3.4545454545454546</v>
      </c>
      <c r="I110" s="178">
        <v>3.92</v>
      </c>
      <c r="J110" s="120">
        <v>46</v>
      </c>
      <c r="K110" s="373">
        <v>3.4347826086956523</v>
      </c>
      <c r="L110" s="178">
        <v>3.82</v>
      </c>
      <c r="M110" s="120">
        <v>22</v>
      </c>
      <c r="N110" s="373">
        <v>3.2727272727272729</v>
      </c>
      <c r="O110" s="178">
        <v>3.47</v>
      </c>
      <c r="P110" s="815">
        <v>85</v>
      </c>
      <c r="Q110" s="782">
        <v>104</v>
      </c>
      <c r="R110" s="463">
        <v>96</v>
      </c>
      <c r="S110" s="501">
        <v>80</v>
      </c>
      <c r="T110" s="510">
        <f>SUM(P110:S110)</f>
        <v>365</v>
      </c>
    </row>
    <row r="111" spans="1:20" s="7" customFormat="1" ht="15" customHeight="1" x14ac:dyDescent="0.25">
      <c r="A111" s="21">
        <v>106</v>
      </c>
      <c r="B111" s="77" t="s">
        <v>69</v>
      </c>
      <c r="C111" s="672" t="s">
        <v>158</v>
      </c>
      <c r="D111" s="691">
        <v>85</v>
      </c>
      <c r="E111" s="692">
        <v>3.1294117647058823</v>
      </c>
      <c r="F111" s="840">
        <v>3.78</v>
      </c>
      <c r="G111" s="691">
        <v>40</v>
      </c>
      <c r="H111" s="692">
        <v>3.75</v>
      </c>
      <c r="I111" s="840">
        <v>3.92</v>
      </c>
      <c r="J111" s="691">
        <v>57</v>
      </c>
      <c r="K111" s="692">
        <v>3.3684210526315788</v>
      </c>
      <c r="L111" s="840">
        <v>3.82</v>
      </c>
      <c r="M111" s="691">
        <v>55</v>
      </c>
      <c r="N111" s="692">
        <v>3.0909090909090908</v>
      </c>
      <c r="O111" s="840">
        <v>3.47</v>
      </c>
      <c r="P111" s="825">
        <v>107</v>
      </c>
      <c r="Q111" s="792">
        <v>78</v>
      </c>
      <c r="R111" s="514">
        <v>100</v>
      </c>
      <c r="S111" s="504">
        <v>99</v>
      </c>
      <c r="T111" s="513">
        <f>SUM(P111:S111)</f>
        <v>384</v>
      </c>
    </row>
    <row r="112" spans="1:20" s="7" customFormat="1" ht="15" customHeight="1" x14ac:dyDescent="0.25">
      <c r="A112" s="21">
        <v>107</v>
      </c>
      <c r="B112" s="16" t="s">
        <v>69</v>
      </c>
      <c r="C112" s="612" t="s">
        <v>161</v>
      </c>
      <c r="D112" s="691">
        <v>37</v>
      </c>
      <c r="E112" s="692">
        <v>3.3783783783783785</v>
      </c>
      <c r="F112" s="673">
        <v>3.78</v>
      </c>
      <c r="G112" s="691">
        <v>22</v>
      </c>
      <c r="H112" s="692">
        <v>3.2272727272727271</v>
      </c>
      <c r="I112" s="673">
        <v>3.92</v>
      </c>
      <c r="J112" s="691">
        <v>5</v>
      </c>
      <c r="K112" s="692">
        <v>3.6</v>
      </c>
      <c r="L112" s="673">
        <v>3.82</v>
      </c>
      <c r="M112" s="691">
        <v>27</v>
      </c>
      <c r="N112" s="692">
        <v>3</v>
      </c>
      <c r="O112" s="673">
        <v>3.47</v>
      </c>
      <c r="P112" s="815">
        <v>95</v>
      </c>
      <c r="Q112" s="782">
        <v>106</v>
      </c>
      <c r="R112" s="463">
        <v>82</v>
      </c>
      <c r="S112" s="501">
        <v>102</v>
      </c>
      <c r="T112" s="513">
        <f>SUM(P112:S112)</f>
        <v>385</v>
      </c>
    </row>
    <row r="113" spans="1:20" s="7" customFormat="1" ht="15" customHeight="1" x14ac:dyDescent="0.25">
      <c r="A113" s="223">
        <v>108</v>
      </c>
      <c r="B113" s="14" t="s">
        <v>70</v>
      </c>
      <c r="C113" s="613" t="s">
        <v>51</v>
      </c>
      <c r="D113" s="489">
        <v>6</v>
      </c>
      <c r="E113" s="481">
        <v>3.3333333333333335</v>
      </c>
      <c r="F113" s="677">
        <v>3.78</v>
      </c>
      <c r="G113" s="489">
        <v>11</v>
      </c>
      <c r="H113" s="481">
        <v>3.7272727272727271</v>
      </c>
      <c r="I113" s="677">
        <v>3.92</v>
      </c>
      <c r="J113" s="489">
        <v>3</v>
      </c>
      <c r="K113" s="481">
        <v>3</v>
      </c>
      <c r="L113" s="677">
        <v>3.82</v>
      </c>
      <c r="M113" s="489">
        <v>6</v>
      </c>
      <c r="N113" s="481">
        <v>2.8333333333333335</v>
      </c>
      <c r="O113" s="677">
        <v>3.47</v>
      </c>
      <c r="P113" s="824">
        <v>100</v>
      </c>
      <c r="Q113" s="791">
        <v>82</v>
      </c>
      <c r="R113" s="461">
        <v>107</v>
      </c>
      <c r="S113" s="508">
        <v>105</v>
      </c>
      <c r="T113" s="513">
        <f>SUM(P113:S113)</f>
        <v>394</v>
      </c>
    </row>
    <row r="114" spans="1:20" s="7" customFormat="1" ht="15" customHeight="1" x14ac:dyDescent="0.25">
      <c r="A114" s="223">
        <v>109</v>
      </c>
      <c r="B114" s="14" t="s">
        <v>69</v>
      </c>
      <c r="C114" s="672" t="s">
        <v>159</v>
      </c>
      <c r="D114" s="691">
        <v>8</v>
      </c>
      <c r="E114" s="692">
        <v>2.875</v>
      </c>
      <c r="F114" s="615">
        <v>3.78</v>
      </c>
      <c r="G114" s="691">
        <v>15</v>
      </c>
      <c r="H114" s="692">
        <v>3.4666666666666668</v>
      </c>
      <c r="I114" s="615">
        <v>3.92</v>
      </c>
      <c r="J114" s="691">
        <v>20</v>
      </c>
      <c r="K114" s="692">
        <v>3.55</v>
      </c>
      <c r="L114" s="615">
        <v>3.82</v>
      </c>
      <c r="M114" s="691">
        <v>18</v>
      </c>
      <c r="N114" s="692">
        <v>3.1111111111111112</v>
      </c>
      <c r="O114" s="615">
        <v>3.47</v>
      </c>
      <c r="P114" s="813">
        <v>110</v>
      </c>
      <c r="Q114" s="780">
        <v>102</v>
      </c>
      <c r="R114" s="462">
        <v>87</v>
      </c>
      <c r="S114" s="497">
        <v>98</v>
      </c>
      <c r="T114" s="513">
        <f>SUM(P114:S114)</f>
        <v>397</v>
      </c>
    </row>
    <row r="115" spans="1:20" s="7" customFormat="1" ht="15" customHeight="1" x14ac:dyDescent="0.25">
      <c r="A115" s="223">
        <v>110</v>
      </c>
      <c r="B115" s="14" t="s">
        <v>69</v>
      </c>
      <c r="C115" s="672" t="s">
        <v>160</v>
      </c>
      <c r="D115" s="691">
        <v>14</v>
      </c>
      <c r="E115" s="692">
        <v>3.5</v>
      </c>
      <c r="F115" s="694">
        <v>3.78</v>
      </c>
      <c r="G115" s="691">
        <v>27</v>
      </c>
      <c r="H115" s="692">
        <v>3.4444444444444446</v>
      </c>
      <c r="I115" s="694">
        <v>3.92</v>
      </c>
      <c r="J115" s="691">
        <v>25</v>
      </c>
      <c r="K115" s="692">
        <v>3.28</v>
      </c>
      <c r="L115" s="694">
        <v>3.82</v>
      </c>
      <c r="M115" s="691">
        <v>25</v>
      </c>
      <c r="N115" s="692">
        <v>3.12</v>
      </c>
      <c r="O115" s="694">
        <v>3.47</v>
      </c>
      <c r="P115" s="831">
        <v>92</v>
      </c>
      <c r="Q115" s="798">
        <v>105</v>
      </c>
      <c r="R115" s="687">
        <v>105</v>
      </c>
      <c r="S115" s="690">
        <v>96</v>
      </c>
      <c r="T115" s="513">
        <f>SUM(P115:S115)</f>
        <v>398</v>
      </c>
    </row>
    <row r="116" spans="1:20" s="7" customFormat="1" ht="15" customHeight="1" thickBot="1" x14ac:dyDescent="0.3">
      <c r="A116" s="368">
        <v>111</v>
      </c>
      <c r="B116" s="76" t="s">
        <v>69</v>
      </c>
      <c r="C116" s="87" t="s">
        <v>37</v>
      </c>
      <c r="D116" s="390">
        <v>33</v>
      </c>
      <c r="E116" s="675">
        <v>3.0303030303030303</v>
      </c>
      <c r="F116" s="616">
        <v>3.78</v>
      </c>
      <c r="G116" s="390">
        <v>25</v>
      </c>
      <c r="H116" s="675">
        <v>3.16</v>
      </c>
      <c r="I116" s="616">
        <v>3.92</v>
      </c>
      <c r="J116" s="390">
        <v>19</v>
      </c>
      <c r="K116" s="675">
        <v>3.4736842105263159</v>
      </c>
      <c r="L116" s="616">
        <v>3.82</v>
      </c>
      <c r="M116" s="390">
        <v>20</v>
      </c>
      <c r="N116" s="675">
        <v>3.2</v>
      </c>
      <c r="O116" s="616">
        <v>3.47</v>
      </c>
      <c r="P116" s="829">
        <v>109</v>
      </c>
      <c r="Q116" s="796">
        <v>107</v>
      </c>
      <c r="R116" s="617">
        <v>94</v>
      </c>
      <c r="S116" s="619">
        <v>90</v>
      </c>
      <c r="T116" s="511">
        <f>SUM(P116:S116)</f>
        <v>400</v>
      </c>
    </row>
    <row r="117" spans="1:20" x14ac:dyDescent="0.25">
      <c r="B117" s="520"/>
      <c r="C117" s="521" t="s">
        <v>105</v>
      </c>
      <c r="D117" s="520"/>
      <c r="E117" s="524">
        <f>AVERAGE(E6:E116)</f>
        <v>3.763698559275233</v>
      </c>
      <c r="F117" s="525"/>
      <c r="G117" s="520"/>
      <c r="H117" s="524">
        <f>AVERAGE(H6:H116)</f>
        <v>3.9276051499017104</v>
      </c>
      <c r="I117" s="525"/>
      <c r="J117" s="520"/>
      <c r="K117" s="524">
        <f>AVERAGE(K6:K116)</f>
        <v>3.8343885897925474</v>
      </c>
      <c r="L117" s="525"/>
      <c r="M117" s="520"/>
      <c r="N117" s="524">
        <f>AVERAGE(N6:N116)</f>
        <v>3.4821236334355801</v>
      </c>
      <c r="O117" s="525"/>
      <c r="P117" s="525"/>
      <c r="Q117" s="525"/>
      <c r="R117" s="525"/>
      <c r="S117" s="525"/>
      <c r="T117" s="520"/>
    </row>
    <row r="118" spans="1:20" x14ac:dyDescent="0.25">
      <c r="B118" s="520"/>
      <c r="C118" s="522" t="s">
        <v>75</v>
      </c>
      <c r="D118" s="523"/>
      <c r="E118" s="523">
        <v>3.78</v>
      </c>
      <c r="F118" s="523"/>
      <c r="G118" s="523"/>
      <c r="H118" s="523">
        <v>3.92</v>
      </c>
      <c r="I118" s="523"/>
      <c r="J118" s="523"/>
      <c r="K118" s="523">
        <v>3.82</v>
      </c>
      <c r="L118" s="523"/>
      <c r="M118" s="523"/>
      <c r="N118" s="523">
        <v>3.47</v>
      </c>
      <c r="O118" s="523"/>
      <c r="P118" s="523"/>
      <c r="Q118" s="523"/>
      <c r="R118" s="523"/>
      <c r="S118" s="523"/>
      <c r="T118" s="520"/>
    </row>
  </sheetData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N6:N118">
    <cfRule type="containsBlanks" dxfId="70" priority="15">
      <formula>LEN(TRIM(N6))=0</formula>
    </cfRule>
    <cfRule type="cellIs" dxfId="69" priority="16" stopIfTrue="1" operator="lessThan">
      <formula>3.5</formula>
    </cfRule>
    <cfRule type="cellIs" dxfId="68" priority="17" stopIfTrue="1" operator="between">
      <formula>3.5</formula>
      <formula>3.504</formula>
    </cfRule>
    <cfRule type="cellIs" dxfId="67" priority="18" stopIfTrue="1" operator="between">
      <formula>4.5</formula>
      <formula>3.5</formula>
    </cfRule>
    <cfRule type="cellIs" dxfId="66" priority="19" stopIfTrue="1" operator="greaterThanOrEqual">
      <formula>4.5</formula>
    </cfRule>
  </conditionalFormatting>
  <conditionalFormatting sqref="K6:K118">
    <cfRule type="cellIs" dxfId="65" priority="706" operator="between">
      <formula>$K$117</formula>
      <formula>3.833</formula>
    </cfRule>
    <cfRule type="containsBlanks" dxfId="64" priority="707">
      <formula>LEN(TRIM(K6))=0</formula>
    </cfRule>
    <cfRule type="cellIs" dxfId="63" priority="708" stopIfTrue="1" operator="lessThan">
      <formula>3.5</formula>
    </cfRule>
    <cfRule type="cellIs" dxfId="62" priority="709" stopIfTrue="1" operator="between">
      <formula>$K$117</formula>
      <formula>3.5</formula>
    </cfRule>
    <cfRule type="cellIs" dxfId="61" priority="710" stopIfTrue="1" operator="between">
      <formula>4.499</formula>
      <formula>$K$117</formula>
    </cfRule>
    <cfRule type="cellIs" dxfId="60" priority="711" stopIfTrue="1" operator="greaterThanOrEqual">
      <formula>4.5</formula>
    </cfRule>
  </conditionalFormatting>
  <conditionalFormatting sqref="H6:H118">
    <cfRule type="cellIs" dxfId="59" priority="718" operator="between">
      <formula>$H$117</formula>
      <formula>3.926</formula>
    </cfRule>
    <cfRule type="containsBlanks" dxfId="58" priority="719">
      <formula>LEN(TRIM(H6))=0</formula>
    </cfRule>
    <cfRule type="cellIs" dxfId="57" priority="720" stopIfTrue="1" operator="lessThan">
      <formula>3.5</formula>
    </cfRule>
    <cfRule type="cellIs" dxfId="56" priority="721" stopIfTrue="1" operator="between">
      <formula>$H$117</formula>
      <formula>3.5</formula>
    </cfRule>
    <cfRule type="cellIs" dxfId="55" priority="722" stopIfTrue="1" operator="between">
      <formula>4.499</formula>
      <formula>$H$117</formula>
    </cfRule>
    <cfRule type="cellIs" dxfId="54" priority="723" stopIfTrue="1" operator="greaterThanOrEqual">
      <formula>4.5</formula>
    </cfRule>
  </conditionalFormatting>
  <conditionalFormatting sqref="E6:E118">
    <cfRule type="cellIs" dxfId="53" priority="730" operator="equal">
      <formula>$E$117</formula>
    </cfRule>
    <cfRule type="containsBlanks" dxfId="52" priority="731">
      <formula>LEN(TRIM(E6))=0</formula>
    </cfRule>
    <cfRule type="cellIs" dxfId="51" priority="732" stopIfTrue="1" operator="lessThan">
      <formula>3.5</formula>
    </cfRule>
    <cfRule type="cellIs" dxfId="50" priority="733" stopIfTrue="1" operator="between">
      <formula>$E$117</formula>
      <formula>3.5</formula>
    </cfRule>
    <cfRule type="cellIs" dxfId="49" priority="734" stopIfTrue="1" operator="between">
      <formula>4.499</formula>
      <formula>$E$117</formula>
    </cfRule>
    <cfRule type="cellIs" dxfId="48" priority="735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5" sqref="C5"/>
    </sheetView>
  </sheetViews>
  <sheetFormatPr defaultColWidth="12.140625" defaultRowHeight="12.75" x14ac:dyDescent="0.2"/>
  <cols>
    <col min="1" max="1" width="5.7109375" style="2" customWidth="1"/>
    <col min="2" max="2" width="18.7109375" style="2" customWidth="1"/>
    <col min="3" max="3" width="31.7109375" style="2" customWidth="1"/>
    <col min="4" max="5" width="8.7109375" style="3" customWidth="1"/>
    <col min="6" max="6" width="7.7109375" style="4" customWidth="1"/>
    <col min="7" max="8" width="10.7109375" style="2" customWidth="1"/>
    <col min="9" max="16384" width="12.140625" style="2"/>
  </cols>
  <sheetData>
    <row r="1" spans="1:8" ht="15" x14ac:dyDescent="0.25">
      <c r="G1" s="75"/>
      <c r="H1" s="11" t="s">
        <v>76</v>
      </c>
    </row>
    <row r="2" spans="1:8" ht="15.75" x14ac:dyDescent="0.25">
      <c r="C2" s="135" t="s">
        <v>66</v>
      </c>
      <c r="D2" s="57"/>
      <c r="E2" s="5">
        <v>2025</v>
      </c>
      <c r="G2" s="74"/>
      <c r="H2" s="11" t="s">
        <v>77</v>
      </c>
    </row>
    <row r="3" spans="1:8" ht="15" x14ac:dyDescent="0.25">
      <c r="G3" s="147"/>
      <c r="H3" s="11" t="s">
        <v>78</v>
      </c>
    </row>
    <row r="4" spans="1:8" ht="15.75" thickBot="1" x14ac:dyDescent="0.3">
      <c r="G4" s="12"/>
      <c r="H4" s="11" t="s">
        <v>79</v>
      </c>
    </row>
    <row r="5" spans="1:8" ht="28.5" customHeight="1" thickBot="1" x14ac:dyDescent="0.25">
      <c r="A5" s="53" t="s">
        <v>56</v>
      </c>
      <c r="B5" s="54" t="s">
        <v>57</v>
      </c>
      <c r="C5" s="54" t="s">
        <v>50</v>
      </c>
      <c r="D5" s="55" t="s">
        <v>64</v>
      </c>
      <c r="E5" s="56" t="s">
        <v>120</v>
      </c>
    </row>
    <row r="6" spans="1:8" s="1" customFormat="1" ht="15" customHeight="1" thickBot="1" x14ac:dyDescent="0.25">
      <c r="A6" s="39"/>
      <c r="B6" s="58"/>
      <c r="C6" s="60" t="s">
        <v>108</v>
      </c>
      <c r="D6" s="61">
        <f>SUM(D7:D117)</f>
        <v>2656</v>
      </c>
      <c r="E6" s="81">
        <f>AVERAGE(E7:E117)</f>
        <v>3.7636985592752339</v>
      </c>
    </row>
    <row r="7" spans="1:8" s="1" customFormat="1" ht="15" customHeight="1" x14ac:dyDescent="0.25">
      <c r="A7" s="216">
        <v>1</v>
      </c>
      <c r="B7" s="13" t="s">
        <v>73</v>
      </c>
      <c r="C7" s="220" t="s">
        <v>61</v>
      </c>
      <c r="D7" s="72">
        <v>24</v>
      </c>
      <c r="E7" s="73">
        <v>4.458333333333333</v>
      </c>
    </row>
    <row r="8" spans="1:8" s="1" customFormat="1" ht="15" customHeight="1" x14ac:dyDescent="0.25">
      <c r="A8" s="223">
        <v>2</v>
      </c>
      <c r="B8" s="16" t="s">
        <v>70</v>
      </c>
      <c r="C8" s="23" t="s">
        <v>130</v>
      </c>
      <c r="D8" s="364">
        <v>10</v>
      </c>
      <c r="E8" s="79">
        <v>4.4000000000000004</v>
      </c>
    </row>
    <row r="9" spans="1:8" ht="15" customHeight="1" x14ac:dyDescent="0.25">
      <c r="A9" s="223">
        <v>3</v>
      </c>
      <c r="B9" s="14" t="s">
        <v>71</v>
      </c>
      <c r="C9" s="219" t="s">
        <v>94</v>
      </c>
      <c r="D9" s="67">
        <v>13</v>
      </c>
      <c r="E9" s="68">
        <v>4.3076923076923075</v>
      </c>
      <c r="F9" s="2"/>
    </row>
    <row r="10" spans="1:8" ht="15" customHeight="1" x14ac:dyDescent="0.25">
      <c r="A10" s="223">
        <v>4</v>
      </c>
      <c r="B10" s="358" t="s">
        <v>68</v>
      </c>
      <c r="C10" s="219" t="s">
        <v>48</v>
      </c>
      <c r="D10" s="67">
        <v>23</v>
      </c>
      <c r="E10" s="362">
        <v>4.2608695652173916</v>
      </c>
      <c r="F10" s="2"/>
    </row>
    <row r="11" spans="1:8" ht="15" customHeight="1" x14ac:dyDescent="0.25">
      <c r="A11" s="223">
        <v>5</v>
      </c>
      <c r="B11" s="722" t="s">
        <v>72</v>
      </c>
      <c r="C11" s="213" t="s">
        <v>0</v>
      </c>
      <c r="D11" s="78">
        <v>31</v>
      </c>
      <c r="E11" s="79">
        <v>4.258064516129032</v>
      </c>
      <c r="F11" s="2"/>
    </row>
    <row r="12" spans="1:8" ht="15" customHeight="1" x14ac:dyDescent="0.25">
      <c r="A12" s="223">
        <v>6</v>
      </c>
      <c r="B12" s="16" t="s">
        <v>70</v>
      </c>
      <c r="C12" s="23" t="s">
        <v>205</v>
      </c>
      <c r="D12" s="364">
        <v>4</v>
      </c>
      <c r="E12" s="79">
        <v>4.25</v>
      </c>
      <c r="F12" s="2"/>
    </row>
    <row r="13" spans="1:8" ht="15" customHeight="1" x14ac:dyDescent="0.25">
      <c r="A13" s="223">
        <v>7</v>
      </c>
      <c r="B13" s="16" t="s">
        <v>71</v>
      </c>
      <c r="C13" s="219" t="s">
        <v>170</v>
      </c>
      <c r="D13" s="67">
        <v>16</v>
      </c>
      <c r="E13" s="68">
        <v>4.25</v>
      </c>
      <c r="F13" s="2"/>
    </row>
    <row r="14" spans="1:8" ht="15" customHeight="1" x14ac:dyDescent="0.25">
      <c r="A14" s="223">
        <v>8</v>
      </c>
      <c r="B14" s="16" t="s">
        <v>72</v>
      </c>
      <c r="C14" s="23" t="s">
        <v>176</v>
      </c>
      <c r="D14" s="78">
        <v>9</v>
      </c>
      <c r="E14" s="79">
        <v>4.2222222222222223</v>
      </c>
      <c r="F14" s="2"/>
    </row>
    <row r="15" spans="1:8" ht="15" customHeight="1" x14ac:dyDescent="0.25">
      <c r="A15" s="223">
        <v>9</v>
      </c>
      <c r="B15" s="16" t="s">
        <v>70</v>
      </c>
      <c r="C15" s="23" t="s">
        <v>146</v>
      </c>
      <c r="D15" s="67">
        <v>32</v>
      </c>
      <c r="E15" s="71">
        <v>4.21875</v>
      </c>
      <c r="F15" s="2"/>
    </row>
    <row r="16" spans="1:8" ht="15" customHeight="1" thickBot="1" x14ac:dyDescent="0.3">
      <c r="A16" s="214">
        <v>10</v>
      </c>
      <c r="B16" s="476" t="s">
        <v>68</v>
      </c>
      <c r="C16" s="224" t="s">
        <v>46</v>
      </c>
      <c r="D16" s="69">
        <v>20</v>
      </c>
      <c r="E16" s="369">
        <v>4.2</v>
      </c>
      <c r="F16" s="2"/>
    </row>
    <row r="17" spans="1:6" ht="15" customHeight="1" x14ac:dyDescent="0.25">
      <c r="A17" s="216">
        <v>11</v>
      </c>
      <c r="B17" s="13" t="s">
        <v>73</v>
      </c>
      <c r="C17" s="37" t="s">
        <v>97</v>
      </c>
      <c r="D17" s="72">
        <v>15</v>
      </c>
      <c r="E17" s="73">
        <v>4.2</v>
      </c>
      <c r="F17" s="2"/>
    </row>
    <row r="18" spans="1:6" ht="15" customHeight="1" x14ac:dyDescent="0.25">
      <c r="A18" s="223">
        <v>12</v>
      </c>
      <c r="B18" s="16" t="s">
        <v>73</v>
      </c>
      <c r="C18" s="219" t="s">
        <v>152</v>
      </c>
      <c r="D18" s="67">
        <v>16</v>
      </c>
      <c r="E18" s="71">
        <v>4.1875</v>
      </c>
      <c r="F18" s="2"/>
    </row>
    <row r="19" spans="1:6" ht="15" customHeight="1" x14ac:dyDescent="0.25">
      <c r="A19" s="223">
        <v>13</v>
      </c>
      <c r="B19" s="16" t="s">
        <v>72</v>
      </c>
      <c r="C19" s="219" t="s">
        <v>188</v>
      </c>
      <c r="D19" s="78">
        <v>73</v>
      </c>
      <c r="E19" s="365">
        <v>4.1643835616438354</v>
      </c>
      <c r="F19" s="2"/>
    </row>
    <row r="20" spans="1:6" ht="15" customHeight="1" x14ac:dyDescent="0.25">
      <c r="A20" s="223">
        <v>14</v>
      </c>
      <c r="B20" s="16" t="s">
        <v>70</v>
      </c>
      <c r="C20" s="23" t="s">
        <v>165</v>
      </c>
      <c r="D20" s="67">
        <v>53</v>
      </c>
      <c r="E20" s="71">
        <v>4.1509433962264151</v>
      </c>
      <c r="F20" s="2"/>
    </row>
    <row r="21" spans="1:6" ht="15" customHeight="1" x14ac:dyDescent="0.25">
      <c r="A21" s="223">
        <v>15</v>
      </c>
      <c r="B21" s="16" t="s">
        <v>72</v>
      </c>
      <c r="C21" s="219" t="s">
        <v>177</v>
      </c>
      <c r="D21" s="67">
        <v>28</v>
      </c>
      <c r="E21" s="71">
        <v>4.1071428571428568</v>
      </c>
      <c r="F21" s="2"/>
    </row>
    <row r="22" spans="1:6" ht="15" customHeight="1" x14ac:dyDescent="0.25">
      <c r="A22" s="223">
        <v>16</v>
      </c>
      <c r="B22" s="722" t="s">
        <v>72</v>
      </c>
      <c r="C22" s="23" t="s">
        <v>201</v>
      </c>
      <c r="D22" s="78">
        <v>13</v>
      </c>
      <c r="E22" s="365">
        <v>4.0769230769230766</v>
      </c>
      <c r="F22" s="2"/>
    </row>
    <row r="23" spans="1:6" ht="15" customHeight="1" x14ac:dyDescent="0.25">
      <c r="A23" s="223">
        <v>17</v>
      </c>
      <c r="B23" s="16" t="s">
        <v>71</v>
      </c>
      <c r="C23" s="23" t="s">
        <v>167</v>
      </c>
      <c r="D23" s="67">
        <v>38</v>
      </c>
      <c r="E23" s="71">
        <v>4.0526315789473681</v>
      </c>
      <c r="F23" s="2"/>
    </row>
    <row r="24" spans="1:6" ht="15" customHeight="1" x14ac:dyDescent="0.25">
      <c r="A24" s="223">
        <v>18</v>
      </c>
      <c r="B24" s="14" t="s">
        <v>72</v>
      </c>
      <c r="C24" s="219" t="s">
        <v>192</v>
      </c>
      <c r="D24" s="67">
        <v>46</v>
      </c>
      <c r="E24" s="71">
        <v>4.0434782608695654</v>
      </c>
      <c r="F24" s="2"/>
    </row>
    <row r="25" spans="1:6" ht="15" customHeight="1" x14ac:dyDescent="0.25">
      <c r="A25" s="223">
        <v>19</v>
      </c>
      <c r="B25" s="14" t="s">
        <v>71</v>
      </c>
      <c r="C25" s="219" t="s">
        <v>134</v>
      </c>
      <c r="D25" s="67">
        <v>26</v>
      </c>
      <c r="E25" s="71">
        <v>4.0384615384615383</v>
      </c>
      <c r="F25" s="2"/>
    </row>
    <row r="26" spans="1:6" ht="15" customHeight="1" thickBot="1" x14ac:dyDescent="0.3">
      <c r="A26" s="214">
        <v>20</v>
      </c>
      <c r="B26" s="15" t="s">
        <v>72</v>
      </c>
      <c r="C26" s="224" t="s">
        <v>190</v>
      </c>
      <c r="D26" s="718">
        <v>27</v>
      </c>
      <c r="E26" s="366">
        <v>4.0370370370370372</v>
      </c>
      <c r="F26" s="2"/>
    </row>
    <row r="27" spans="1:6" ht="15" customHeight="1" x14ac:dyDescent="0.25">
      <c r="A27" s="216">
        <v>21</v>
      </c>
      <c r="B27" s="452" t="s">
        <v>69</v>
      </c>
      <c r="C27" s="220" t="s">
        <v>59</v>
      </c>
      <c r="D27" s="72">
        <v>28</v>
      </c>
      <c r="E27" s="73">
        <v>4.0357142857142856</v>
      </c>
      <c r="F27" s="2"/>
    </row>
    <row r="28" spans="1:6" ht="15" customHeight="1" x14ac:dyDescent="0.25">
      <c r="A28" s="223">
        <v>22</v>
      </c>
      <c r="B28" s="77" t="s">
        <v>67</v>
      </c>
      <c r="C28" s="219" t="s">
        <v>131</v>
      </c>
      <c r="D28" s="67">
        <v>38</v>
      </c>
      <c r="E28" s="71">
        <v>4.0263157894736841</v>
      </c>
      <c r="F28" s="2"/>
    </row>
    <row r="29" spans="1:6" ht="15" customHeight="1" x14ac:dyDescent="0.25">
      <c r="A29" s="223">
        <v>23</v>
      </c>
      <c r="B29" s="77" t="s">
        <v>67</v>
      </c>
      <c r="C29" s="219" t="s">
        <v>196</v>
      </c>
      <c r="D29" s="78">
        <v>13</v>
      </c>
      <c r="E29" s="365">
        <v>4</v>
      </c>
      <c r="F29" s="2"/>
    </row>
    <row r="30" spans="1:6" ht="15" customHeight="1" x14ac:dyDescent="0.25">
      <c r="A30" s="223">
        <v>24</v>
      </c>
      <c r="B30" s="77" t="s">
        <v>69</v>
      </c>
      <c r="C30" s="219" t="s">
        <v>112</v>
      </c>
      <c r="D30" s="67">
        <v>24</v>
      </c>
      <c r="E30" s="71">
        <v>4</v>
      </c>
      <c r="F30" s="2"/>
    </row>
    <row r="31" spans="1:6" ht="15" customHeight="1" x14ac:dyDescent="0.25">
      <c r="A31" s="223">
        <v>25</v>
      </c>
      <c r="B31" s="14" t="s">
        <v>70</v>
      </c>
      <c r="C31" s="23" t="s">
        <v>29</v>
      </c>
      <c r="D31" s="67">
        <v>19</v>
      </c>
      <c r="E31" s="71">
        <v>4</v>
      </c>
      <c r="F31" s="2"/>
    </row>
    <row r="32" spans="1:6" ht="15" customHeight="1" x14ac:dyDescent="0.25">
      <c r="A32" s="223">
        <v>26</v>
      </c>
      <c r="B32" s="14" t="s">
        <v>70</v>
      </c>
      <c r="C32" s="23" t="s">
        <v>163</v>
      </c>
      <c r="D32" s="67">
        <v>4</v>
      </c>
      <c r="E32" s="71">
        <v>4</v>
      </c>
      <c r="F32" s="2"/>
    </row>
    <row r="33" spans="1:6" ht="15" customHeight="1" x14ac:dyDescent="0.25">
      <c r="A33" s="223">
        <v>27</v>
      </c>
      <c r="B33" s="14" t="s">
        <v>70</v>
      </c>
      <c r="C33" s="23" t="s">
        <v>164</v>
      </c>
      <c r="D33" s="67">
        <v>5</v>
      </c>
      <c r="E33" s="71">
        <v>4</v>
      </c>
      <c r="F33" s="2"/>
    </row>
    <row r="34" spans="1:6" ht="15" customHeight="1" x14ac:dyDescent="0.25">
      <c r="A34" s="223">
        <v>28</v>
      </c>
      <c r="B34" s="14" t="s">
        <v>72</v>
      </c>
      <c r="C34" s="219" t="s">
        <v>178</v>
      </c>
      <c r="D34" s="67">
        <v>21</v>
      </c>
      <c r="E34" s="71">
        <v>4</v>
      </c>
      <c r="F34" s="2"/>
    </row>
    <row r="35" spans="1:6" ht="15" customHeight="1" x14ac:dyDescent="0.25">
      <c r="A35" s="223">
        <v>29</v>
      </c>
      <c r="B35" s="14" t="s">
        <v>73</v>
      </c>
      <c r="C35" s="219" t="s">
        <v>95</v>
      </c>
      <c r="D35" s="67">
        <v>4</v>
      </c>
      <c r="E35" s="71">
        <v>4</v>
      </c>
      <c r="F35" s="2"/>
    </row>
    <row r="36" spans="1:6" ht="15" customHeight="1" thickBot="1" x14ac:dyDescent="0.3">
      <c r="A36" s="214">
        <v>30</v>
      </c>
      <c r="B36" s="15" t="s">
        <v>72</v>
      </c>
      <c r="C36" s="224" t="s">
        <v>187</v>
      </c>
      <c r="D36" s="718">
        <v>67</v>
      </c>
      <c r="E36" s="366">
        <v>3.9850746268656718</v>
      </c>
      <c r="F36" s="2"/>
    </row>
    <row r="37" spans="1:6" ht="15" customHeight="1" x14ac:dyDescent="0.25">
      <c r="A37" s="216">
        <v>31</v>
      </c>
      <c r="B37" s="13" t="s">
        <v>72</v>
      </c>
      <c r="C37" s="220" t="s">
        <v>191</v>
      </c>
      <c r="D37" s="361">
        <v>33</v>
      </c>
      <c r="E37" s="228">
        <v>3.9696969696969697</v>
      </c>
      <c r="F37" s="2"/>
    </row>
    <row r="38" spans="1:6" ht="15" customHeight="1" x14ac:dyDescent="0.25">
      <c r="A38" s="223">
        <v>32</v>
      </c>
      <c r="B38" s="358" t="s">
        <v>68</v>
      </c>
      <c r="C38" s="219" t="s">
        <v>41</v>
      </c>
      <c r="D38" s="67">
        <v>23</v>
      </c>
      <c r="E38" s="71">
        <v>3.9565217391304346</v>
      </c>
      <c r="F38" s="2"/>
    </row>
    <row r="39" spans="1:6" ht="15" customHeight="1" x14ac:dyDescent="0.25">
      <c r="A39" s="223">
        <v>33</v>
      </c>
      <c r="B39" s="14" t="s">
        <v>70</v>
      </c>
      <c r="C39" s="23" t="s">
        <v>92</v>
      </c>
      <c r="D39" s="78">
        <v>44</v>
      </c>
      <c r="E39" s="365">
        <v>3.9545454545454546</v>
      </c>
      <c r="F39" s="2"/>
    </row>
    <row r="40" spans="1:6" ht="15" customHeight="1" x14ac:dyDescent="0.25">
      <c r="A40" s="223">
        <v>34</v>
      </c>
      <c r="B40" s="14" t="s">
        <v>71</v>
      </c>
      <c r="C40" s="23" t="s">
        <v>173</v>
      </c>
      <c r="D40" s="67">
        <v>22</v>
      </c>
      <c r="E40" s="71">
        <v>3.9545454545454546</v>
      </c>
      <c r="F40" s="2"/>
    </row>
    <row r="41" spans="1:6" ht="15" customHeight="1" x14ac:dyDescent="0.25">
      <c r="A41" s="223">
        <v>35</v>
      </c>
      <c r="B41" s="14" t="s">
        <v>72</v>
      </c>
      <c r="C41" s="28" t="s">
        <v>193</v>
      </c>
      <c r="D41" s="67">
        <v>16</v>
      </c>
      <c r="E41" s="68">
        <v>3.9375</v>
      </c>
      <c r="F41" s="2"/>
    </row>
    <row r="42" spans="1:6" ht="15" customHeight="1" x14ac:dyDescent="0.25">
      <c r="A42" s="8">
        <v>36</v>
      </c>
      <c r="B42" s="16" t="s">
        <v>72</v>
      </c>
      <c r="C42" s="219" t="s">
        <v>175</v>
      </c>
      <c r="D42" s="364">
        <v>31</v>
      </c>
      <c r="E42" s="365">
        <v>3.935483870967742</v>
      </c>
      <c r="F42" s="2"/>
    </row>
    <row r="43" spans="1:6" ht="15" customHeight="1" x14ac:dyDescent="0.25">
      <c r="A43" s="8">
        <v>37</v>
      </c>
      <c r="B43" s="363" t="s">
        <v>67</v>
      </c>
      <c r="C43" s="219" t="s">
        <v>148</v>
      </c>
      <c r="D43" s="66">
        <v>15</v>
      </c>
      <c r="E43" s="71">
        <v>3.9333333333333331</v>
      </c>
      <c r="F43" s="2"/>
    </row>
    <row r="44" spans="1:6" ht="15" customHeight="1" x14ac:dyDescent="0.25">
      <c r="A44" s="8">
        <v>38</v>
      </c>
      <c r="B44" s="16" t="s">
        <v>71</v>
      </c>
      <c r="C44" s="23" t="s">
        <v>145</v>
      </c>
      <c r="D44" s="66">
        <v>15</v>
      </c>
      <c r="E44" s="71">
        <v>3.9333333333333331</v>
      </c>
      <c r="F44" s="2"/>
    </row>
    <row r="45" spans="1:6" ht="15" customHeight="1" x14ac:dyDescent="0.25">
      <c r="A45" s="8">
        <v>39</v>
      </c>
      <c r="B45" s="16" t="s">
        <v>72</v>
      </c>
      <c r="C45" s="219" t="s">
        <v>129</v>
      </c>
      <c r="D45" s="66">
        <v>45</v>
      </c>
      <c r="E45" s="71">
        <v>3.9333333333333331</v>
      </c>
      <c r="F45" s="2"/>
    </row>
    <row r="46" spans="1:6" ht="15" customHeight="1" thickBot="1" x14ac:dyDescent="0.3">
      <c r="A46" s="368">
        <v>40</v>
      </c>
      <c r="B46" s="76" t="s">
        <v>72</v>
      </c>
      <c r="C46" s="224" t="s">
        <v>179</v>
      </c>
      <c r="D46" s="476">
        <v>14</v>
      </c>
      <c r="E46" s="366">
        <v>3.9285714285714284</v>
      </c>
      <c r="F46" s="2"/>
    </row>
    <row r="47" spans="1:6" ht="15" customHeight="1" x14ac:dyDescent="0.25">
      <c r="A47" s="216">
        <v>41</v>
      </c>
      <c r="B47" s="13" t="s">
        <v>71</v>
      </c>
      <c r="C47" s="220" t="s">
        <v>142</v>
      </c>
      <c r="D47" s="72">
        <v>49</v>
      </c>
      <c r="E47" s="73">
        <v>3.9183673469387754</v>
      </c>
      <c r="F47" s="2"/>
    </row>
    <row r="48" spans="1:6" ht="15" customHeight="1" x14ac:dyDescent="0.25">
      <c r="A48" s="8">
        <v>42</v>
      </c>
      <c r="B48" s="82" t="s">
        <v>68</v>
      </c>
      <c r="C48" s="219" t="s">
        <v>47</v>
      </c>
      <c r="D48" s="364">
        <v>12</v>
      </c>
      <c r="E48" s="365">
        <v>3.9166666666666665</v>
      </c>
      <c r="F48" s="2"/>
    </row>
    <row r="49" spans="1:6" ht="15" customHeight="1" x14ac:dyDescent="0.25">
      <c r="A49" s="8">
        <v>43</v>
      </c>
      <c r="B49" s="16" t="s">
        <v>72</v>
      </c>
      <c r="C49" s="219" t="s">
        <v>200</v>
      </c>
      <c r="D49" s="66">
        <v>12</v>
      </c>
      <c r="E49" s="71">
        <v>3.9166666666666665</v>
      </c>
      <c r="F49" s="2"/>
    </row>
    <row r="50" spans="1:6" ht="15" customHeight="1" x14ac:dyDescent="0.25">
      <c r="A50" s="8">
        <v>44</v>
      </c>
      <c r="B50" s="82" t="s">
        <v>68</v>
      </c>
      <c r="C50" s="219" t="s">
        <v>49</v>
      </c>
      <c r="D50" s="66">
        <v>21</v>
      </c>
      <c r="E50" s="71">
        <v>3.9047619047619047</v>
      </c>
      <c r="F50" s="2"/>
    </row>
    <row r="51" spans="1:6" ht="15" customHeight="1" x14ac:dyDescent="0.25">
      <c r="A51" s="8">
        <v>45</v>
      </c>
      <c r="B51" s="82" t="s">
        <v>68</v>
      </c>
      <c r="C51" s="219" t="s">
        <v>157</v>
      </c>
      <c r="D51" s="66">
        <v>8</v>
      </c>
      <c r="E51" s="71">
        <v>3.875</v>
      </c>
      <c r="F51" s="2"/>
    </row>
    <row r="52" spans="1:6" ht="15" customHeight="1" x14ac:dyDescent="0.25">
      <c r="A52" s="8">
        <v>46</v>
      </c>
      <c r="B52" s="16" t="s">
        <v>72</v>
      </c>
      <c r="C52" s="23" t="s">
        <v>206</v>
      </c>
      <c r="D52" s="66">
        <v>8</v>
      </c>
      <c r="E52" s="71">
        <v>3.875</v>
      </c>
      <c r="F52" s="2"/>
    </row>
    <row r="53" spans="1:6" ht="15" customHeight="1" x14ac:dyDescent="0.25">
      <c r="A53" s="8">
        <v>47</v>
      </c>
      <c r="B53" s="16" t="s">
        <v>70</v>
      </c>
      <c r="C53" s="23" t="s">
        <v>93</v>
      </c>
      <c r="D53" s="364">
        <v>14</v>
      </c>
      <c r="E53" s="365">
        <v>3.8571428571428572</v>
      </c>
      <c r="F53" s="2"/>
    </row>
    <row r="54" spans="1:6" ht="15" customHeight="1" x14ac:dyDescent="0.25">
      <c r="A54" s="8">
        <v>48</v>
      </c>
      <c r="B54" s="16" t="s">
        <v>72</v>
      </c>
      <c r="C54" s="23" t="s">
        <v>183</v>
      </c>
      <c r="D54" s="364">
        <v>21</v>
      </c>
      <c r="E54" s="365">
        <v>3.8571428571428572</v>
      </c>
      <c r="F54" s="2"/>
    </row>
    <row r="55" spans="1:6" ht="15" customHeight="1" x14ac:dyDescent="0.25">
      <c r="A55" s="8">
        <v>49</v>
      </c>
      <c r="B55" s="14" t="s">
        <v>72</v>
      </c>
      <c r="C55" s="219" t="s">
        <v>189</v>
      </c>
      <c r="D55" s="66">
        <v>33</v>
      </c>
      <c r="E55" s="71">
        <v>3.8484848484848486</v>
      </c>
      <c r="F55" s="2"/>
    </row>
    <row r="56" spans="1:6" ht="15" customHeight="1" thickBot="1" x14ac:dyDescent="0.3">
      <c r="A56" s="368">
        <v>50</v>
      </c>
      <c r="B56" s="15" t="s">
        <v>70</v>
      </c>
      <c r="C56" s="359" t="s">
        <v>199</v>
      </c>
      <c r="D56" s="526">
        <v>13</v>
      </c>
      <c r="E56" s="366">
        <v>3.8461538461538463</v>
      </c>
      <c r="F56" s="2"/>
    </row>
    <row r="57" spans="1:6" ht="15" customHeight="1" x14ac:dyDescent="0.25">
      <c r="A57" s="216">
        <v>51</v>
      </c>
      <c r="B57" s="452" t="s">
        <v>67</v>
      </c>
      <c r="C57" s="220" t="s">
        <v>84</v>
      </c>
      <c r="D57" s="72">
        <v>36</v>
      </c>
      <c r="E57" s="73">
        <v>3.8333333333333335</v>
      </c>
      <c r="F57" s="2"/>
    </row>
    <row r="58" spans="1:6" ht="15" customHeight="1" x14ac:dyDescent="0.25">
      <c r="A58" s="8">
        <v>52</v>
      </c>
      <c r="B58" s="14" t="s">
        <v>72</v>
      </c>
      <c r="C58" s="219" t="s">
        <v>186</v>
      </c>
      <c r="D58" s="364">
        <v>18</v>
      </c>
      <c r="E58" s="365">
        <v>3.8333333333333335</v>
      </c>
      <c r="F58" s="2"/>
    </row>
    <row r="59" spans="1:6" ht="15" customHeight="1" x14ac:dyDescent="0.25">
      <c r="A59" s="8">
        <v>53</v>
      </c>
      <c r="B59" s="14" t="s">
        <v>72</v>
      </c>
      <c r="C59" s="219" t="s">
        <v>19</v>
      </c>
      <c r="D59" s="66">
        <v>17</v>
      </c>
      <c r="E59" s="71">
        <v>3.8235294117647061</v>
      </c>
      <c r="F59" s="2"/>
    </row>
    <row r="60" spans="1:6" ht="15" customHeight="1" x14ac:dyDescent="0.25">
      <c r="A60" s="8">
        <v>54</v>
      </c>
      <c r="B60" s="358" t="s">
        <v>68</v>
      </c>
      <c r="C60" s="219" t="s">
        <v>151</v>
      </c>
      <c r="D60" s="364">
        <v>41</v>
      </c>
      <c r="E60" s="365">
        <v>3.8048780487804876</v>
      </c>
      <c r="F60" s="2"/>
    </row>
    <row r="61" spans="1:6" ht="15" customHeight="1" x14ac:dyDescent="0.25">
      <c r="A61" s="223">
        <v>55</v>
      </c>
      <c r="B61" s="77" t="s">
        <v>67</v>
      </c>
      <c r="C61" s="219" t="s">
        <v>149</v>
      </c>
      <c r="D61" s="67">
        <v>5</v>
      </c>
      <c r="E61" s="68">
        <v>3.8</v>
      </c>
      <c r="F61" s="2"/>
    </row>
    <row r="62" spans="1:6" ht="15" customHeight="1" x14ac:dyDescent="0.25">
      <c r="A62" s="223">
        <v>56</v>
      </c>
      <c r="B62" s="14" t="s">
        <v>71</v>
      </c>
      <c r="C62" s="219" t="s">
        <v>168</v>
      </c>
      <c r="D62" s="67">
        <v>30</v>
      </c>
      <c r="E62" s="68">
        <v>3.8</v>
      </c>
      <c r="F62" s="2"/>
    </row>
    <row r="63" spans="1:6" ht="15" customHeight="1" x14ac:dyDescent="0.25">
      <c r="A63" s="223">
        <v>57</v>
      </c>
      <c r="B63" s="77" t="s">
        <v>68</v>
      </c>
      <c r="C63" s="219" t="s">
        <v>44</v>
      </c>
      <c r="D63" s="67">
        <v>9</v>
      </c>
      <c r="E63" s="68">
        <v>3.7777777777777777</v>
      </c>
      <c r="F63" s="2"/>
    </row>
    <row r="64" spans="1:6" ht="15" customHeight="1" x14ac:dyDescent="0.25">
      <c r="A64" s="223">
        <v>58</v>
      </c>
      <c r="B64" s="77" t="s">
        <v>68</v>
      </c>
      <c r="C64" s="219" t="s">
        <v>153</v>
      </c>
      <c r="D64" s="78">
        <v>9</v>
      </c>
      <c r="E64" s="79">
        <v>3.7777777777777777</v>
      </c>
      <c r="F64" s="2"/>
    </row>
    <row r="65" spans="1:6" ht="15" customHeight="1" x14ac:dyDescent="0.25">
      <c r="A65" s="223">
        <v>59</v>
      </c>
      <c r="B65" s="14" t="s">
        <v>72</v>
      </c>
      <c r="C65" s="23" t="s">
        <v>174</v>
      </c>
      <c r="D65" s="67">
        <v>18</v>
      </c>
      <c r="E65" s="68">
        <v>3.7777777777777777</v>
      </c>
      <c r="F65" s="2"/>
    </row>
    <row r="66" spans="1:6" ht="15" customHeight="1" thickBot="1" x14ac:dyDescent="0.3">
      <c r="A66" s="214">
        <v>60</v>
      </c>
      <c r="B66" s="367" t="s">
        <v>67</v>
      </c>
      <c r="C66" s="224" t="s">
        <v>86</v>
      </c>
      <c r="D66" s="69">
        <v>17</v>
      </c>
      <c r="E66" s="70">
        <v>3.7647058823529411</v>
      </c>
      <c r="F66" s="2"/>
    </row>
    <row r="67" spans="1:6" ht="15" customHeight="1" x14ac:dyDescent="0.25">
      <c r="A67" s="216">
        <v>61</v>
      </c>
      <c r="B67" s="13" t="s">
        <v>72</v>
      </c>
      <c r="C67" s="37" t="s">
        <v>181</v>
      </c>
      <c r="D67" s="72">
        <v>17</v>
      </c>
      <c r="E67" s="73">
        <v>3.7647058823529411</v>
      </c>
      <c r="F67" s="2"/>
    </row>
    <row r="68" spans="1:6" ht="15" customHeight="1" x14ac:dyDescent="0.25">
      <c r="A68" s="223">
        <v>62</v>
      </c>
      <c r="B68" s="14" t="s">
        <v>71</v>
      </c>
      <c r="C68" s="23" t="s">
        <v>166</v>
      </c>
      <c r="D68" s="67">
        <v>44</v>
      </c>
      <c r="E68" s="68">
        <v>3.75</v>
      </c>
      <c r="F68" s="2"/>
    </row>
    <row r="69" spans="1:6" ht="15" customHeight="1" x14ac:dyDescent="0.25">
      <c r="A69" s="223">
        <v>63</v>
      </c>
      <c r="B69" s="14" t="s">
        <v>72</v>
      </c>
      <c r="C69" s="219" t="s">
        <v>180</v>
      </c>
      <c r="D69" s="67">
        <v>16</v>
      </c>
      <c r="E69" s="68">
        <v>3.75</v>
      </c>
      <c r="F69" s="2"/>
    </row>
    <row r="70" spans="1:6" ht="15" customHeight="1" x14ac:dyDescent="0.25">
      <c r="A70" s="223">
        <v>64</v>
      </c>
      <c r="B70" s="14" t="s">
        <v>73</v>
      </c>
      <c r="C70" s="219" t="s">
        <v>127</v>
      </c>
      <c r="D70" s="78">
        <v>112</v>
      </c>
      <c r="E70" s="79">
        <v>3.75</v>
      </c>
      <c r="F70" s="2"/>
    </row>
    <row r="71" spans="1:6" ht="15" customHeight="1" x14ac:dyDescent="0.25">
      <c r="A71" s="223">
        <v>65</v>
      </c>
      <c r="B71" s="77" t="s">
        <v>69</v>
      </c>
      <c r="C71" s="219" t="s">
        <v>90</v>
      </c>
      <c r="D71" s="67">
        <v>22</v>
      </c>
      <c r="E71" s="68">
        <v>3.7272727272727271</v>
      </c>
      <c r="F71" s="2"/>
    </row>
    <row r="72" spans="1:6" ht="15" customHeight="1" x14ac:dyDescent="0.25">
      <c r="A72" s="223">
        <v>66</v>
      </c>
      <c r="B72" s="14" t="s">
        <v>69</v>
      </c>
      <c r="C72" s="213" t="s">
        <v>32</v>
      </c>
      <c r="D72" s="78">
        <v>25</v>
      </c>
      <c r="E72" s="79">
        <v>3.72</v>
      </c>
      <c r="F72" s="2"/>
    </row>
    <row r="73" spans="1:6" ht="15" customHeight="1" x14ac:dyDescent="0.25">
      <c r="A73" s="8">
        <v>67</v>
      </c>
      <c r="B73" s="16" t="s">
        <v>72</v>
      </c>
      <c r="C73" s="650" t="s">
        <v>14</v>
      </c>
      <c r="D73" s="725">
        <v>7</v>
      </c>
      <c r="E73" s="726">
        <v>3.7142857142857144</v>
      </c>
      <c r="F73" s="2"/>
    </row>
    <row r="74" spans="1:6" ht="15" customHeight="1" x14ac:dyDescent="0.25">
      <c r="A74" s="223">
        <v>68</v>
      </c>
      <c r="B74" s="14" t="s">
        <v>71</v>
      </c>
      <c r="C74" s="213" t="s">
        <v>143</v>
      </c>
      <c r="D74" s="78">
        <v>45</v>
      </c>
      <c r="E74" s="79">
        <v>3.7111111111111112</v>
      </c>
      <c r="F74" s="2"/>
    </row>
    <row r="75" spans="1:6" ht="15" customHeight="1" x14ac:dyDescent="0.25">
      <c r="A75" s="223">
        <v>69</v>
      </c>
      <c r="B75" s="14" t="s">
        <v>70</v>
      </c>
      <c r="C75" s="28" t="s">
        <v>198</v>
      </c>
      <c r="D75" s="67">
        <v>20</v>
      </c>
      <c r="E75" s="68">
        <v>3.7</v>
      </c>
      <c r="F75" s="2"/>
    </row>
    <row r="76" spans="1:6" ht="15" customHeight="1" thickBot="1" x14ac:dyDescent="0.3">
      <c r="A76" s="214">
        <v>70</v>
      </c>
      <c r="B76" s="15" t="s">
        <v>72</v>
      </c>
      <c r="C76" s="30" t="s">
        <v>182</v>
      </c>
      <c r="D76" s="69">
        <v>55</v>
      </c>
      <c r="E76" s="70">
        <v>3.6909090909090909</v>
      </c>
      <c r="F76" s="2"/>
    </row>
    <row r="77" spans="1:6" ht="15" customHeight="1" x14ac:dyDescent="0.25">
      <c r="A77" s="216">
        <v>71</v>
      </c>
      <c r="B77" s="13" t="s">
        <v>69</v>
      </c>
      <c r="C77" s="220" t="s">
        <v>39</v>
      </c>
      <c r="D77" s="361">
        <v>16</v>
      </c>
      <c r="E77" s="228">
        <v>3.6875</v>
      </c>
      <c r="F77" s="2"/>
    </row>
    <row r="78" spans="1:6" ht="15" customHeight="1" x14ac:dyDescent="0.25">
      <c r="A78" s="223">
        <v>72</v>
      </c>
      <c r="B78" s="14" t="s">
        <v>69</v>
      </c>
      <c r="C78" s="213" t="s">
        <v>89</v>
      </c>
      <c r="D78" s="67">
        <v>6</v>
      </c>
      <c r="E78" s="68">
        <v>3.6666666666666665</v>
      </c>
      <c r="F78" s="2"/>
    </row>
    <row r="79" spans="1:6" ht="15" customHeight="1" x14ac:dyDescent="0.25">
      <c r="A79" s="223">
        <v>73</v>
      </c>
      <c r="B79" s="14" t="s">
        <v>72</v>
      </c>
      <c r="C79" s="28" t="s">
        <v>184</v>
      </c>
      <c r="D79" s="67">
        <v>3</v>
      </c>
      <c r="E79" s="68">
        <v>3.6666666666666665</v>
      </c>
      <c r="F79" s="2"/>
    </row>
    <row r="80" spans="1:6" ht="15" customHeight="1" x14ac:dyDescent="0.25">
      <c r="A80" s="223">
        <v>74</v>
      </c>
      <c r="B80" s="649" t="s">
        <v>73</v>
      </c>
      <c r="C80" s="28" t="s">
        <v>98</v>
      </c>
      <c r="D80" s="67">
        <v>24</v>
      </c>
      <c r="E80" s="68">
        <v>3.6666666666666665</v>
      </c>
      <c r="F80" s="2"/>
    </row>
    <row r="81" spans="1:6" ht="15" customHeight="1" x14ac:dyDescent="0.25">
      <c r="A81" s="223">
        <v>75</v>
      </c>
      <c r="B81" s="14" t="s">
        <v>70</v>
      </c>
      <c r="C81" s="28" t="s">
        <v>204</v>
      </c>
      <c r="D81" s="78">
        <v>47</v>
      </c>
      <c r="E81" s="606">
        <v>3.6595744680851063</v>
      </c>
      <c r="F81" s="2"/>
    </row>
    <row r="82" spans="1:6" ht="15" customHeight="1" x14ac:dyDescent="0.25">
      <c r="A82" s="21">
        <v>76</v>
      </c>
      <c r="B82" s="14" t="s">
        <v>72</v>
      </c>
      <c r="C82" s="28" t="s">
        <v>203</v>
      </c>
      <c r="D82" s="67">
        <v>39</v>
      </c>
      <c r="E82" s="68">
        <v>3.641025641025641</v>
      </c>
      <c r="F82" s="2"/>
    </row>
    <row r="83" spans="1:6" ht="15" customHeight="1" x14ac:dyDescent="0.25">
      <c r="A83" s="223">
        <v>77</v>
      </c>
      <c r="B83" s="14" t="s">
        <v>71</v>
      </c>
      <c r="C83" s="213" t="s">
        <v>107</v>
      </c>
      <c r="D83" s="67">
        <v>30</v>
      </c>
      <c r="E83" s="68">
        <v>3.6333333333333333</v>
      </c>
      <c r="F83" s="2"/>
    </row>
    <row r="84" spans="1:6" ht="15" customHeight="1" x14ac:dyDescent="0.25">
      <c r="A84" s="223">
        <v>78</v>
      </c>
      <c r="B84" s="16" t="s">
        <v>72</v>
      </c>
      <c r="C84" s="213" t="s">
        <v>194</v>
      </c>
      <c r="D84" s="67">
        <v>24</v>
      </c>
      <c r="E84" s="68">
        <v>3.625</v>
      </c>
      <c r="F84" s="2"/>
    </row>
    <row r="85" spans="1:6" ht="15" customHeight="1" x14ac:dyDescent="0.25">
      <c r="A85" s="223">
        <v>79</v>
      </c>
      <c r="B85" s="14" t="s">
        <v>72</v>
      </c>
      <c r="C85" s="213" t="s">
        <v>195</v>
      </c>
      <c r="D85" s="78">
        <v>29</v>
      </c>
      <c r="E85" s="79">
        <v>3.6206896551724137</v>
      </c>
      <c r="F85" s="2"/>
    </row>
    <row r="86" spans="1:6" ht="15" customHeight="1" thickBot="1" x14ac:dyDescent="0.3">
      <c r="A86" s="214">
        <v>80</v>
      </c>
      <c r="B86" s="717" t="s">
        <v>73</v>
      </c>
      <c r="C86" s="723" t="s">
        <v>128</v>
      </c>
      <c r="D86" s="69">
        <v>13</v>
      </c>
      <c r="E86" s="70">
        <v>3.6153846153846154</v>
      </c>
      <c r="F86" s="2"/>
    </row>
    <row r="87" spans="1:6" ht="15" customHeight="1" x14ac:dyDescent="0.25">
      <c r="A87" s="216">
        <v>81</v>
      </c>
      <c r="B87" s="13" t="s">
        <v>70</v>
      </c>
      <c r="C87" s="37" t="s">
        <v>24</v>
      </c>
      <c r="D87" s="72">
        <v>23</v>
      </c>
      <c r="E87" s="73">
        <v>3.6086956521739131</v>
      </c>
      <c r="F87" s="2"/>
    </row>
    <row r="88" spans="1:6" ht="15" customHeight="1" x14ac:dyDescent="0.25">
      <c r="A88" s="223">
        <v>82</v>
      </c>
      <c r="B88" s="716" t="s">
        <v>68</v>
      </c>
      <c r="C88" s="213" t="s">
        <v>154</v>
      </c>
      <c r="D88" s="67">
        <v>25</v>
      </c>
      <c r="E88" s="68">
        <v>3.6</v>
      </c>
      <c r="F88" s="2"/>
    </row>
    <row r="89" spans="1:6" ht="15" customHeight="1" x14ac:dyDescent="0.25">
      <c r="A89" s="223">
        <v>83</v>
      </c>
      <c r="B89" s="77" t="s">
        <v>69</v>
      </c>
      <c r="C89" s="213" t="s">
        <v>87</v>
      </c>
      <c r="D89" s="67">
        <v>47</v>
      </c>
      <c r="E89" s="68">
        <v>3.5957446808510638</v>
      </c>
      <c r="F89" s="2"/>
    </row>
    <row r="90" spans="1:6" ht="15" customHeight="1" x14ac:dyDescent="0.25">
      <c r="A90" s="223">
        <v>84</v>
      </c>
      <c r="B90" s="17" t="s">
        <v>71</v>
      </c>
      <c r="C90" s="213" t="s">
        <v>172</v>
      </c>
      <c r="D90" s="67">
        <v>22</v>
      </c>
      <c r="E90" s="68">
        <v>3.5909090909090908</v>
      </c>
      <c r="F90" s="2"/>
    </row>
    <row r="91" spans="1:6" ht="15" customHeight="1" x14ac:dyDescent="0.25">
      <c r="A91" s="223">
        <v>85</v>
      </c>
      <c r="B91" s="17" t="s">
        <v>69</v>
      </c>
      <c r="C91" s="28" t="s">
        <v>162</v>
      </c>
      <c r="D91" s="67">
        <v>30</v>
      </c>
      <c r="E91" s="68">
        <v>3.5666666666666669</v>
      </c>
      <c r="F91" s="2"/>
    </row>
    <row r="92" spans="1:6" ht="15" customHeight="1" x14ac:dyDescent="0.25">
      <c r="A92" s="223">
        <v>86</v>
      </c>
      <c r="B92" s="77" t="s">
        <v>69</v>
      </c>
      <c r="C92" s="213" t="s">
        <v>34</v>
      </c>
      <c r="D92" s="67">
        <v>20</v>
      </c>
      <c r="E92" s="68">
        <v>3.55</v>
      </c>
      <c r="F92" s="2"/>
    </row>
    <row r="93" spans="1:6" ht="15" customHeight="1" x14ac:dyDescent="0.25">
      <c r="A93" s="223">
        <v>87</v>
      </c>
      <c r="B93" s="14" t="s">
        <v>70</v>
      </c>
      <c r="C93" s="28" t="s">
        <v>28</v>
      </c>
      <c r="D93" s="67">
        <v>37</v>
      </c>
      <c r="E93" s="68">
        <v>3.5405405405405403</v>
      </c>
      <c r="F93" s="2"/>
    </row>
    <row r="94" spans="1:6" ht="15" customHeight="1" x14ac:dyDescent="0.25">
      <c r="A94" s="223">
        <v>88</v>
      </c>
      <c r="B94" s="14" t="s">
        <v>73</v>
      </c>
      <c r="C94" s="213" t="s">
        <v>96</v>
      </c>
      <c r="D94" s="67">
        <v>13</v>
      </c>
      <c r="E94" s="68">
        <v>3.5384615384615383</v>
      </c>
      <c r="F94" s="2"/>
    </row>
    <row r="95" spans="1:6" ht="15" customHeight="1" x14ac:dyDescent="0.25">
      <c r="A95" s="223">
        <v>89</v>
      </c>
      <c r="B95" s="14" t="s">
        <v>71</v>
      </c>
      <c r="C95" s="213" t="s">
        <v>171</v>
      </c>
      <c r="D95" s="67">
        <v>19</v>
      </c>
      <c r="E95" s="68">
        <v>3.5263157894736841</v>
      </c>
      <c r="F95" s="2"/>
    </row>
    <row r="96" spans="1:6" ht="15" customHeight="1" thickBot="1" x14ac:dyDescent="0.3">
      <c r="A96" s="214">
        <v>90</v>
      </c>
      <c r="B96" s="15" t="s">
        <v>72</v>
      </c>
      <c r="C96" s="723" t="s">
        <v>202</v>
      </c>
      <c r="D96" s="69">
        <v>21</v>
      </c>
      <c r="E96" s="70">
        <v>3.5238095238095237</v>
      </c>
      <c r="F96" s="2"/>
    </row>
    <row r="97" spans="1:6" ht="15" customHeight="1" x14ac:dyDescent="0.25">
      <c r="A97" s="216">
        <v>91</v>
      </c>
      <c r="B97" s="453" t="s">
        <v>68</v>
      </c>
      <c r="C97" s="220" t="s">
        <v>155</v>
      </c>
      <c r="D97" s="361">
        <v>8</v>
      </c>
      <c r="E97" s="228">
        <v>3.5</v>
      </c>
      <c r="F97" s="2"/>
    </row>
    <row r="98" spans="1:6" ht="15" customHeight="1" x14ac:dyDescent="0.25">
      <c r="A98" s="223">
        <v>92</v>
      </c>
      <c r="B98" s="14" t="s">
        <v>69</v>
      </c>
      <c r="C98" s="213" t="s">
        <v>160</v>
      </c>
      <c r="D98" s="67">
        <v>14</v>
      </c>
      <c r="E98" s="68">
        <v>3.5</v>
      </c>
      <c r="F98" s="2"/>
    </row>
    <row r="99" spans="1:6" ht="15" customHeight="1" x14ac:dyDescent="0.25">
      <c r="A99" s="223">
        <v>93</v>
      </c>
      <c r="B99" s="358" t="s">
        <v>68</v>
      </c>
      <c r="C99" s="213" t="s">
        <v>197</v>
      </c>
      <c r="D99" s="78">
        <v>19</v>
      </c>
      <c r="E99" s="79">
        <v>3.4736842105263159</v>
      </c>
      <c r="F99" s="2"/>
    </row>
    <row r="100" spans="1:6" ht="15" customHeight="1" x14ac:dyDescent="0.25">
      <c r="A100" s="223">
        <v>94</v>
      </c>
      <c r="B100" s="14" t="s">
        <v>71</v>
      </c>
      <c r="C100" s="213" t="s">
        <v>169</v>
      </c>
      <c r="D100" s="78">
        <v>18</v>
      </c>
      <c r="E100" s="719">
        <v>3.3888888888888888</v>
      </c>
      <c r="F100" s="2"/>
    </row>
    <row r="101" spans="1:6" ht="15" customHeight="1" x14ac:dyDescent="0.25">
      <c r="A101" s="223">
        <v>95</v>
      </c>
      <c r="B101" s="14" t="s">
        <v>69</v>
      </c>
      <c r="C101" s="213" t="s">
        <v>161</v>
      </c>
      <c r="D101" s="78">
        <v>37</v>
      </c>
      <c r="E101" s="606">
        <v>3.3783783783783785</v>
      </c>
      <c r="F101" s="2"/>
    </row>
    <row r="102" spans="1:6" ht="15" customHeight="1" x14ac:dyDescent="0.25">
      <c r="A102" s="223">
        <v>96</v>
      </c>
      <c r="B102" s="14" t="s">
        <v>73</v>
      </c>
      <c r="C102" s="213" t="s">
        <v>99</v>
      </c>
      <c r="D102" s="78">
        <v>19</v>
      </c>
      <c r="E102" s="79">
        <v>3.3684210526315788</v>
      </c>
      <c r="F102" s="2"/>
    </row>
    <row r="103" spans="1:6" ht="15" customHeight="1" x14ac:dyDescent="0.25">
      <c r="A103" s="223">
        <v>97</v>
      </c>
      <c r="B103" s="14" t="s">
        <v>70</v>
      </c>
      <c r="C103" s="28" t="s">
        <v>25</v>
      </c>
      <c r="D103" s="67">
        <v>17</v>
      </c>
      <c r="E103" s="68">
        <v>3.3529411764705883</v>
      </c>
      <c r="F103" s="2"/>
    </row>
    <row r="104" spans="1:6" ht="15" customHeight="1" x14ac:dyDescent="0.25">
      <c r="A104" s="8">
        <v>98</v>
      </c>
      <c r="B104" s="16" t="s">
        <v>69</v>
      </c>
      <c r="C104" s="24" t="s">
        <v>31</v>
      </c>
      <c r="D104" s="66">
        <v>26</v>
      </c>
      <c r="E104" s="71">
        <v>3.3461538461538463</v>
      </c>
      <c r="F104" s="2"/>
    </row>
    <row r="105" spans="1:6" ht="15" customHeight="1" x14ac:dyDescent="0.25">
      <c r="A105" s="8">
        <v>99</v>
      </c>
      <c r="B105" s="363" t="s">
        <v>67</v>
      </c>
      <c r="C105" s="24" t="s">
        <v>150</v>
      </c>
      <c r="D105" s="66">
        <v>15</v>
      </c>
      <c r="E105" s="71">
        <v>3.3333333333333335</v>
      </c>
      <c r="F105" s="2"/>
    </row>
    <row r="106" spans="1:6" ht="15" customHeight="1" thickBot="1" x14ac:dyDescent="0.3">
      <c r="A106" s="368">
        <v>100</v>
      </c>
      <c r="B106" s="76" t="s">
        <v>70</v>
      </c>
      <c r="C106" s="360" t="s">
        <v>51</v>
      </c>
      <c r="D106" s="85">
        <v>6</v>
      </c>
      <c r="E106" s="369">
        <v>3.3333333333333335</v>
      </c>
      <c r="F106" s="2"/>
    </row>
    <row r="107" spans="1:6" ht="15" customHeight="1" x14ac:dyDescent="0.25">
      <c r="A107" s="175">
        <v>101</v>
      </c>
      <c r="B107" s="16" t="s">
        <v>72</v>
      </c>
      <c r="C107" s="24" t="s">
        <v>185</v>
      </c>
      <c r="D107" s="66">
        <v>18</v>
      </c>
      <c r="E107" s="370">
        <v>3.3333333333333335</v>
      </c>
      <c r="F107" s="2"/>
    </row>
    <row r="108" spans="1:6" ht="15" customHeight="1" x14ac:dyDescent="0.25">
      <c r="A108" s="175">
        <v>102</v>
      </c>
      <c r="B108" s="363" t="s">
        <v>67</v>
      </c>
      <c r="C108" s="724" t="s">
        <v>132</v>
      </c>
      <c r="D108" s="66">
        <v>10</v>
      </c>
      <c r="E108" s="370">
        <v>3.3</v>
      </c>
      <c r="F108" s="2"/>
    </row>
    <row r="109" spans="1:6" ht="15" customHeight="1" x14ac:dyDescent="0.25">
      <c r="A109" s="8">
        <v>103</v>
      </c>
      <c r="B109" s="16" t="s">
        <v>70</v>
      </c>
      <c r="C109" s="29" t="s">
        <v>133</v>
      </c>
      <c r="D109" s="66">
        <v>17</v>
      </c>
      <c r="E109" s="71">
        <v>3.2941176470588234</v>
      </c>
      <c r="F109" s="2"/>
    </row>
    <row r="110" spans="1:6" ht="15" customHeight="1" x14ac:dyDescent="0.25">
      <c r="A110" s="223">
        <v>104</v>
      </c>
      <c r="B110" s="715" t="s">
        <v>69</v>
      </c>
      <c r="C110" s="23" t="s">
        <v>36</v>
      </c>
      <c r="D110" s="67">
        <v>36</v>
      </c>
      <c r="E110" s="68">
        <v>3.2777777777777777</v>
      </c>
      <c r="F110" s="2"/>
    </row>
    <row r="111" spans="1:6" ht="15" customHeight="1" x14ac:dyDescent="0.25">
      <c r="A111" s="223">
        <v>105</v>
      </c>
      <c r="B111" s="14" t="s">
        <v>69</v>
      </c>
      <c r="C111" s="219" t="s">
        <v>156</v>
      </c>
      <c r="D111" s="78">
        <v>7</v>
      </c>
      <c r="E111" s="79">
        <v>3.1428571428571428</v>
      </c>
      <c r="F111" s="2"/>
    </row>
    <row r="112" spans="1:6" ht="15" customHeight="1" x14ac:dyDescent="0.25">
      <c r="A112" s="223">
        <v>106</v>
      </c>
      <c r="B112" s="649" t="s">
        <v>70</v>
      </c>
      <c r="C112" s="219" t="s">
        <v>27</v>
      </c>
      <c r="D112" s="67">
        <v>7</v>
      </c>
      <c r="E112" s="68">
        <v>3.1428571428571428</v>
      </c>
      <c r="F112" s="2"/>
    </row>
    <row r="113" spans="1:6" ht="15" customHeight="1" x14ac:dyDescent="0.25">
      <c r="A113" s="223">
        <v>107</v>
      </c>
      <c r="B113" s="77" t="s">
        <v>69</v>
      </c>
      <c r="C113" s="219" t="s">
        <v>158</v>
      </c>
      <c r="D113" s="67">
        <v>85</v>
      </c>
      <c r="E113" s="68">
        <v>3.1294117647058823</v>
      </c>
      <c r="F113" s="2"/>
    </row>
    <row r="114" spans="1:6" ht="15" customHeight="1" x14ac:dyDescent="0.25">
      <c r="A114" s="223">
        <v>108</v>
      </c>
      <c r="B114" s="14" t="s">
        <v>70</v>
      </c>
      <c r="C114" s="219" t="s">
        <v>91</v>
      </c>
      <c r="D114" s="67">
        <v>11</v>
      </c>
      <c r="E114" s="68">
        <v>3.0909090909090908</v>
      </c>
      <c r="F114" s="2"/>
    </row>
    <row r="115" spans="1:6" ht="15" customHeight="1" x14ac:dyDescent="0.25">
      <c r="A115" s="223">
        <v>109</v>
      </c>
      <c r="B115" s="14" t="s">
        <v>69</v>
      </c>
      <c r="C115" s="219" t="s">
        <v>37</v>
      </c>
      <c r="D115" s="78">
        <v>33</v>
      </c>
      <c r="E115" s="79">
        <v>3.0303030303030303</v>
      </c>
      <c r="F115" s="2"/>
    </row>
    <row r="116" spans="1:6" ht="15" customHeight="1" x14ac:dyDescent="0.25">
      <c r="A116" s="223">
        <v>110</v>
      </c>
      <c r="B116" s="14" t="s">
        <v>69</v>
      </c>
      <c r="C116" s="213" t="s">
        <v>159</v>
      </c>
      <c r="D116" s="67">
        <v>8</v>
      </c>
      <c r="E116" s="68">
        <v>2.875</v>
      </c>
      <c r="F116" s="2"/>
    </row>
    <row r="117" spans="1:6" ht="15" customHeight="1" thickBot="1" x14ac:dyDescent="0.3">
      <c r="A117" s="368">
        <v>111</v>
      </c>
      <c r="B117" s="720" t="s">
        <v>70</v>
      </c>
      <c r="C117" s="224" t="s">
        <v>119</v>
      </c>
      <c r="D117" s="85">
        <v>5</v>
      </c>
      <c r="E117" s="369">
        <v>2.6</v>
      </c>
      <c r="F117" s="2"/>
    </row>
    <row r="118" spans="1:6" ht="15" customHeight="1" x14ac:dyDescent="0.25">
      <c r="A118"/>
      <c r="B118" s="478"/>
      <c r="C118" s="479"/>
      <c r="D118" s="80" t="s">
        <v>105</v>
      </c>
      <c r="E118" s="10">
        <f>AVERAGE(E7:E117)</f>
        <v>3.7636985592752339</v>
      </c>
      <c r="F118" s="2"/>
    </row>
    <row r="119" spans="1:6" ht="15" x14ac:dyDescent="0.25">
      <c r="A119"/>
      <c r="B119" s="478"/>
      <c r="C119" s="479"/>
      <c r="D119" s="480" t="s">
        <v>75</v>
      </c>
      <c r="E119" s="9">
        <v>3.78</v>
      </c>
    </row>
  </sheetData>
  <conditionalFormatting sqref="E6:E119">
    <cfRule type="cellIs" dxfId="47" priority="691" stopIfTrue="1" operator="equal">
      <formula>$E$118</formula>
    </cfRule>
    <cfRule type="cellIs" dxfId="46" priority="692" stopIfTrue="1" operator="lessThan">
      <formula>3.5</formula>
    </cfRule>
    <cfRule type="cellIs" dxfId="45" priority="693" stopIfTrue="1" operator="between">
      <formula>$E$118</formula>
      <formula>3.5</formula>
    </cfRule>
    <cfRule type="cellIs" dxfId="44" priority="694" stopIfTrue="1" operator="between">
      <formula>4.499</formula>
      <formula>$E$118</formula>
    </cfRule>
    <cfRule type="cellIs" dxfId="43" priority="695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12.140625" defaultRowHeight="12.75" x14ac:dyDescent="0.2"/>
  <cols>
    <col min="1" max="1" width="5.7109375" style="2" customWidth="1"/>
    <col min="2" max="2" width="9.7109375" style="2" customWidth="1"/>
    <col min="3" max="3" width="31.7109375" style="2" customWidth="1"/>
    <col min="4" max="8" width="7.7109375" style="3" customWidth="1"/>
    <col min="9" max="9" width="8.7109375" style="3" customWidth="1"/>
    <col min="10" max="10" width="7.7109375" style="4" customWidth="1"/>
    <col min="11" max="12" width="10.7109375" style="2" customWidth="1"/>
    <col min="13" max="16384" width="12.140625" style="2"/>
  </cols>
  <sheetData>
    <row r="1" spans="1:12" ht="15" x14ac:dyDescent="0.25">
      <c r="K1" s="136"/>
      <c r="L1" s="11" t="s">
        <v>76</v>
      </c>
    </row>
    <row r="2" spans="1:12" ht="15.75" x14ac:dyDescent="0.25">
      <c r="C2" s="751" t="s">
        <v>66</v>
      </c>
      <c r="D2" s="751"/>
      <c r="I2" s="5">
        <v>2025</v>
      </c>
      <c r="K2" s="74"/>
      <c r="L2" s="11" t="s">
        <v>77</v>
      </c>
    </row>
    <row r="3" spans="1:12" ht="15.75" thickBot="1" x14ac:dyDescent="0.3">
      <c r="K3" s="147"/>
      <c r="L3" s="11" t="s">
        <v>78</v>
      </c>
    </row>
    <row r="4" spans="1:12" ht="15" customHeight="1" x14ac:dyDescent="0.25">
      <c r="A4" s="757" t="s">
        <v>56</v>
      </c>
      <c r="B4" s="759" t="s">
        <v>63</v>
      </c>
      <c r="C4" s="759" t="s">
        <v>50</v>
      </c>
      <c r="D4" s="761" t="s">
        <v>64</v>
      </c>
      <c r="E4" s="752" t="s">
        <v>65</v>
      </c>
      <c r="F4" s="753"/>
      <c r="G4" s="753"/>
      <c r="H4" s="754"/>
      <c r="I4" s="755" t="s">
        <v>117</v>
      </c>
      <c r="K4" s="12"/>
      <c r="L4" s="11" t="s">
        <v>79</v>
      </c>
    </row>
    <row r="5" spans="1:12" s="1" customFormat="1" ht="30" customHeight="1" thickBot="1" x14ac:dyDescent="0.25">
      <c r="A5" s="758"/>
      <c r="B5" s="760"/>
      <c r="C5" s="760"/>
      <c r="D5" s="762"/>
      <c r="E5" s="18">
        <v>5</v>
      </c>
      <c r="F5" s="18">
        <v>4</v>
      </c>
      <c r="G5" s="18">
        <v>3</v>
      </c>
      <c r="H5" s="18">
        <v>2</v>
      </c>
      <c r="I5" s="756"/>
    </row>
    <row r="6" spans="1:12" s="1" customFormat="1" ht="15" customHeight="1" thickBot="1" x14ac:dyDescent="0.25">
      <c r="A6" s="225"/>
      <c r="B6" s="226"/>
      <c r="C6" s="227" t="s">
        <v>108</v>
      </c>
      <c r="D6" s="222">
        <f>D7+D16+D29+D47+D68+D83+D115</f>
        <v>2656</v>
      </c>
      <c r="E6" s="355">
        <f>E7+E16+E29+E47+E68+E83+E115</f>
        <v>431</v>
      </c>
      <c r="F6" s="356">
        <f>F7+F16+F29+F47+F68+F83+F115</f>
        <v>1290</v>
      </c>
      <c r="G6" s="356">
        <f>G7+G16+G29+G47+G68+G83+G115</f>
        <v>851</v>
      </c>
      <c r="H6" s="356">
        <f>H7+H16+H29+H47+H68+H83+H115</f>
        <v>84</v>
      </c>
      <c r="I6" s="212">
        <f>(H6*2+G6*3+F6*4+E6*5)/D6</f>
        <v>3.7786144578313254</v>
      </c>
    </row>
    <row r="7" spans="1:12" ht="15" customHeight="1" thickBot="1" x14ac:dyDescent="0.3">
      <c r="A7" s="59"/>
      <c r="B7" s="183"/>
      <c r="C7" s="205" t="s">
        <v>109</v>
      </c>
      <c r="D7" s="193">
        <f>SUM(D8:D15)</f>
        <v>149</v>
      </c>
      <c r="E7" s="309">
        <f t="shared" ref="E7:H7" si="0">SUM(E8:E15)</f>
        <v>19</v>
      </c>
      <c r="F7" s="309">
        <f t="shared" si="0"/>
        <v>90</v>
      </c>
      <c r="G7" s="309">
        <f t="shared" si="0"/>
        <v>33</v>
      </c>
      <c r="H7" s="310">
        <f t="shared" si="0"/>
        <v>7</v>
      </c>
      <c r="I7" s="64">
        <f>AVERAGE(I8:I15)</f>
        <v>3.7488777089783283</v>
      </c>
      <c r="J7" s="354"/>
      <c r="K7" s="176"/>
    </row>
    <row r="8" spans="1:12" ht="15" customHeight="1" x14ac:dyDescent="0.25">
      <c r="A8" s="278">
        <v>1</v>
      </c>
      <c r="B8" s="279">
        <v>10002</v>
      </c>
      <c r="C8" s="467" t="s">
        <v>148</v>
      </c>
      <c r="D8" s="330">
        <v>15</v>
      </c>
      <c r="E8" s="331">
        <v>1</v>
      </c>
      <c r="F8" s="331">
        <v>12</v>
      </c>
      <c r="G8" s="331">
        <v>2</v>
      </c>
      <c r="H8" s="331"/>
      <c r="I8" s="285">
        <f t="shared" ref="I8:I15" si="1">(H8*2+G8*3+F8*4+E8*5)/D8</f>
        <v>3.9333333333333331</v>
      </c>
      <c r="J8" s="2"/>
      <c r="K8" s="176"/>
    </row>
    <row r="9" spans="1:12" ht="15" customHeight="1" x14ac:dyDescent="0.25">
      <c r="A9" s="223">
        <v>2</v>
      </c>
      <c r="B9" s="181">
        <v>10090</v>
      </c>
      <c r="C9" s="284" t="s">
        <v>84</v>
      </c>
      <c r="D9" s="332">
        <v>36</v>
      </c>
      <c r="E9" s="333">
        <v>6</v>
      </c>
      <c r="F9" s="333">
        <v>20</v>
      </c>
      <c r="G9" s="333">
        <v>8</v>
      </c>
      <c r="H9" s="333">
        <v>2</v>
      </c>
      <c r="I9" s="286">
        <f t="shared" si="1"/>
        <v>3.8333333333333335</v>
      </c>
      <c r="J9" s="2"/>
      <c r="K9" s="176"/>
    </row>
    <row r="10" spans="1:12" ht="15" customHeight="1" x14ac:dyDescent="0.25">
      <c r="A10" s="276">
        <v>3</v>
      </c>
      <c r="B10" s="215">
        <v>10004</v>
      </c>
      <c r="C10" s="277" t="s">
        <v>131</v>
      </c>
      <c r="D10" s="321">
        <v>38</v>
      </c>
      <c r="E10" s="322">
        <v>6</v>
      </c>
      <c r="F10" s="322">
        <v>27</v>
      </c>
      <c r="G10" s="322">
        <v>5</v>
      </c>
      <c r="H10" s="323"/>
      <c r="I10" s="207">
        <f t="shared" si="1"/>
        <v>4.0263157894736841</v>
      </c>
      <c r="J10" s="2"/>
    </row>
    <row r="11" spans="1:12" ht="15" customHeight="1" x14ac:dyDescent="0.25">
      <c r="A11" s="223">
        <v>4</v>
      </c>
      <c r="B11" s="215">
        <v>10001</v>
      </c>
      <c r="C11" s="602" t="s">
        <v>196</v>
      </c>
      <c r="D11" s="324">
        <v>13</v>
      </c>
      <c r="E11" s="325">
        <v>2</v>
      </c>
      <c r="F11" s="325">
        <v>9</v>
      </c>
      <c r="G11" s="325">
        <v>2</v>
      </c>
      <c r="H11" s="326"/>
      <c r="I11" s="201">
        <f t="shared" si="1"/>
        <v>4</v>
      </c>
      <c r="J11" s="2"/>
    </row>
    <row r="12" spans="1:12" ht="15" customHeight="1" x14ac:dyDescent="0.25">
      <c r="A12" s="223">
        <v>5</v>
      </c>
      <c r="B12" s="215">
        <v>10120</v>
      </c>
      <c r="C12" s="468" t="s">
        <v>149</v>
      </c>
      <c r="D12" s="324">
        <v>5</v>
      </c>
      <c r="E12" s="325"/>
      <c r="F12" s="325">
        <v>4</v>
      </c>
      <c r="G12" s="325">
        <v>1</v>
      </c>
      <c r="H12" s="326"/>
      <c r="I12" s="201">
        <f t="shared" si="1"/>
        <v>3.8</v>
      </c>
      <c r="J12" s="2"/>
    </row>
    <row r="13" spans="1:12" ht="15" customHeight="1" x14ac:dyDescent="0.25">
      <c r="A13" s="223">
        <v>6</v>
      </c>
      <c r="B13" s="215">
        <v>10190</v>
      </c>
      <c r="C13" s="468" t="s">
        <v>150</v>
      </c>
      <c r="D13" s="324">
        <v>15</v>
      </c>
      <c r="E13" s="325"/>
      <c r="F13" s="325">
        <v>8</v>
      </c>
      <c r="G13" s="325">
        <v>4</v>
      </c>
      <c r="H13" s="326">
        <v>3</v>
      </c>
      <c r="I13" s="201">
        <f t="shared" si="1"/>
        <v>3.3333333333333335</v>
      </c>
      <c r="J13" s="2"/>
    </row>
    <row r="14" spans="1:12" ht="15" customHeight="1" x14ac:dyDescent="0.25">
      <c r="A14" s="223">
        <v>7</v>
      </c>
      <c r="B14" s="181">
        <v>10320</v>
      </c>
      <c r="C14" s="187" t="s">
        <v>86</v>
      </c>
      <c r="D14" s="324">
        <v>17</v>
      </c>
      <c r="E14" s="325">
        <v>3</v>
      </c>
      <c r="F14" s="325">
        <v>7</v>
      </c>
      <c r="G14" s="325">
        <v>7</v>
      </c>
      <c r="H14" s="326"/>
      <c r="I14" s="201">
        <f t="shared" si="1"/>
        <v>3.7647058823529411</v>
      </c>
      <c r="J14" s="2"/>
    </row>
    <row r="15" spans="1:12" ht="15" customHeight="1" thickBot="1" x14ac:dyDescent="0.3">
      <c r="A15" s="214">
        <v>8</v>
      </c>
      <c r="B15" s="281">
        <v>10860</v>
      </c>
      <c r="C15" s="282" t="s">
        <v>132</v>
      </c>
      <c r="D15" s="327">
        <v>10</v>
      </c>
      <c r="E15" s="328">
        <v>1</v>
      </c>
      <c r="F15" s="328">
        <v>3</v>
      </c>
      <c r="G15" s="328">
        <v>4</v>
      </c>
      <c r="H15" s="329">
        <v>2</v>
      </c>
      <c r="I15" s="283">
        <f t="shared" si="1"/>
        <v>3.3</v>
      </c>
      <c r="J15" s="2"/>
    </row>
    <row r="16" spans="1:12" ht="15" customHeight="1" thickBot="1" x14ac:dyDescent="0.3">
      <c r="A16" s="278"/>
      <c r="B16" s="279"/>
      <c r="C16" s="287" t="s">
        <v>110</v>
      </c>
      <c r="D16" s="288">
        <f>SUM(D17:D28)</f>
        <v>218</v>
      </c>
      <c r="E16" s="311">
        <f>SUM(E17:E28)</f>
        <v>40</v>
      </c>
      <c r="F16" s="311">
        <f>SUM(F17:F28)</f>
        <v>108</v>
      </c>
      <c r="G16" s="311">
        <f>SUM(G17:G28)</f>
        <v>69</v>
      </c>
      <c r="H16" s="312">
        <f>SUM(H17:H28)</f>
        <v>1</v>
      </c>
      <c r="I16" s="280">
        <f>AVERAGE(I17:I28)</f>
        <v>3.8373281408865636</v>
      </c>
      <c r="J16" s="2"/>
    </row>
    <row r="17" spans="1:10" ht="15" customHeight="1" x14ac:dyDescent="0.25">
      <c r="A17" s="216">
        <v>1</v>
      </c>
      <c r="B17" s="290">
        <v>20040</v>
      </c>
      <c r="C17" s="292" t="s">
        <v>49</v>
      </c>
      <c r="D17" s="334">
        <v>21</v>
      </c>
      <c r="E17" s="331">
        <v>5</v>
      </c>
      <c r="F17" s="331">
        <v>9</v>
      </c>
      <c r="G17" s="331">
        <v>7</v>
      </c>
      <c r="H17" s="331"/>
      <c r="I17" s="294">
        <f t="shared" ref="I17:I28" si="2">(H17*2+G17*3+F17*4+E17*5)/D17</f>
        <v>3.9047619047619047</v>
      </c>
      <c r="J17" s="2"/>
    </row>
    <row r="18" spans="1:10" ht="15" customHeight="1" x14ac:dyDescent="0.25">
      <c r="A18" s="223">
        <v>2</v>
      </c>
      <c r="B18" s="181">
        <v>20061</v>
      </c>
      <c r="C18" s="293" t="s">
        <v>47</v>
      </c>
      <c r="D18" s="335">
        <v>12</v>
      </c>
      <c r="E18" s="333">
        <v>4</v>
      </c>
      <c r="F18" s="333">
        <v>3</v>
      </c>
      <c r="G18" s="333">
        <v>5</v>
      </c>
      <c r="H18" s="333"/>
      <c r="I18" s="286">
        <f t="shared" si="2"/>
        <v>3.9166666666666665</v>
      </c>
      <c r="J18" s="2"/>
    </row>
    <row r="19" spans="1:10" ht="15" customHeight="1" x14ac:dyDescent="0.25">
      <c r="A19" s="223">
        <v>3</v>
      </c>
      <c r="B19" s="181">
        <v>21020</v>
      </c>
      <c r="C19" s="293" t="s">
        <v>41</v>
      </c>
      <c r="D19" s="335">
        <v>23</v>
      </c>
      <c r="E19" s="333">
        <v>2</v>
      </c>
      <c r="F19" s="333">
        <v>18</v>
      </c>
      <c r="G19" s="333">
        <v>3</v>
      </c>
      <c r="H19" s="333"/>
      <c r="I19" s="286">
        <f t="shared" si="2"/>
        <v>3.9565217391304346</v>
      </c>
      <c r="J19" s="2"/>
    </row>
    <row r="20" spans="1:10" ht="15" customHeight="1" x14ac:dyDescent="0.25">
      <c r="A20" s="223">
        <v>4</v>
      </c>
      <c r="B20" s="181">
        <v>20060</v>
      </c>
      <c r="C20" s="293" t="s">
        <v>48</v>
      </c>
      <c r="D20" s="335">
        <v>23</v>
      </c>
      <c r="E20" s="333">
        <v>9</v>
      </c>
      <c r="F20" s="333">
        <v>11</v>
      </c>
      <c r="G20" s="333">
        <v>3</v>
      </c>
      <c r="H20" s="333"/>
      <c r="I20" s="286">
        <f t="shared" si="2"/>
        <v>4.2608695652173916</v>
      </c>
      <c r="J20" s="2"/>
    </row>
    <row r="21" spans="1:10" ht="15" customHeight="1" x14ac:dyDescent="0.25">
      <c r="A21" s="223">
        <v>5</v>
      </c>
      <c r="B21" s="181">
        <v>20400</v>
      </c>
      <c r="C21" s="293" t="s">
        <v>46</v>
      </c>
      <c r="D21" s="335">
        <v>20</v>
      </c>
      <c r="E21" s="333">
        <v>8</v>
      </c>
      <c r="F21" s="333">
        <v>8</v>
      </c>
      <c r="G21" s="333">
        <v>4</v>
      </c>
      <c r="H21" s="333"/>
      <c r="I21" s="286">
        <f t="shared" si="2"/>
        <v>4.2</v>
      </c>
      <c r="J21" s="2"/>
    </row>
    <row r="22" spans="1:10" ht="15" customHeight="1" x14ac:dyDescent="0.25">
      <c r="A22" s="223">
        <v>6</v>
      </c>
      <c r="B22" s="181">
        <v>20080</v>
      </c>
      <c r="C22" s="469" t="s">
        <v>157</v>
      </c>
      <c r="D22" s="335">
        <v>8</v>
      </c>
      <c r="E22" s="333">
        <v>2</v>
      </c>
      <c r="F22" s="333">
        <v>3</v>
      </c>
      <c r="G22" s="333">
        <v>3</v>
      </c>
      <c r="H22" s="333"/>
      <c r="I22" s="286">
        <f t="shared" si="2"/>
        <v>3.875</v>
      </c>
      <c r="J22" s="2"/>
    </row>
    <row r="23" spans="1:10" ht="15" customHeight="1" x14ac:dyDescent="0.25">
      <c r="A23" s="223">
        <v>7</v>
      </c>
      <c r="B23" s="181">
        <v>20460</v>
      </c>
      <c r="C23" s="469" t="s">
        <v>151</v>
      </c>
      <c r="D23" s="335">
        <v>41</v>
      </c>
      <c r="E23" s="333">
        <v>4</v>
      </c>
      <c r="F23" s="333">
        <v>25</v>
      </c>
      <c r="G23" s="333">
        <v>12</v>
      </c>
      <c r="H23" s="333"/>
      <c r="I23" s="286">
        <f t="shared" si="2"/>
        <v>3.8048780487804876</v>
      </c>
      <c r="J23" s="2"/>
    </row>
    <row r="24" spans="1:10" ht="15" customHeight="1" x14ac:dyDescent="0.25">
      <c r="A24" s="223">
        <v>8</v>
      </c>
      <c r="B24" s="181">
        <v>20550</v>
      </c>
      <c r="C24" s="293" t="s">
        <v>44</v>
      </c>
      <c r="D24" s="335">
        <v>9</v>
      </c>
      <c r="E24" s="333">
        <v>1</v>
      </c>
      <c r="F24" s="333">
        <v>5</v>
      </c>
      <c r="G24" s="333">
        <v>3</v>
      </c>
      <c r="H24" s="333"/>
      <c r="I24" s="286">
        <f t="shared" si="2"/>
        <v>3.7777777777777777</v>
      </c>
      <c r="J24" s="2"/>
    </row>
    <row r="25" spans="1:10" ht="15" customHeight="1" x14ac:dyDescent="0.25">
      <c r="A25" s="223">
        <v>9</v>
      </c>
      <c r="B25" s="181">
        <v>20630</v>
      </c>
      <c r="C25" s="603" t="s">
        <v>197</v>
      </c>
      <c r="D25" s="335">
        <v>19</v>
      </c>
      <c r="E25" s="333">
        <v>1</v>
      </c>
      <c r="F25" s="333">
        <v>8</v>
      </c>
      <c r="G25" s="333">
        <v>9</v>
      </c>
      <c r="H25" s="333">
        <v>1</v>
      </c>
      <c r="I25" s="286">
        <f t="shared" si="2"/>
        <v>3.4736842105263159</v>
      </c>
      <c r="J25" s="2"/>
    </row>
    <row r="26" spans="1:10" ht="15" customHeight="1" x14ac:dyDescent="0.25">
      <c r="A26" s="223">
        <v>10</v>
      </c>
      <c r="B26" s="289">
        <v>20810</v>
      </c>
      <c r="C26" s="473" t="s">
        <v>155</v>
      </c>
      <c r="D26" s="335">
        <v>8</v>
      </c>
      <c r="E26" s="333"/>
      <c r="F26" s="333">
        <v>4</v>
      </c>
      <c r="G26" s="333">
        <v>4</v>
      </c>
      <c r="H26" s="333"/>
      <c r="I26" s="286">
        <f t="shared" si="2"/>
        <v>3.5</v>
      </c>
      <c r="J26" s="2"/>
    </row>
    <row r="27" spans="1:10" ht="15" customHeight="1" x14ac:dyDescent="0.25">
      <c r="A27" s="8">
        <v>11</v>
      </c>
      <c r="B27" s="238">
        <v>20900</v>
      </c>
      <c r="C27" s="472" t="s">
        <v>154</v>
      </c>
      <c r="D27" s="321">
        <v>25</v>
      </c>
      <c r="E27" s="322">
        <v>3</v>
      </c>
      <c r="F27" s="322">
        <v>9</v>
      </c>
      <c r="G27" s="322">
        <v>13</v>
      </c>
      <c r="H27" s="323"/>
      <c r="I27" s="207">
        <f t="shared" si="2"/>
        <v>3.6</v>
      </c>
      <c r="J27" s="2"/>
    </row>
    <row r="28" spans="1:10" ht="15" customHeight="1" thickBot="1" x14ac:dyDescent="0.3">
      <c r="A28" s="214">
        <v>12</v>
      </c>
      <c r="B28" s="281">
        <v>21349</v>
      </c>
      <c r="C28" s="471" t="s">
        <v>153</v>
      </c>
      <c r="D28" s="327">
        <v>9</v>
      </c>
      <c r="E28" s="328">
        <v>1</v>
      </c>
      <c r="F28" s="328">
        <v>5</v>
      </c>
      <c r="G28" s="328">
        <v>3</v>
      </c>
      <c r="H28" s="337"/>
      <c r="I28" s="291">
        <f t="shared" si="2"/>
        <v>3.7777777777777777</v>
      </c>
      <c r="J28" s="2"/>
    </row>
    <row r="29" spans="1:10" ht="15" customHeight="1" thickBot="1" x14ac:dyDescent="0.3">
      <c r="A29" s="59"/>
      <c r="B29" s="183"/>
      <c r="C29" s="190" t="s">
        <v>111</v>
      </c>
      <c r="D29" s="204">
        <f>SUM(D30:D46)</f>
        <v>464</v>
      </c>
      <c r="E29" s="313">
        <f t="shared" ref="E29:H29" si="3">SUM(E30:E46)</f>
        <v>30</v>
      </c>
      <c r="F29" s="313">
        <f t="shared" si="3"/>
        <v>176</v>
      </c>
      <c r="G29" s="313">
        <f t="shared" si="3"/>
        <v>232</v>
      </c>
      <c r="H29" s="314">
        <f t="shared" si="3"/>
        <v>26</v>
      </c>
      <c r="I29" s="200">
        <f t="shared" ref="I29" si="4">AVERAGE(I30:I46)</f>
        <v>3.4840851157263217</v>
      </c>
      <c r="J29" s="2"/>
    </row>
    <row r="30" spans="1:10" ht="15" customHeight="1" x14ac:dyDescent="0.25">
      <c r="A30" s="8">
        <v>1</v>
      </c>
      <c r="B30" s="180">
        <v>30070</v>
      </c>
      <c r="C30" s="191" t="s">
        <v>59</v>
      </c>
      <c r="D30" s="321">
        <v>28</v>
      </c>
      <c r="E30" s="322">
        <v>4</v>
      </c>
      <c r="F30" s="322">
        <v>21</v>
      </c>
      <c r="G30" s="322">
        <v>3</v>
      </c>
      <c r="H30" s="320"/>
      <c r="I30" s="207">
        <f t="shared" ref="I30:I46" si="5">(H30*2+G30*3+F30*4+E30*5)/D30</f>
        <v>4.0357142857142856</v>
      </c>
      <c r="J30" s="2"/>
    </row>
    <row r="31" spans="1:10" ht="15" customHeight="1" x14ac:dyDescent="0.25">
      <c r="A31" s="8">
        <v>2</v>
      </c>
      <c r="B31" s="180">
        <v>30480</v>
      </c>
      <c r="C31" s="301" t="s">
        <v>112</v>
      </c>
      <c r="D31" s="321">
        <v>24</v>
      </c>
      <c r="E31" s="322">
        <v>5</v>
      </c>
      <c r="F31" s="322">
        <v>14</v>
      </c>
      <c r="G31" s="322">
        <v>5</v>
      </c>
      <c r="H31" s="338"/>
      <c r="I31" s="207">
        <f t="shared" si="5"/>
        <v>4</v>
      </c>
      <c r="J31" s="2"/>
    </row>
    <row r="32" spans="1:10" ht="15" customHeight="1" x14ac:dyDescent="0.25">
      <c r="A32" s="8">
        <v>3</v>
      </c>
      <c r="B32" s="180">
        <v>30460</v>
      </c>
      <c r="C32" s="301" t="s">
        <v>87</v>
      </c>
      <c r="D32" s="321">
        <v>47</v>
      </c>
      <c r="E32" s="322">
        <v>3</v>
      </c>
      <c r="F32" s="322">
        <v>23</v>
      </c>
      <c r="G32" s="323">
        <v>20</v>
      </c>
      <c r="H32" s="317">
        <v>1</v>
      </c>
      <c r="I32" s="207">
        <f t="shared" si="5"/>
        <v>3.5957446808510638</v>
      </c>
      <c r="J32" s="2"/>
    </row>
    <row r="33" spans="1:10" ht="15" customHeight="1" x14ac:dyDescent="0.25">
      <c r="A33" s="8">
        <v>4</v>
      </c>
      <c r="B33" s="180">
        <v>30030</v>
      </c>
      <c r="C33" s="474" t="s">
        <v>156</v>
      </c>
      <c r="D33" s="321">
        <v>7</v>
      </c>
      <c r="E33" s="322"/>
      <c r="F33" s="322">
        <v>2</v>
      </c>
      <c r="G33" s="323">
        <v>4</v>
      </c>
      <c r="H33" s="317">
        <v>1</v>
      </c>
      <c r="I33" s="207">
        <f t="shared" si="5"/>
        <v>3.1428571428571428</v>
      </c>
      <c r="J33" s="2"/>
    </row>
    <row r="34" spans="1:10" ht="15" customHeight="1" x14ac:dyDescent="0.25">
      <c r="A34" s="8">
        <v>5</v>
      </c>
      <c r="B34" s="180">
        <v>31000</v>
      </c>
      <c r="C34" s="191" t="s">
        <v>90</v>
      </c>
      <c r="D34" s="321">
        <v>22</v>
      </c>
      <c r="E34" s="322">
        <v>1</v>
      </c>
      <c r="F34" s="322">
        <v>14</v>
      </c>
      <c r="G34" s="323">
        <v>7</v>
      </c>
      <c r="H34" s="317"/>
      <c r="I34" s="207">
        <f t="shared" si="5"/>
        <v>3.7272727272727271</v>
      </c>
      <c r="J34" s="2"/>
    </row>
    <row r="35" spans="1:10" ht="15" customHeight="1" x14ac:dyDescent="0.25">
      <c r="A35" s="8">
        <v>6</v>
      </c>
      <c r="B35" s="180">
        <v>30130</v>
      </c>
      <c r="C35" s="191" t="s">
        <v>39</v>
      </c>
      <c r="D35" s="321">
        <v>16</v>
      </c>
      <c r="E35" s="322">
        <v>2</v>
      </c>
      <c r="F35" s="322">
        <v>7</v>
      </c>
      <c r="G35" s="323">
        <v>7</v>
      </c>
      <c r="H35" s="317"/>
      <c r="I35" s="207">
        <f t="shared" si="5"/>
        <v>3.6875</v>
      </c>
      <c r="J35" s="2"/>
    </row>
    <row r="36" spans="1:10" ht="15" customHeight="1" x14ac:dyDescent="0.25">
      <c r="A36" s="8">
        <v>7</v>
      </c>
      <c r="B36" s="180">
        <v>30160</v>
      </c>
      <c r="C36" s="474" t="s">
        <v>158</v>
      </c>
      <c r="D36" s="321">
        <v>85</v>
      </c>
      <c r="E36" s="322"/>
      <c r="F36" s="322">
        <v>17</v>
      </c>
      <c r="G36" s="323">
        <v>62</v>
      </c>
      <c r="H36" s="317">
        <v>6</v>
      </c>
      <c r="I36" s="207">
        <f t="shared" si="5"/>
        <v>3.1294117647058823</v>
      </c>
      <c r="J36" s="2"/>
    </row>
    <row r="37" spans="1:10" ht="15" customHeight="1" x14ac:dyDescent="0.25">
      <c r="A37" s="8">
        <v>8</v>
      </c>
      <c r="B37" s="180">
        <v>30310</v>
      </c>
      <c r="C37" s="191" t="s">
        <v>37</v>
      </c>
      <c r="D37" s="321">
        <v>33</v>
      </c>
      <c r="E37" s="322">
        <v>1</v>
      </c>
      <c r="F37" s="322">
        <v>5</v>
      </c>
      <c r="G37" s="323">
        <v>21</v>
      </c>
      <c r="H37" s="317">
        <v>6</v>
      </c>
      <c r="I37" s="207">
        <f t="shared" si="5"/>
        <v>3.0303030303030303</v>
      </c>
      <c r="J37" s="2"/>
    </row>
    <row r="38" spans="1:10" ht="15" customHeight="1" x14ac:dyDescent="0.25">
      <c r="A38" s="8">
        <v>9</v>
      </c>
      <c r="B38" s="180">
        <v>30440</v>
      </c>
      <c r="C38" s="191" t="s">
        <v>36</v>
      </c>
      <c r="D38" s="321">
        <v>36</v>
      </c>
      <c r="E38" s="322">
        <v>1</v>
      </c>
      <c r="F38" s="322">
        <v>13</v>
      </c>
      <c r="G38" s="323">
        <v>17</v>
      </c>
      <c r="H38" s="317">
        <v>5</v>
      </c>
      <c r="I38" s="207">
        <f t="shared" si="5"/>
        <v>3.2777777777777777</v>
      </c>
      <c r="J38" s="2"/>
    </row>
    <row r="39" spans="1:10" ht="15" customHeight="1" x14ac:dyDescent="0.25">
      <c r="A39" s="8">
        <v>10</v>
      </c>
      <c r="B39" s="180">
        <v>30500</v>
      </c>
      <c r="C39" s="474" t="s">
        <v>159</v>
      </c>
      <c r="D39" s="321">
        <v>8</v>
      </c>
      <c r="E39" s="322"/>
      <c r="F39" s="322"/>
      <c r="G39" s="323">
        <v>7</v>
      </c>
      <c r="H39" s="317">
        <v>1</v>
      </c>
      <c r="I39" s="207">
        <f t="shared" si="5"/>
        <v>2.875</v>
      </c>
      <c r="J39" s="2"/>
    </row>
    <row r="40" spans="1:10" ht="15" customHeight="1" x14ac:dyDescent="0.25">
      <c r="A40" s="8">
        <v>11</v>
      </c>
      <c r="B40" s="180">
        <v>30530</v>
      </c>
      <c r="C40" s="474" t="s">
        <v>160</v>
      </c>
      <c r="D40" s="321">
        <v>14</v>
      </c>
      <c r="E40" s="322">
        <v>1</v>
      </c>
      <c r="F40" s="322">
        <v>6</v>
      </c>
      <c r="G40" s="323">
        <v>6</v>
      </c>
      <c r="H40" s="317">
        <v>1</v>
      </c>
      <c r="I40" s="207">
        <f t="shared" si="5"/>
        <v>3.5</v>
      </c>
      <c r="J40" s="2"/>
    </row>
    <row r="41" spans="1:10" ht="15" customHeight="1" x14ac:dyDescent="0.25">
      <c r="A41" s="8">
        <v>12</v>
      </c>
      <c r="B41" s="180">
        <v>30640</v>
      </c>
      <c r="C41" s="191" t="s">
        <v>34</v>
      </c>
      <c r="D41" s="321">
        <v>20</v>
      </c>
      <c r="E41" s="322">
        <v>1</v>
      </c>
      <c r="F41" s="322">
        <v>10</v>
      </c>
      <c r="G41" s="323">
        <v>8</v>
      </c>
      <c r="H41" s="317">
        <v>1</v>
      </c>
      <c r="I41" s="207">
        <f>(H41*2+G41*3+F41*4+E41*5)/D41</f>
        <v>3.55</v>
      </c>
      <c r="J41" s="2"/>
    </row>
    <row r="42" spans="1:10" ht="15" customHeight="1" x14ac:dyDescent="0.25">
      <c r="A42" s="8">
        <v>13</v>
      </c>
      <c r="B42" s="180">
        <v>30650</v>
      </c>
      <c r="C42" s="474" t="s">
        <v>161</v>
      </c>
      <c r="D42" s="321">
        <v>37</v>
      </c>
      <c r="E42" s="322">
        <v>3</v>
      </c>
      <c r="F42" s="322">
        <v>9</v>
      </c>
      <c r="G42" s="323">
        <v>24</v>
      </c>
      <c r="H42" s="317">
        <v>1</v>
      </c>
      <c r="I42" s="207">
        <f t="shared" si="5"/>
        <v>3.3783783783783785</v>
      </c>
      <c r="J42" s="2"/>
    </row>
    <row r="43" spans="1:10" ht="15" customHeight="1" x14ac:dyDescent="0.25">
      <c r="A43" s="8">
        <v>14</v>
      </c>
      <c r="B43" s="180">
        <v>30790</v>
      </c>
      <c r="C43" s="191" t="s">
        <v>89</v>
      </c>
      <c r="D43" s="321">
        <v>6</v>
      </c>
      <c r="E43" s="322">
        <v>1</v>
      </c>
      <c r="F43" s="322">
        <v>2</v>
      </c>
      <c r="G43" s="323">
        <v>3</v>
      </c>
      <c r="H43" s="317"/>
      <c r="I43" s="207">
        <f t="shared" si="5"/>
        <v>3.6666666666666665</v>
      </c>
      <c r="J43" s="2"/>
    </row>
    <row r="44" spans="1:10" ht="15" customHeight="1" x14ac:dyDescent="0.25">
      <c r="A44" s="8">
        <v>15</v>
      </c>
      <c r="B44" s="180">
        <v>30890</v>
      </c>
      <c r="C44" s="474" t="s">
        <v>162</v>
      </c>
      <c r="D44" s="321">
        <v>30</v>
      </c>
      <c r="E44" s="322">
        <v>2</v>
      </c>
      <c r="F44" s="322">
        <v>13</v>
      </c>
      <c r="G44" s="322">
        <v>15</v>
      </c>
      <c r="H44" s="338"/>
      <c r="I44" s="207">
        <f t="shared" si="5"/>
        <v>3.5666666666666669</v>
      </c>
      <c r="J44" s="2"/>
    </row>
    <row r="45" spans="1:10" ht="15" customHeight="1" x14ac:dyDescent="0.25">
      <c r="A45" s="20">
        <v>16</v>
      </c>
      <c r="B45" s="181">
        <v>30940</v>
      </c>
      <c r="C45" s="189" t="s">
        <v>32</v>
      </c>
      <c r="D45" s="324">
        <v>25</v>
      </c>
      <c r="E45" s="325">
        <v>4</v>
      </c>
      <c r="F45" s="325">
        <v>11</v>
      </c>
      <c r="G45" s="325">
        <v>9</v>
      </c>
      <c r="H45" s="326">
        <v>1</v>
      </c>
      <c r="I45" s="201">
        <f t="shared" si="5"/>
        <v>3.72</v>
      </c>
      <c r="J45" s="2"/>
    </row>
    <row r="46" spans="1:10" ht="15" customHeight="1" thickBot="1" x14ac:dyDescent="0.3">
      <c r="A46" s="20">
        <v>17</v>
      </c>
      <c r="B46" s="229">
        <v>31480</v>
      </c>
      <c r="C46" s="187" t="s">
        <v>31</v>
      </c>
      <c r="D46" s="324">
        <v>26</v>
      </c>
      <c r="E46" s="325">
        <v>1</v>
      </c>
      <c r="F46" s="325">
        <v>9</v>
      </c>
      <c r="G46" s="325">
        <v>14</v>
      </c>
      <c r="H46" s="326">
        <v>2</v>
      </c>
      <c r="I46" s="201">
        <f t="shared" si="5"/>
        <v>3.3461538461538463</v>
      </c>
      <c r="J46" s="2"/>
    </row>
    <row r="47" spans="1:10" ht="15" customHeight="1" thickBot="1" x14ac:dyDescent="0.3">
      <c r="A47" s="59"/>
      <c r="B47" s="183"/>
      <c r="C47" s="190" t="s">
        <v>113</v>
      </c>
      <c r="D47" s="193">
        <f>SUM(D48:D67)</f>
        <v>388</v>
      </c>
      <c r="E47" s="309">
        <f>SUM(E48:E67)</f>
        <v>66</v>
      </c>
      <c r="F47" s="309">
        <f>SUM(F48:F67)</f>
        <v>187</v>
      </c>
      <c r="G47" s="309">
        <f>SUM(G48:G67)</f>
        <v>120</v>
      </c>
      <c r="H47" s="310">
        <f>SUM(H48:H67)</f>
        <v>15</v>
      </c>
      <c r="I47" s="308">
        <f>AVERAGE(I48:I67)</f>
        <v>3.7000252302748557</v>
      </c>
      <c r="J47" s="2"/>
    </row>
    <row r="48" spans="1:10" ht="15" x14ac:dyDescent="0.25">
      <c r="A48" s="208">
        <v>1</v>
      </c>
      <c r="B48" s="230">
        <v>40010</v>
      </c>
      <c r="C48" s="187" t="s">
        <v>146</v>
      </c>
      <c r="D48" s="324">
        <v>32</v>
      </c>
      <c r="E48" s="325">
        <v>10</v>
      </c>
      <c r="F48" s="325">
        <v>19</v>
      </c>
      <c r="G48" s="325">
        <v>3</v>
      </c>
      <c r="H48" s="326"/>
      <c r="I48" s="209">
        <f t="shared" ref="I48:I67" si="6">(H48*2+G48*3+F48*4+E48*5)/D48</f>
        <v>4.21875</v>
      </c>
    </row>
    <row r="49" spans="1:9" ht="15" x14ac:dyDescent="0.25">
      <c r="A49" s="208">
        <v>2</v>
      </c>
      <c r="B49" s="238">
        <v>40030</v>
      </c>
      <c r="C49" s="187" t="s">
        <v>130</v>
      </c>
      <c r="D49" s="324">
        <v>10</v>
      </c>
      <c r="E49" s="325">
        <v>7</v>
      </c>
      <c r="F49" s="325"/>
      <c r="G49" s="325">
        <v>3</v>
      </c>
      <c r="H49" s="326"/>
      <c r="I49" s="209">
        <f t="shared" si="6"/>
        <v>4.4000000000000004</v>
      </c>
    </row>
    <row r="50" spans="1:9" ht="15" x14ac:dyDescent="0.25">
      <c r="A50" s="208">
        <v>3</v>
      </c>
      <c r="B50" s="238">
        <v>40410</v>
      </c>
      <c r="C50" s="187" t="s">
        <v>92</v>
      </c>
      <c r="D50" s="324">
        <v>44</v>
      </c>
      <c r="E50" s="325">
        <v>6</v>
      </c>
      <c r="F50" s="325">
        <v>30</v>
      </c>
      <c r="G50" s="325">
        <v>8</v>
      </c>
      <c r="H50" s="326"/>
      <c r="I50" s="209">
        <f t="shared" si="6"/>
        <v>3.9545454545454546</v>
      </c>
    </row>
    <row r="51" spans="1:9" ht="15" x14ac:dyDescent="0.25">
      <c r="A51" s="208">
        <v>4</v>
      </c>
      <c r="B51" s="238">
        <v>40011</v>
      </c>
      <c r="C51" s="472" t="s">
        <v>165</v>
      </c>
      <c r="D51" s="324">
        <v>53</v>
      </c>
      <c r="E51" s="325">
        <v>19</v>
      </c>
      <c r="F51" s="325">
        <v>24</v>
      </c>
      <c r="G51" s="325">
        <v>9</v>
      </c>
      <c r="H51" s="326">
        <v>1</v>
      </c>
      <c r="I51" s="209">
        <f t="shared" si="6"/>
        <v>4.1509433962264151</v>
      </c>
    </row>
    <row r="52" spans="1:9" ht="15" x14ac:dyDescent="0.25">
      <c r="A52" s="208">
        <v>5</v>
      </c>
      <c r="B52" s="238">
        <v>40080</v>
      </c>
      <c r="C52" s="187" t="s">
        <v>29</v>
      </c>
      <c r="D52" s="324">
        <v>19</v>
      </c>
      <c r="E52" s="325">
        <v>5</v>
      </c>
      <c r="F52" s="325">
        <v>9</v>
      </c>
      <c r="G52" s="325">
        <v>5</v>
      </c>
      <c r="H52" s="326"/>
      <c r="I52" s="209">
        <f t="shared" si="6"/>
        <v>4</v>
      </c>
    </row>
    <row r="53" spans="1:9" ht="15" x14ac:dyDescent="0.25">
      <c r="A53" s="208">
        <v>6</v>
      </c>
      <c r="B53" s="238">
        <v>40100</v>
      </c>
      <c r="C53" s="187" t="s">
        <v>28</v>
      </c>
      <c r="D53" s="324">
        <v>37</v>
      </c>
      <c r="E53" s="325">
        <v>3</v>
      </c>
      <c r="F53" s="325">
        <v>16</v>
      </c>
      <c r="G53" s="325">
        <v>16</v>
      </c>
      <c r="H53" s="326">
        <v>2</v>
      </c>
      <c r="I53" s="209">
        <f t="shared" si="6"/>
        <v>3.5405405405405403</v>
      </c>
    </row>
    <row r="54" spans="1:9" ht="15" x14ac:dyDescent="0.25">
      <c r="A54" s="208">
        <v>7</v>
      </c>
      <c r="B54" s="238">
        <v>40020</v>
      </c>
      <c r="C54" s="472" t="s">
        <v>163</v>
      </c>
      <c r="D54" s="324">
        <v>4</v>
      </c>
      <c r="E54" s="325"/>
      <c r="F54" s="325">
        <v>4</v>
      </c>
      <c r="G54" s="325"/>
      <c r="H54" s="326"/>
      <c r="I54" s="209">
        <f t="shared" si="6"/>
        <v>4</v>
      </c>
    </row>
    <row r="55" spans="1:9" ht="15" x14ac:dyDescent="0.25">
      <c r="A55" s="208">
        <v>8</v>
      </c>
      <c r="B55" s="238">
        <v>40031</v>
      </c>
      <c r="C55" s="604" t="s">
        <v>198</v>
      </c>
      <c r="D55" s="324">
        <v>20</v>
      </c>
      <c r="E55" s="325">
        <v>3</v>
      </c>
      <c r="F55" s="325">
        <v>9</v>
      </c>
      <c r="G55" s="325">
        <v>7</v>
      </c>
      <c r="H55" s="326">
        <v>1</v>
      </c>
      <c r="I55" s="209">
        <f t="shared" si="6"/>
        <v>3.7</v>
      </c>
    </row>
    <row r="56" spans="1:9" ht="15" x14ac:dyDescent="0.25">
      <c r="A56" s="208">
        <v>9</v>
      </c>
      <c r="B56" s="238">
        <v>40210</v>
      </c>
      <c r="C56" s="187" t="s">
        <v>91</v>
      </c>
      <c r="D56" s="324">
        <v>11</v>
      </c>
      <c r="E56" s="325"/>
      <c r="F56" s="325">
        <v>2</v>
      </c>
      <c r="G56" s="325">
        <v>8</v>
      </c>
      <c r="H56" s="326">
        <v>1</v>
      </c>
      <c r="I56" s="209">
        <f t="shared" si="6"/>
        <v>3.0909090909090908</v>
      </c>
    </row>
    <row r="57" spans="1:9" ht="15" x14ac:dyDescent="0.25">
      <c r="A57" s="208">
        <v>10</v>
      </c>
      <c r="B57" s="238">
        <v>40300</v>
      </c>
      <c r="C57" s="187" t="s">
        <v>119</v>
      </c>
      <c r="D57" s="324">
        <v>5</v>
      </c>
      <c r="E57" s="325"/>
      <c r="F57" s="325"/>
      <c r="G57" s="325">
        <v>3</v>
      </c>
      <c r="H57" s="326">
        <v>2</v>
      </c>
      <c r="I57" s="209">
        <f t="shared" si="6"/>
        <v>2.6</v>
      </c>
    </row>
    <row r="58" spans="1:9" ht="15" x14ac:dyDescent="0.25">
      <c r="A58" s="208">
        <v>11</v>
      </c>
      <c r="B58" s="238">
        <v>40360</v>
      </c>
      <c r="C58" s="187" t="s">
        <v>27</v>
      </c>
      <c r="D58" s="324">
        <v>7</v>
      </c>
      <c r="E58" s="325"/>
      <c r="F58" s="325">
        <v>2</v>
      </c>
      <c r="G58" s="325">
        <v>4</v>
      </c>
      <c r="H58" s="326">
        <v>1</v>
      </c>
      <c r="I58" s="209">
        <f t="shared" si="6"/>
        <v>3.1428571428571428</v>
      </c>
    </row>
    <row r="59" spans="1:9" ht="15" x14ac:dyDescent="0.25">
      <c r="A59" s="208">
        <v>12</v>
      </c>
      <c r="B59" s="238">
        <v>40390</v>
      </c>
      <c r="C59" s="187" t="s">
        <v>51</v>
      </c>
      <c r="D59" s="324">
        <v>6</v>
      </c>
      <c r="E59" s="325"/>
      <c r="F59" s="325">
        <v>2</v>
      </c>
      <c r="G59" s="325">
        <v>4</v>
      </c>
      <c r="H59" s="326"/>
      <c r="I59" s="209">
        <f t="shared" si="6"/>
        <v>3.3333333333333335</v>
      </c>
    </row>
    <row r="60" spans="1:9" ht="15" x14ac:dyDescent="0.25">
      <c r="A60" s="208">
        <v>13</v>
      </c>
      <c r="B60" s="238">
        <v>40720</v>
      </c>
      <c r="C60" s="604" t="s">
        <v>199</v>
      </c>
      <c r="D60" s="324">
        <v>13</v>
      </c>
      <c r="E60" s="325">
        <v>4</v>
      </c>
      <c r="F60" s="325">
        <v>4</v>
      </c>
      <c r="G60" s="325">
        <v>4</v>
      </c>
      <c r="H60" s="326">
        <v>1</v>
      </c>
      <c r="I60" s="209">
        <f t="shared" si="6"/>
        <v>3.8461538461538463</v>
      </c>
    </row>
    <row r="61" spans="1:9" ht="15" x14ac:dyDescent="0.25">
      <c r="A61" s="208">
        <v>14</v>
      </c>
      <c r="B61" s="238">
        <v>40730</v>
      </c>
      <c r="C61" s="648" t="s">
        <v>205</v>
      </c>
      <c r="D61" s="324">
        <v>4</v>
      </c>
      <c r="E61" s="325">
        <v>1</v>
      </c>
      <c r="F61" s="325">
        <v>3</v>
      </c>
      <c r="G61" s="325"/>
      <c r="H61" s="326"/>
      <c r="I61" s="209">
        <f t="shared" ref="I61" si="7">(H61*2+G61*3+F61*4+E61*5)/D61</f>
        <v>4.25</v>
      </c>
    </row>
    <row r="62" spans="1:9" ht="15" x14ac:dyDescent="0.25">
      <c r="A62" s="208">
        <v>15</v>
      </c>
      <c r="B62" s="238">
        <v>40820</v>
      </c>
      <c r="C62" s="472" t="s">
        <v>164</v>
      </c>
      <c r="D62" s="324">
        <v>5</v>
      </c>
      <c r="E62" s="325">
        <v>1</v>
      </c>
      <c r="F62" s="325">
        <v>3</v>
      </c>
      <c r="G62" s="325">
        <v>1</v>
      </c>
      <c r="H62" s="326"/>
      <c r="I62" s="209">
        <f t="shared" si="6"/>
        <v>4</v>
      </c>
    </row>
    <row r="63" spans="1:9" ht="15" x14ac:dyDescent="0.25">
      <c r="A63" s="208">
        <v>16</v>
      </c>
      <c r="B63" s="238">
        <v>40840</v>
      </c>
      <c r="C63" s="187" t="s">
        <v>25</v>
      </c>
      <c r="D63" s="324">
        <v>17</v>
      </c>
      <c r="E63" s="325">
        <v>1</v>
      </c>
      <c r="F63" s="325">
        <v>6</v>
      </c>
      <c r="G63" s="325">
        <v>8</v>
      </c>
      <c r="H63" s="326">
        <v>2</v>
      </c>
      <c r="I63" s="209">
        <f t="shared" si="6"/>
        <v>3.3529411764705883</v>
      </c>
    </row>
    <row r="64" spans="1:9" ht="15" x14ac:dyDescent="0.25">
      <c r="A64" s="208">
        <v>17</v>
      </c>
      <c r="B64" s="238">
        <v>40950</v>
      </c>
      <c r="C64" s="187" t="s">
        <v>93</v>
      </c>
      <c r="D64" s="324">
        <v>14</v>
      </c>
      <c r="E64" s="325">
        <v>1</v>
      </c>
      <c r="F64" s="325">
        <v>10</v>
      </c>
      <c r="G64" s="325">
        <v>3</v>
      </c>
      <c r="H64" s="326"/>
      <c r="I64" s="209">
        <f t="shared" si="6"/>
        <v>3.8571428571428572</v>
      </c>
    </row>
    <row r="65" spans="1:9" ht="15" x14ac:dyDescent="0.25">
      <c r="A65" s="210">
        <v>18</v>
      </c>
      <c r="B65" s="238">
        <v>40990</v>
      </c>
      <c r="C65" s="187" t="s">
        <v>24</v>
      </c>
      <c r="D65" s="324">
        <v>23</v>
      </c>
      <c r="E65" s="325">
        <v>1</v>
      </c>
      <c r="F65" s="325">
        <v>12</v>
      </c>
      <c r="G65" s="325">
        <v>10</v>
      </c>
      <c r="H65" s="326"/>
      <c r="I65" s="209">
        <f t="shared" si="6"/>
        <v>3.6086956521739131</v>
      </c>
    </row>
    <row r="66" spans="1:9" ht="15" x14ac:dyDescent="0.25">
      <c r="A66" s="210">
        <v>19</v>
      </c>
      <c r="B66" s="238">
        <v>40133</v>
      </c>
      <c r="C66" s="188" t="s">
        <v>133</v>
      </c>
      <c r="D66" s="339">
        <v>17</v>
      </c>
      <c r="E66" s="340"/>
      <c r="F66" s="340">
        <v>7</v>
      </c>
      <c r="G66" s="340">
        <v>8</v>
      </c>
      <c r="H66" s="341">
        <v>2</v>
      </c>
      <c r="I66" s="198">
        <f t="shared" ref="I66" si="8">(H66*2+G66*3+F66*4+E66*5)/D66</f>
        <v>3.2941176470588234</v>
      </c>
    </row>
    <row r="67" spans="1:9" ht="15.75" thickBot="1" x14ac:dyDescent="0.3">
      <c r="A67" s="210">
        <v>20</v>
      </c>
      <c r="B67" s="231">
        <v>40400</v>
      </c>
      <c r="C67" s="647" t="s">
        <v>204</v>
      </c>
      <c r="D67" s="339">
        <v>47</v>
      </c>
      <c r="E67" s="340">
        <v>4</v>
      </c>
      <c r="F67" s="340">
        <v>25</v>
      </c>
      <c r="G67" s="340">
        <v>16</v>
      </c>
      <c r="H67" s="341">
        <v>2</v>
      </c>
      <c r="I67" s="198">
        <f t="shared" si="6"/>
        <v>3.6595744680851063</v>
      </c>
    </row>
    <row r="68" spans="1:9" ht="15.75" thickBot="1" x14ac:dyDescent="0.3">
      <c r="A68" s="186"/>
      <c r="B68" s="194"/>
      <c r="C68" s="192" t="s">
        <v>114</v>
      </c>
      <c r="D68" s="193">
        <f>SUM(D69:D82)</f>
        <v>387</v>
      </c>
      <c r="E68" s="309">
        <f t="shared" ref="E68:H68" si="9">SUM(E69:E82)</f>
        <v>55</v>
      </c>
      <c r="F68" s="309">
        <f t="shared" si="9"/>
        <v>215</v>
      </c>
      <c r="G68" s="309">
        <f t="shared" si="9"/>
        <v>114</v>
      </c>
      <c r="H68" s="309">
        <f t="shared" si="9"/>
        <v>3</v>
      </c>
      <c r="I68" s="206">
        <f t="shared" ref="I68" si="10">AVERAGE(I69:I82)</f>
        <v>3.8468278409739201</v>
      </c>
    </row>
    <row r="69" spans="1:9" ht="15" x14ac:dyDescent="0.25">
      <c r="A69" s="208">
        <v>1</v>
      </c>
      <c r="B69" s="232">
        <v>50040</v>
      </c>
      <c r="C69" s="187" t="s">
        <v>145</v>
      </c>
      <c r="D69" s="324">
        <v>15</v>
      </c>
      <c r="E69" s="325">
        <v>2</v>
      </c>
      <c r="F69" s="325">
        <v>10</v>
      </c>
      <c r="G69" s="325">
        <v>3</v>
      </c>
      <c r="H69" s="326"/>
      <c r="I69" s="209">
        <f t="shared" ref="I69:I82" si="11">(H69*2+G69*3+F69*4+E69*5)/D69</f>
        <v>3.9333333333333331</v>
      </c>
    </row>
    <row r="70" spans="1:9" ht="15" x14ac:dyDescent="0.25">
      <c r="A70" s="208">
        <v>2</v>
      </c>
      <c r="B70" s="238">
        <v>50003</v>
      </c>
      <c r="C70" s="187" t="s">
        <v>94</v>
      </c>
      <c r="D70" s="324">
        <v>13</v>
      </c>
      <c r="E70" s="325">
        <v>4</v>
      </c>
      <c r="F70" s="325">
        <v>9</v>
      </c>
      <c r="G70" s="325"/>
      <c r="H70" s="342"/>
      <c r="I70" s="209">
        <f t="shared" si="11"/>
        <v>4.3076923076923075</v>
      </c>
    </row>
    <row r="71" spans="1:9" ht="15" x14ac:dyDescent="0.25">
      <c r="A71" s="208">
        <v>3</v>
      </c>
      <c r="B71" s="238">
        <v>50060</v>
      </c>
      <c r="C71" s="472" t="s">
        <v>167</v>
      </c>
      <c r="D71" s="324">
        <v>38</v>
      </c>
      <c r="E71" s="325">
        <v>10</v>
      </c>
      <c r="F71" s="325">
        <v>20</v>
      </c>
      <c r="G71" s="326">
        <v>8</v>
      </c>
      <c r="H71" s="343"/>
      <c r="I71" s="209">
        <f t="shared" si="11"/>
        <v>4.0526315789473681</v>
      </c>
    </row>
    <row r="72" spans="1:9" ht="15" x14ac:dyDescent="0.25">
      <c r="A72" s="208">
        <v>4</v>
      </c>
      <c r="B72" s="238">
        <v>50170</v>
      </c>
      <c r="C72" s="472" t="s">
        <v>168</v>
      </c>
      <c r="D72" s="324">
        <v>30</v>
      </c>
      <c r="E72" s="325">
        <v>3</v>
      </c>
      <c r="F72" s="325">
        <v>18</v>
      </c>
      <c r="G72" s="326">
        <v>9</v>
      </c>
      <c r="H72" s="343"/>
      <c r="I72" s="209">
        <f t="shared" si="11"/>
        <v>3.8</v>
      </c>
    </row>
    <row r="73" spans="1:9" ht="15" x14ac:dyDescent="0.25">
      <c r="A73" s="208">
        <v>5</v>
      </c>
      <c r="B73" s="238">
        <v>50230</v>
      </c>
      <c r="C73" s="472" t="s">
        <v>134</v>
      </c>
      <c r="D73" s="324">
        <v>26</v>
      </c>
      <c r="E73" s="325">
        <v>5</v>
      </c>
      <c r="F73" s="325">
        <v>17</v>
      </c>
      <c r="G73" s="326">
        <v>4</v>
      </c>
      <c r="H73" s="343"/>
      <c r="I73" s="209">
        <f t="shared" si="11"/>
        <v>4.0384615384615383</v>
      </c>
    </row>
    <row r="74" spans="1:9" ht="15" x14ac:dyDescent="0.25">
      <c r="A74" s="208">
        <v>6</v>
      </c>
      <c r="B74" s="238">
        <v>50340</v>
      </c>
      <c r="C74" s="472" t="s">
        <v>169</v>
      </c>
      <c r="D74" s="324">
        <v>18</v>
      </c>
      <c r="E74" s="325">
        <v>2</v>
      </c>
      <c r="F74" s="325">
        <v>4</v>
      </c>
      <c r="G74" s="326">
        <v>11</v>
      </c>
      <c r="H74" s="343">
        <v>1</v>
      </c>
      <c r="I74" s="209">
        <f t="shared" si="11"/>
        <v>3.3888888888888888</v>
      </c>
    </row>
    <row r="75" spans="1:9" ht="15" x14ac:dyDescent="0.25">
      <c r="A75" s="208">
        <v>7</v>
      </c>
      <c r="B75" s="238">
        <v>50420</v>
      </c>
      <c r="C75" s="472" t="s">
        <v>170</v>
      </c>
      <c r="D75" s="324">
        <v>16</v>
      </c>
      <c r="E75" s="325">
        <v>5</v>
      </c>
      <c r="F75" s="325">
        <v>10</v>
      </c>
      <c r="G75" s="326">
        <v>1</v>
      </c>
      <c r="H75" s="343"/>
      <c r="I75" s="209">
        <f t="shared" si="11"/>
        <v>4.25</v>
      </c>
    </row>
    <row r="76" spans="1:9" ht="15" x14ac:dyDescent="0.25">
      <c r="A76" s="208">
        <v>8</v>
      </c>
      <c r="B76" s="238">
        <v>50450</v>
      </c>
      <c r="C76" s="472" t="s">
        <v>171</v>
      </c>
      <c r="D76" s="324">
        <v>19</v>
      </c>
      <c r="E76" s="325">
        <v>1</v>
      </c>
      <c r="F76" s="325">
        <v>9</v>
      </c>
      <c r="G76" s="326">
        <v>8</v>
      </c>
      <c r="H76" s="343">
        <v>1</v>
      </c>
      <c r="I76" s="209">
        <f t="shared" si="11"/>
        <v>3.5263157894736841</v>
      </c>
    </row>
    <row r="77" spans="1:9" ht="15" x14ac:dyDescent="0.25">
      <c r="A77" s="208">
        <v>9</v>
      </c>
      <c r="B77" s="238">
        <v>50620</v>
      </c>
      <c r="C77" s="187" t="s">
        <v>107</v>
      </c>
      <c r="D77" s="324">
        <v>30</v>
      </c>
      <c r="E77" s="325"/>
      <c r="F77" s="325">
        <v>19</v>
      </c>
      <c r="G77" s="326">
        <v>11</v>
      </c>
      <c r="H77" s="343"/>
      <c r="I77" s="209">
        <f t="shared" si="11"/>
        <v>3.6333333333333333</v>
      </c>
    </row>
    <row r="78" spans="1:9" ht="15" x14ac:dyDescent="0.25">
      <c r="A78" s="208">
        <v>10</v>
      </c>
      <c r="B78" s="238">
        <v>50760</v>
      </c>
      <c r="C78" s="187" t="s">
        <v>142</v>
      </c>
      <c r="D78" s="324">
        <v>49</v>
      </c>
      <c r="E78" s="325">
        <v>8</v>
      </c>
      <c r="F78" s="325">
        <v>29</v>
      </c>
      <c r="G78" s="326">
        <v>12</v>
      </c>
      <c r="H78" s="343"/>
      <c r="I78" s="209">
        <f t="shared" si="11"/>
        <v>3.9183673469387754</v>
      </c>
    </row>
    <row r="79" spans="1:9" ht="15" x14ac:dyDescent="0.25">
      <c r="A79" s="208">
        <v>11</v>
      </c>
      <c r="B79" s="238">
        <v>50780</v>
      </c>
      <c r="C79" s="472" t="s">
        <v>172</v>
      </c>
      <c r="D79" s="324">
        <v>22</v>
      </c>
      <c r="E79" s="325">
        <v>1</v>
      </c>
      <c r="F79" s="325">
        <v>11</v>
      </c>
      <c r="G79" s="326">
        <v>10</v>
      </c>
      <c r="H79" s="344"/>
      <c r="I79" s="209">
        <f t="shared" si="11"/>
        <v>3.5909090909090908</v>
      </c>
    </row>
    <row r="80" spans="1:9" ht="15" x14ac:dyDescent="0.25">
      <c r="A80" s="208">
        <v>12</v>
      </c>
      <c r="B80" s="232">
        <v>50930</v>
      </c>
      <c r="C80" s="472" t="s">
        <v>173</v>
      </c>
      <c r="D80" s="324">
        <v>22</v>
      </c>
      <c r="E80" s="325">
        <v>2</v>
      </c>
      <c r="F80" s="325">
        <v>17</v>
      </c>
      <c r="G80" s="325">
        <v>3</v>
      </c>
      <c r="H80" s="336"/>
      <c r="I80" s="209">
        <f t="shared" si="11"/>
        <v>3.9545454545454546</v>
      </c>
    </row>
    <row r="81" spans="1:9" ht="15" x14ac:dyDescent="0.25">
      <c r="A81" s="208">
        <v>13</v>
      </c>
      <c r="B81" s="232">
        <v>51370</v>
      </c>
      <c r="C81" s="187" t="s">
        <v>143</v>
      </c>
      <c r="D81" s="324">
        <v>45</v>
      </c>
      <c r="E81" s="325">
        <v>5</v>
      </c>
      <c r="F81" s="325">
        <v>22</v>
      </c>
      <c r="G81" s="325">
        <v>18</v>
      </c>
      <c r="H81" s="326"/>
      <c r="I81" s="209">
        <f t="shared" si="11"/>
        <v>3.7111111111111112</v>
      </c>
    </row>
    <row r="82" spans="1:9" ht="15.75" thickBot="1" x14ac:dyDescent="0.3">
      <c r="A82" s="208">
        <v>14</v>
      </c>
      <c r="B82" s="232">
        <v>51580</v>
      </c>
      <c r="C82" s="472" t="s">
        <v>166</v>
      </c>
      <c r="D82" s="324">
        <v>44</v>
      </c>
      <c r="E82" s="325">
        <v>7</v>
      </c>
      <c r="F82" s="325">
        <v>20</v>
      </c>
      <c r="G82" s="325">
        <v>16</v>
      </c>
      <c r="H82" s="326">
        <v>1</v>
      </c>
      <c r="I82" s="209">
        <f t="shared" si="11"/>
        <v>3.75</v>
      </c>
    </row>
    <row r="83" spans="1:9" ht="15.75" thickBot="1" x14ac:dyDescent="0.3">
      <c r="A83" s="186"/>
      <c r="B83" s="194"/>
      <c r="C83" s="192" t="s">
        <v>115</v>
      </c>
      <c r="D83" s="204">
        <f>SUM(D84:D114)</f>
        <v>810</v>
      </c>
      <c r="E83" s="315">
        <f t="shared" ref="E83:H83" si="12">SUM(E84:E114)</f>
        <v>175</v>
      </c>
      <c r="F83" s="315">
        <f t="shared" si="12"/>
        <v>398</v>
      </c>
      <c r="G83" s="315">
        <f t="shared" si="12"/>
        <v>215</v>
      </c>
      <c r="H83" s="316">
        <f t="shared" si="12"/>
        <v>22</v>
      </c>
      <c r="I83" s="357">
        <f>AVERAGE(I84:I114)</f>
        <v>3.8664926504557502</v>
      </c>
    </row>
    <row r="84" spans="1:9" ht="15" x14ac:dyDescent="0.25">
      <c r="A84" s="203">
        <v>1</v>
      </c>
      <c r="B84" s="233">
        <v>60010</v>
      </c>
      <c r="C84" s="474" t="s">
        <v>174</v>
      </c>
      <c r="D84" s="321">
        <v>18</v>
      </c>
      <c r="E84" s="322">
        <v>4</v>
      </c>
      <c r="F84" s="322">
        <v>7</v>
      </c>
      <c r="G84" s="345">
        <v>6</v>
      </c>
      <c r="H84" s="346">
        <v>1</v>
      </c>
      <c r="I84" s="211">
        <f t="shared" ref="I84:I114" si="13">(H84*2+G84*3+F84*4+E84*5)/D84</f>
        <v>3.7777777777777777</v>
      </c>
    </row>
    <row r="85" spans="1:9" ht="15" x14ac:dyDescent="0.25">
      <c r="A85" s="202">
        <v>2</v>
      </c>
      <c r="B85" s="238">
        <v>60020</v>
      </c>
      <c r="C85" s="191" t="s">
        <v>19</v>
      </c>
      <c r="D85" s="321">
        <v>17</v>
      </c>
      <c r="E85" s="322">
        <v>2</v>
      </c>
      <c r="F85" s="323">
        <v>10</v>
      </c>
      <c r="G85" s="343">
        <v>5</v>
      </c>
      <c r="H85" s="343"/>
      <c r="I85" s="211">
        <f t="shared" si="13"/>
        <v>3.8235294117647061</v>
      </c>
    </row>
    <row r="86" spans="1:9" ht="15" x14ac:dyDescent="0.25">
      <c r="A86" s="202">
        <v>3</v>
      </c>
      <c r="B86" s="238">
        <v>60050</v>
      </c>
      <c r="C86" s="474" t="s">
        <v>175</v>
      </c>
      <c r="D86" s="321">
        <v>31</v>
      </c>
      <c r="E86" s="322">
        <v>5</v>
      </c>
      <c r="F86" s="323">
        <v>19</v>
      </c>
      <c r="G86" s="343">
        <v>7</v>
      </c>
      <c r="H86" s="343"/>
      <c r="I86" s="211">
        <f t="shared" si="13"/>
        <v>3.935483870967742</v>
      </c>
    </row>
    <row r="87" spans="1:9" ht="15" x14ac:dyDescent="0.25">
      <c r="A87" s="202">
        <v>4</v>
      </c>
      <c r="B87" s="238">
        <v>60070</v>
      </c>
      <c r="C87" s="474" t="s">
        <v>176</v>
      </c>
      <c r="D87" s="321">
        <v>9</v>
      </c>
      <c r="E87" s="322">
        <v>3</v>
      </c>
      <c r="F87" s="323">
        <v>5</v>
      </c>
      <c r="G87" s="343">
        <v>1</v>
      </c>
      <c r="H87" s="343"/>
      <c r="I87" s="211">
        <f t="shared" si="13"/>
        <v>4.2222222222222223</v>
      </c>
    </row>
    <row r="88" spans="1:9" ht="15" x14ac:dyDescent="0.25">
      <c r="A88" s="202">
        <v>5</v>
      </c>
      <c r="B88" s="238">
        <v>60180</v>
      </c>
      <c r="C88" s="474" t="s">
        <v>177</v>
      </c>
      <c r="D88" s="321">
        <v>28</v>
      </c>
      <c r="E88" s="322">
        <v>9</v>
      </c>
      <c r="F88" s="323">
        <v>13</v>
      </c>
      <c r="G88" s="343">
        <v>6</v>
      </c>
      <c r="H88" s="343"/>
      <c r="I88" s="211">
        <f t="shared" si="13"/>
        <v>4.1071428571428568</v>
      </c>
    </row>
    <row r="89" spans="1:9" ht="15" x14ac:dyDescent="0.25">
      <c r="A89" s="202">
        <v>6</v>
      </c>
      <c r="B89" s="238">
        <v>60240</v>
      </c>
      <c r="C89" s="474" t="s">
        <v>178</v>
      </c>
      <c r="D89" s="321">
        <v>21</v>
      </c>
      <c r="E89" s="322">
        <v>6</v>
      </c>
      <c r="F89" s="323">
        <v>10</v>
      </c>
      <c r="G89" s="343">
        <v>4</v>
      </c>
      <c r="H89" s="343">
        <v>1</v>
      </c>
      <c r="I89" s="211">
        <f t="shared" si="13"/>
        <v>4</v>
      </c>
    </row>
    <row r="90" spans="1:9" ht="15" x14ac:dyDescent="0.25">
      <c r="A90" s="202">
        <v>7</v>
      </c>
      <c r="B90" s="238">
        <v>60560</v>
      </c>
      <c r="C90" s="191" t="s">
        <v>14</v>
      </c>
      <c r="D90" s="321">
        <v>7</v>
      </c>
      <c r="E90" s="322">
        <v>1</v>
      </c>
      <c r="F90" s="323">
        <v>3</v>
      </c>
      <c r="G90" s="343">
        <v>3</v>
      </c>
      <c r="H90" s="343"/>
      <c r="I90" s="211">
        <f t="shared" si="13"/>
        <v>3.7142857142857144</v>
      </c>
    </row>
    <row r="91" spans="1:9" ht="15" x14ac:dyDescent="0.25">
      <c r="A91" s="202">
        <v>8</v>
      </c>
      <c r="B91" s="238">
        <v>60660</v>
      </c>
      <c r="C91" s="474" t="s">
        <v>179</v>
      </c>
      <c r="D91" s="321">
        <v>14</v>
      </c>
      <c r="E91" s="322">
        <v>1</v>
      </c>
      <c r="F91" s="323">
        <v>11</v>
      </c>
      <c r="G91" s="343">
        <v>2</v>
      </c>
      <c r="H91" s="343"/>
      <c r="I91" s="211">
        <f t="shared" si="13"/>
        <v>3.9285714285714284</v>
      </c>
    </row>
    <row r="92" spans="1:9" ht="15" x14ac:dyDescent="0.25">
      <c r="A92" s="202">
        <v>9</v>
      </c>
      <c r="B92" s="238">
        <v>60001</v>
      </c>
      <c r="C92" s="474" t="s">
        <v>180</v>
      </c>
      <c r="D92" s="321">
        <v>16</v>
      </c>
      <c r="E92" s="322">
        <v>4</v>
      </c>
      <c r="F92" s="323">
        <v>5</v>
      </c>
      <c r="G92" s="343">
        <v>6</v>
      </c>
      <c r="H92" s="343">
        <v>1</v>
      </c>
      <c r="I92" s="211">
        <f t="shared" si="13"/>
        <v>3.75</v>
      </c>
    </row>
    <row r="93" spans="1:9" ht="15" x14ac:dyDescent="0.25">
      <c r="A93" s="202">
        <v>10</v>
      </c>
      <c r="B93" s="238">
        <v>60850</v>
      </c>
      <c r="C93" s="474" t="s">
        <v>181</v>
      </c>
      <c r="D93" s="321">
        <v>17</v>
      </c>
      <c r="E93" s="322">
        <v>3</v>
      </c>
      <c r="F93" s="323">
        <v>8</v>
      </c>
      <c r="G93" s="343">
        <v>5</v>
      </c>
      <c r="H93" s="343">
        <v>1</v>
      </c>
      <c r="I93" s="211">
        <f t="shared" si="13"/>
        <v>3.7647058823529411</v>
      </c>
    </row>
    <row r="94" spans="1:9" ht="15" x14ac:dyDescent="0.25">
      <c r="A94" s="202">
        <v>11</v>
      </c>
      <c r="B94" s="238">
        <v>60910</v>
      </c>
      <c r="C94" s="605" t="s">
        <v>200</v>
      </c>
      <c r="D94" s="321">
        <v>12</v>
      </c>
      <c r="E94" s="322">
        <v>2</v>
      </c>
      <c r="F94" s="323">
        <v>7</v>
      </c>
      <c r="G94" s="343">
        <v>3</v>
      </c>
      <c r="H94" s="343"/>
      <c r="I94" s="211">
        <f t="shared" si="13"/>
        <v>3.9166666666666665</v>
      </c>
    </row>
    <row r="95" spans="1:9" ht="15" x14ac:dyDescent="0.25">
      <c r="A95" s="202">
        <v>12</v>
      </c>
      <c r="B95" s="238">
        <v>60980</v>
      </c>
      <c r="C95" s="605" t="s">
        <v>201</v>
      </c>
      <c r="D95" s="321">
        <v>13</v>
      </c>
      <c r="E95" s="322">
        <v>2</v>
      </c>
      <c r="F95" s="323">
        <v>10</v>
      </c>
      <c r="G95" s="343">
        <v>1</v>
      </c>
      <c r="H95" s="343"/>
      <c r="I95" s="211">
        <f t="shared" si="13"/>
        <v>4.0769230769230766</v>
      </c>
    </row>
    <row r="96" spans="1:9" ht="15" x14ac:dyDescent="0.25">
      <c r="A96" s="202">
        <v>13</v>
      </c>
      <c r="B96" s="238">
        <v>61080</v>
      </c>
      <c r="C96" s="474" t="s">
        <v>182</v>
      </c>
      <c r="D96" s="321">
        <v>55</v>
      </c>
      <c r="E96" s="322">
        <v>8</v>
      </c>
      <c r="F96" s="323">
        <v>27</v>
      </c>
      <c r="G96" s="343">
        <v>15</v>
      </c>
      <c r="H96" s="343">
        <v>5</v>
      </c>
      <c r="I96" s="211">
        <f t="shared" si="13"/>
        <v>3.6909090909090909</v>
      </c>
    </row>
    <row r="97" spans="1:9" ht="15" x14ac:dyDescent="0.25">
      <c r="A97" s="202">
        <v>14</v>
      </c>
      <c r="B97" s="238">
        <v>61150</v>
      </c>
      <c r="C97" s="474" t="s">
        <v>183</v>
      </c>
      <c r="D97" s="321">
        <v>21</v>
      </c>
      <c r="E97" s="322">
        <v>5</v>
      </c>
      <c r="F97" s="323">
        <v>8</v>
      </c>
      <c r="G97" s="343">
        <v>8</v>
      </c>
      <c r="H97" s="343"/>
      <c r="I97" s="211">
        <f t="shared" si="13"/>
        <v>3.8571428571428572</v>
      </c>
    </row>
    <row r="98" spans="1:9" ht="15" x14ac:dyDescent="0.25">
      <c r="A98" s="202">
        <v>15</v>
      </c>
      <c r="B98" s="238">
        <v>61210</v>
      </c>
      <c r="C98" s="474" t="s">
        <v>184</v>
      </c>
      <c r="D98" s="321">
        <v>3</v>
      </c>
      <c r="E98" s="322"/>
      <c r="F98" s="323">
        <v>2</v>
      </c>
      <c r="G98" s="343">
        <v>1</v>
      </c>
      <c r="H98" s="343"/>
      <c r="I98" s="211">
        <f t="shared" si="13"/>
        <v>3.6666666666666665</v>
      </c>
    </row>
    <row r="99" spans="1:9" ht="15" x14ac:dyDescent="0.25">
      <c r="A99" s="202">
        <v>16</v>
      </c>
      <c r="B99" s="238">
        <v>61290</v>
      </c>
      <c r="C99" s="605" t="s">
        <v>202</v>
      </c>
      <c r="D99" s="321">
        <v>21</v>
      </c>
      <c r="E99" s="322">
        <v>2</v>
      </c>
      <c r="F99" s="323">
        <v>10</v>
      </c>
      <c r="G99" s="343">
        <v>6</v>
      </c>
      <c r="H99" s="343">
        <v>3</v>
      </c>
      <c r="I99" s="211">
        <f t="shared" si="13"/>
        <v>3.5238095238095237</v>
      </c>
    </row>
    <row r="100" spans="1:9" ht="15" x14ac:dyDescent="0.25">
      <c r="A100" s="202">
        <v>17</v>
      </c>
      <c r="B100" s="238">
        <v>61340</v>
      </c>
      <c r="C100" s="474" t="s">
        <v>185</v>
      </c>
      <c r="D100" s="321">
        <v>18</v>
      </c>
      <c r="E100" s="322">
        <v>1</v>
      </c>
      <c r="F100" s="323">
        <v>6</v>
      </c>
      <c r="G100" s="343">
        <v>9</v>
      </c>
      <c r="H100" s="343">
        <v>2</v>
      </c>
      <c r="I100" s="211">
        <f t="shared" si="13"/>
        <v>3.3333333333333335</v>
      </c>
    </row>
    <row r="101" spans="1:9" ht="15" x14ac:dyDescent="0.25">
      <c r="A101" s="202">
        <v>18</v>
      </c>
      <c r="B101" s="182">
        <v>61390</v>
      </c>
      <c r="C101" s="533" t="s">
        <v>195</v>
      </c>
      <c r="D101" s="324">
        <v>29</v>
      </c>
      <c r="E101" s="325">
        <v>3</v>
      </c>
      <c r="F101" s="325">
        <v>15</v>
      </c>
      <c r="G101" s="333">
        <v>8</v>
      </c>
      <c r="H101" s="336">
        <v>3</v>
      </c>
      <c r="I101" s="209">
        <f t="shared" si="13"/>
        <v>3.6206896551724137</v>
      </c>
    </row>
    <row r="102" spans="1:9" ht="15" x14ac:dyDescent="0.25">
      <c r="A102" s="202">
        <v>19</v>
      </c>
      <c r="B102" s="234">
        <v>61410</v>
      </c>
      <c r="C102" s="533" t="s">
        <v>186</v>
      </c>
      <c r="D102" s="324">
        <v>18</v>
      </c>
      <c r="E102" s="325">
        <v>2</v>
      </c>
      <c r="F102" s="325">
        <v>12</v>
      </c>
      <c r="G102" s="325">
        <v>3</v>
      </c>
      <c r="H102" s="326">
        <v>1</v>
      </c>
      <c r="I102" s="209">
        <f t="shared" si="13"/>
        <v>3.8333333333333335</v>
      </c>
    </row>
    <row r="103" spans="1:9" ht="15" x14ac:dyDescent="0.25">
      <c r="A103" s="202">
        <v>20</v>
      </c>
      <c r="B103" s="235">
        <v>61430</v>
      </c>
      <c r="C103" s="533" t="s">
        <v>187</v>
      </c>
      <c r="D103" s="324">
        <v>67</v>
      </c>
      <c r="E103" s="325">
        <v>13</v>
      </c>
      <c r="F103" s="325">
        <v>40</v>
      </c>
      <c r="G103" s="325">
        <v>14</v>
      </c>
      <c r="H103" s="336"/>
      <c r="I103" s="209">
        <f t="shared" si="13"/>
        <v>3.9850746268656718</v>
      </c>
    </row>
    <row r="104" spans="1:9" ht="15" x14ac:dyDescent="0.25">
      <c r="A104" s="202">
        <v>21</v>
      </c>
      <c r="B104" s="235">
        <v>61440</v>
      </c>
      <c r="C104" s="533" t="s">
        <v>188</v>
      </c>
      <c r="D104" s="324">
        <v>73</v>
      </c>
      <c r="E104" s="325">
        <v>27</v>
      </c>
      <c r="F104" s="325">
        <v>31</v>
      </c>
      <c r="G104" s="333">
        <v>15</v>
      </c>
      <c r="H104" s="336"/>
      <c r="I104" s="209">
        <f t="shared" si="13"/>
        <v>4.1643835616438354</v>
      </c>
    </row>
    <row r="105" spans="1:9" ht="15" x14ac:dyDescent="0.25">
      <c r="A105" s="202">
        <v>22</v>
      </c>
      <c r="B105" s="235">
        <v>61450</v>
      </c>
      <c r="C105" s="533" t="s">
        <v>189</v>
      </c>
      <c r="D105" s="324">
        <v>33</v>
      </c>
      <c r="E105" s="325">
        <v>8</v>
      </c>
      <c r="F105" s="325">
        <v>13</v>
      </c>
      <c r="G105" s="325">
        <v>11</v>
      </c>
      <c r="H105" s="326">
        <v>1</v>
      </c>
      <c r="I105" s="209">
        <f t="shared" si="13"/>
        <v>3.8484848484848486</v>
      </c>
    </row>
    <row r="106" spans="1:9" ht="15" x14ac:dyDescent="0.25">
      <c r="A106" s="202">
        <v>23</v>
      </c>
      <c r="B106" s="235">
        <v>61470</v>
      </c>
      <c r="C106" s="604" t="s">
        <v>203</v>
      </c>
      <c r="D106" s="324">
        <v>39</v>
      </c>
      <c r="E106" s="325">
        <v>3</v>
      </c>
      <c r="F106" s="325">
        <v>22</v>
      </c>
      <c r="G106" s="325">
        <v>11</v>
      </c>
      <c r="H106" s="326">
        <v>3</v>
      </c>
      <c r="I106" s="209">
        <f t="shared" si="13"/>
        <v>3.641025641025641</v>
      </c>
    </row>
    <row r="107" spans="1:9" ht="15" x14ac:dyDescent="0.25">
      <c r="A107" s="202">
        <v>24</v>
      </c>
      <c r="B107" s="238">
        <v>61490</v>
      </c>
      <c r="C107" s="533" t="s">
        <v>190</v>
      </c>
      <c r="D107" s="324">
        <v>27</v>
      </c>
      <c r="E107" s="325">
        <v>9</v>
      </c>
      <c r="F107" s="325">
        <v>10</v>
      </c>
      <c r="G107" s="325">
        <v>8</v>
      </c>
      <c r="H107" s="326"/>
      <c r="I107" s="209">
        <f t="shared" si="13"/>
        <v>4.0370370370370372</v>
      </c>
    </row>
    <row r="108" spans="1:9" ht="15" x14ac:dyDescent="0.25">
      <c r="A108" s="202">
        <v>25</v>
      </c>
      <c r="B108" s="237">
        <v>61500</v>
      </c>
      <c r="C108" s="533" t="s">
        <v>191</v>
      </c>
      <c r="D108" s="324">
        <v>33</v>
      </c>
      <c r="E108" s="325">
        <v>6</v>
      </c>
      <c r="F108" s="325">
        <v>20</v>
      </c>
      <c r="G108" s="325">
        <v>7</v>
      </c>
      <c r="H108" s="341"/>
      <c r="I108" s="209">
        <f t="shared" si="13"/>
        <v>3.9696969696969697</v>
      </c>
    </row>
    <row r="109" spans="1:9" ht="15" x14ac:dyDescent="0.25">
      <c r="A109" s="202">
        <v>26</v>
      </c>
      <c r="B109" s="238">
        <v>61510</v>
      </c>
      <c r="C109" s="187" t="s">
        <v>0</v>
      </c>
      <c r="D109" s="324">
        <v>31</v>
      </c>
      <c r="E109" s="325">
        <v>14</v>
      </c>
      <c r="F109" s="325">
        <v>11</v>
      </c>
      <c r="G109" s="326">
        <v>6</v>
      </c>
      <c r="H109" s="343"/>
      <c r="I109" s="209">
        <f t="shared" si="13"/>
        <v>4.258064516129032</v>
      </c>
    </row>
    <row r="110" spans="1:9" ht="15" x14ac:dyDescent="0.25">
      <c r="A110" s="202">
        <v>27</v>
      </c>
      <c r="B110" s="238">
        <v>61520</v>
      </c>
      <c r="C110" s="533" t="s">
        <v>192</v>
      </c>
      <c r="D110" s="324">
        <v>46</v>
      </c>
      <c r="E110" s="325">
        <v>15</v>
      </c>
      <c r="F110" s="325">
        <v>18</v>
      </c>
      <c r="G110" s="326">
        <v>13</v>
      </c>
      <c r="H110" s="343"/>
      <c r="I110" s="209">
        <f t="shared" si="13"/>
        <v>4.0434782608695654</v>
      </c>
    </row>
    <row r="111" spans="1:9" ht="15" x14ac:dyDescent="0.25">
      <c r="A111" s="202">
        <v>28</v>
      </c>
      <c r="B111" s="238">
        <v>61540</v>
      </c>
      <c r="C111" s="533" t="s">
        <v>193</v>
      </c>
      <c r="D111" s="324">
        <v>16</v>
      </c>
      <c r="E111" s="325">
        <v>4</v>
      </c>
      <c r="F111" s="325">
        <v>7</v>
      </c>
      <c r="G111" s="326">
        <v>5</v>
      </c>
      <c r="H111" s="343"/>
      <c r="I111" s="209">
        <f t="shared" si="13"/>
        <v>3.9375</v>
      </c>
    </row>
    <row r="112" spans="1:9" ht="15" x14ac:dyDescent="0.25">
      <c r="A112" s="202">
        <v>29</v>
      </c>
      <c r="B112" s="237">
        <v>61560</v>
      </c>
      <c r="C112" s="533" t="s">
        <v>194</v>
      </c>
      <c r="D112" s="324">
        <v>24</v>
      </c>
      <c r="E112" s="325">
        <v>1</v>
      </c>
      <c r="F112" s="325">
        <v>13</v>
      </c>
      <c r="G112" s="325">
        <v>10</v>
      </c>
      <c r="H112" s="336"/>
      <c r="I112" s="209">
        <f t="shared" si="13"/>
        <v>3.625</v>
      </c>
    </row>
    <row r="113" spans="1:11" ht="15" x14ac:dyDescent="0.25">
      <c r="A113" s="202">
        <v>30</v>
      </c>
      <c r="B113" s="289">
        <v>61570</v>
      </c>
      <c r="C113" s="712" t="s">
        <v>129</v>
      </c>
      <c r="D113" s="713">
        <v>45</v>
      </c>
      <c r="E113" s="340">
        <v>11</v>
      </c>
      <c r="F113" s="340">
        <v>20</v>
      </c>
      <c r="G113" s="342">
        <v>14</v>
      </c>
      <c r="H113" s="348"/>
      <c r="I113" s="198">
        <f t="shared" ref="I113" si="14">(H113*2+G113*3+F113*4+E113*5)/D113</f>
        <v>3.9333333333333331</v>
      </c>
    </row>
    <row r="114" spans="1:11" ht="15.75" thickBot="1" x14ac:dyDescent="0.3">
      <c r="A114" s="202">
        <v>31</v>
      </c>
      <c r="B114" s="236">
        <v>61600</v>
      </c>
      <c r="C114" s="714" t="s">
        <v>206</v>
      </c>
      <c r="D114" s="711">
        <v>8</v>
      </c>
      <c r="E114" s="340">
        <v>1</v>
      </c>
      <c r="F114" s="340">
        <v>5</v>
      </c>
      <c r="G114" s="347">
        <v>2</v>
      </c>
      <c r="H114" s="348"/>
      <c r="I114" s="198">
        <f t="shared" si="13"/>
        <v>3.875</v>
      </c>
    </row>
    <row r="115" spans="1:11" ht="15.75" thickBot="1" x14ac:dyDescent="0.3">
      <c r="A115" s="295"/>
      <c r="B115" s="296"/>
      <c r="C115" s="297" t="s">
        <v>116</v>
      </c>
      <c r="D115" s="303">
        <f>SUM(D116:D124)</f>
        <v>240</v>
      </c>
      <c r="E115" s="318">
        <f t="shared" ref="E115:H115" si="15">SUM(E116:E124)</f>
        <v>46</v>
      </c>
      <c r="F115" s="318">
        <f t="shared" si="15"/>
        <v>116</v>
      </c>
      <c r="G115" s="318">
        <f t="shared" si="15"/>
        <v>68</v>
      </c>
      <c r="H115" s="319">
        <f t="shared" si="15"/>
        <v>10</v>
      </c>
      <c r="I115" s="298">
        <f>AVERAGE(I116:I124)</f>
        <v>3.8649741340530812</v>
      </c>
    </row>
    <row r="116" spans="1:11" ht="15" x14ac:dyDescent="0.25">
      <c r="A116" s="295">
        <v>1</v>
      </c>
      <c r="B116" s="195">
        <v>70020</v>
      </c>
      <c r="C116" s="307" t="s">
        <v>95</v>
      </c>
      <c r="D116" s="349">
        <v>4</v>
      </c>
      <c r="E116" s="350"/>
      <c r="F116" s="350">
        <v>4</v>
      </c>
      <c r="G116" s="350"/>
      <c r="H116" s="350"/>
      <c r="I116" s="304">
        <f t="shared" ref="I116:I124" si="16">(H116*2+G116*3+F116*4+E116*5)/D116</f>
        <v>4</v>
      </c>
      <c r="K116" s="475"/>
    </row>
    <row r="117" spans="1:11" ht="15" x14ac:dyDescent="0.25">
      <c r="A117" s="208">
        <v>2</v>
      </c>
      <c r="B117" s="182">
        <v>70110</v>
      </c>
      <c r="C117" s="300" t="s">
        <v>97</v>
      </c>
      <c r="D117" s="351">
        <v>15</v>
      </c>
      <c r="E117" s="352">
        <v>4</v>
      </c>
      <c r="F117" s="352">
        <v>10</v>
      </c>
      <c r="G117" s="352">
        <v>1</v>
      </c>
      <c r="H117" s="352"/>
      <c r="I117" s="305">
        <f t="shared" si="16"/>
        <v>4.2</v>
      </c>
    </row>
    <row r="118" spans="1:11" ht="15" x14ac:dyDescent="0.25">
      <c r="A118" s="208">
        <v>3</v>
      </c>
      <c r="B118" s="182">
        <v>70021</v>
      </c>
      <c r="C118" s="300" t="s">
        <v>61</v>
      </c>
      <c r="D118" s="351">
        <v>24</v>
      </c>
      <c r="E118" s="352">
        <v>12</v>
      </c>
      <c r="F118" s="352">
        <v>11</v>
      </c>
      <c r="G118" s="352">
        <v>1</v>
      </c>
      <c r="H118" s="352"/>
      <c r="I118" s="305">
        <f t="shared" si="16"/>
        <v>4.458333333333333</v>
      </c>
    </row>
    <row r="119" spans="1:11" ht="15" x14ac:dyDescent="0.25">
      <c r="A119" s="208">
        <v>4</v>
      </c>
      <c r="B119" s="182">
        <v>70040</v>
      </c>
      <c r="C119" s="300" t="s">
        <v>96</v>
      </c>
      <c r="D119" s="351">
        <v>13</v>
      </c>
      <c r="E119" s="352">
        <v>1</v>
      </c>
      <c r="F119" s="352">
        <v>5</v>
      </c>
      <c r="G119" s="352">
        <v>7</v>
      </c>
      <c r="H119" s="352"/>
      <c r="I119" s="305">
        <f t="shared" si="16"/>
        <v>3.5384615384615383</v>
      </c>
    </row>
    <row r="120" spans="1:11" ht="15" x14ac:dyDescent="0.25">
      <c r="A120" s="208">
        <v>5</v>
      </c>
      <c r="B120" s="182">
        <v>70100</v>
      </c>
      <c r="C120" s="470" t="s">
        <v>152</v>
      </c>
      <c r="D120" s="351">
        <v>16</v>
      </c>
      <c r="E120" s="352">
        <v>4</v>
      </c>
      <c r="F120" s="352">
        <v>11</v>
      </c>
      <c r="G120" s="352">
        <v>1</v>
      </c>
      <c r="H120" s="352"/>
      <c r="I120" s="305">
        <f t="shared" si="16"/>
        <v>4.1875</v>
      </c>
    </row>
    <row r="121" spans="1:11" ht="15" x14ac:dyDescent="0.25">
      <c r="A121" s="208">
        <v>6</v>
      </c>
      <c r="B121" s="182">
        <v>70270</v>
      </c>
      <c r="C121" s="300" t="s">
        <v>98</v>
      </c>
      <c r="D121" s="351">
        <v>24</v>
      </c>
      <c r="E121" s="352">
        <v>4</v>
      </c>
      <c r="F121" s="352">
        <v>9</v>
      </c>
      <c r="G121" s="352">
        <v>10</v>
      </c>
      <c r="H121" s="352">
        <v>1</v>
      </c>
      <c r="I121" s="305">
        <f t="shared" si="16"/>
        <v>3.6666666666666665</v>
      </c>
    </row>
    <row r="122" spans="1:11" ht="15" x14ac:dyDescent="0.25">
      <c r="A122" s="208">
        <v>7</v>
      </c>
      <c r="B122" s="182">
        <v>70510</v>
      </c>
      <c r="C122" s="300" t="s">
        <v>99</v>
      </c>
      <c r="D122" s="351">
        <v>19</v>
      </c>
      <c r="E122" s="352"/>
      <c r="F122" s="352">
        <v>8</v>
      </c>
      <c r="G122" s="352">
        <v>10</v>
      </c>
      <c r="H122" s="352">
        <v>1</v>
      </c>
      <c r="I122" s="305">
        <f t="shared" si="16"/>
        <v>3.3684210526315788</v>
      </c>
    </row>
    <row r="123" spans="1:11" ht="16.5" customHeight="1" x14ac:dyDescent="0.25">
      <c r="A123" s="208">
        <v>8</v>
      </c>
      <c r="B123" s="299">
        <v>10880</v>
      </c>
      <c r="C123" s="301" t="s">
        <v>127</v>
      </c>
      <c r="D123" s="321">
        <v>112</v>
      </c>
      <c r="E123" s="322">
        <v>21</v>
      </c>
      <c r="F123" s="322">
        <v>50</v>
      </c>
      <c r="G123" s="322">
        <v>33</v>
      </c>
      <c r="H123" s="353">
        <v>8</v>
      </c>
      <c r="I123" s="211">
        <f t="shared" si="16"/>
        <v>3.75</v>
      </c>
    </row>
    <row r="124" spans="1:11" ht="15.75" thickBot="1" x14ac:dyDescent="0.3">
      <c r="A124" s="306">
        <v>9</v>
      </c>
      <c r="B124" s="196">
        <v>10890</v>
      </c>
      <c r="C124" s="302" t="s">
        <v>128</v>
      </c>
      <c r="D124" s="327">
        <v>13</v>
      </c>
      <c r="E124" s="328"/>
      <c r="F124" s="328">
        <v>8</v>
      </c>
      <c r="G124" s="328">
        <v>5</v>
      </c>
      <c r="H124" s="337"/>
      <c r="I124" s="197">
        <f t="shared" si="16"/>
        <v>3.6153846153846154</v>
      </c>
    </row>
    <row r="125" spans="1:11" ht="15" x14ac:dyDescent="0.25">
      <c r="A125" s="184"/>
      <c r="B125" s="184"/>
      <c r="C125" s="184"/>
      <c r="D125" s="185"/>
      <c r="E125" s="185"/>
      <c r="F125" s="185"/>
      <c r="G125" s="185"/>
      <c r="H125" s="721" t="s">
        <v>105</v>
      </c>
      <c r="I125" s="199">
        <f>AVERAGE(I8:I15,I17:I28,I30:I46,I48:I67,I69:I82,I84:I114,I116:I124)</f>
        <v>3.7636985592752334</v>
      </c>
    </row>
  </sheetData>
  <mergeCells count="7">
    <mergeCell ref="C2:D2"/>
    <mergeCell ref="E4:H4"/>
    <mergeCell ref="I4:I5"/>
    <mergeCell ref="A4:A5"/>
    <mergeCell ref="B4:B5"/>
    <mergeCell ref="C4:C5"/>
    <mergeCell ref="D4:D5"/>
  </mergeCells>
  <conditionalFormatting sqref="I6:I125">
    <cfRule type="cellIs" dxfId="42" priority="1" stopIfTrue="1" operator="equal">
      <formula>$I$125</formula>
    </cfRule>
    <cfRule type="cellIs" dxfId="41" priority="583" stopIfTrue="1" operator="lessThan">
      <formula>3.5</formula>
    </cfRule>
    <cfRule type="cellIs" dxfId="40" priority="584" stopIfTrue="1" operator="between">
      <formula>3.5</formula>
      <formula>$I$125</formula>
    </cfRule>
    <cfRule type="cellIs" dxfId="39" priority="585" stopIfTrue="1" operator="between">
      <formula>4.499</formula>
      <formula>$I$125</formula>
    </cfRule>
    <cfRule type="cellIs" dxfId="38" priority="586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Биология-9 диаграмма по районам</vt:lpstr>
      <vt:lpstr>Биология-9 диаграмма</vt:lpstr>
      <vt:lpstr>Рейтинги 2022-2025</vt:lpstr>
      <vt:lpstr>Рейтинг по сумме мест</vt:lpstr>
      <vt:lpstr>Биология-9 2025 Итоги</vt:lpstr>
      <vt:lpstr>Биология-9 2025 расклад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2025-09-05T05:04:09Z</dcterms:modified>
</cp:coreProperties>
</file>