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235" windowHeight="7950" tabRatio="576"/>
  </bookViews>
  <sheets>
    <sheet name="Английск-9 диаграмма по районам" sheetId="7" r:id="rId1"/>
    <sheet name="Английск-9 диаграмма" sheetId="4" r:id="rId2"/>
    <sheet name="Рейтинги 2022-2025" sheetId="3" r:id="rId3"/>
    <sheet name="Рейтинг по сумме мест" sheetId="2" r:id="rId4"/>
    <sheet name="Английский-9 2025 Итоги" sheetId="6" r:id="rId5"/>
    <sheet name="Английский-9 2025расклад" sheetId="1" r:id="rId6"/>
  </sheets>
  <definedNames>
    <definedName name="_xlnm._FilterDatabase" localSheetId="0" hidden="1">'Английск-9 диаграмма по районам'!#REF!</definedName>
  </definedNames>
  <calcPr calcId="145621"/>
</workbook>
</file>

<file path=xl/calcChain.xml><?xml version="1.0" encoding="utf-8"?>
<calcChain xmlns="http://schemas.openxmlformats.org/spreadsheetml/2006/main">
  <c r="S43" i="7" l="1"/>
  <c r="C45" i="7"/>
  <c r="D45" i="7"/>
  <c r="G45" i="7"/>
  <c r="H45" i="7"/>
  <c r="K45" i="7"/>
  <c r="L45" i="7"/>
  <c r="O45" i="7"/>
  <c r="P45" i="7"/>
  <c r="S43" i="4"/>
  <c r="C45" i="4"/>
  <c r="D45" i="4"/>
  <c r="G45" i="4"/>
  <c r="H45" i="4"/>
  <c r="K45" i="4"/>
  <c r="L45" i="4"/>
  <c r="O45" i="4"/>
  <c r="P45" i="4"/>
  <c r="S26" i="7"/>
  <c r="S25" i="7"/>
  <c r="S24" i="7"/>
  <c r="S23" i="7"/>
  <c r="S22" i="7"/>
  <c r="S21" i="7"/>
  <c r="S20" i="7"/>
  <c r="S19" i="7"/>
  <c r="S18" i="7"/>
  <c r="S17" i="7"/>
  <c r="S16" i="7"/>
  <c r="S15" i="7"/>
  <c r="S13" i="7"/>
  <c r="S12" i="7"/>
  <c r="S11" i="7"/>
  <c r="S10" i="7"/>
  <c r="S9" i="7"/>
  <c r="S8" i="7"/>
  <c r="S7" i="7"/>
  <c r="S6" i="7"/>
  <c r="S44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121" i="7"/>
  <c r="S120" i="7"/>
  <c r="S119" i="7"/>
  <c r="S118" i="7"/>
  <c r="S117" i="7"/>
  <c r="S116" i="7"/>
  <c r="S115" i="7"/>
  <c r="S114" i="7"/>
  <c r="S122" i="7"/>
  <c r="D113" i="7"/>
  <c r="C113" i="7"/>
  <c r="D81" i="7"/>
  <c r="C81" i="7"/>
  <c r="D66" i="7"/>
  <c r="C66" i="7"/>
  <c r="D27" i="7"/>
  <c r="C27" i="7"/>
  <c r="D14" i="7"/>
  <c r="C14" i="7"/>
  <c r="D5" i="7"/>
  <c r="C5" i="7"/>
  <c r="D4" i="7"/>
  <c r="D123" i="7" s="1"/>
  <c r="C4" i="7"/>
  <c r="S13" i="4"/>
  <c r="S12" i="4"/>
  <c r="S11" i="4"/>
  <c r="S10" i="4"/>
  <c r="S9" i="4"/>
  <c r="S8" i="4"/>
  <c r="S7" i="4"/>
  <c r="S6" i="4"/>
  <c r="S26" i="4"/>
  <c r="S25" i="4"/>
  <c r="S24" i="4"/>
  <c r="S23" i="4"/>
  <c r="S22" i="4"/>
  <c r="S21" i="4"/>
  <c r="S20" i="4"/>
  <c r="S19" i="4"/>
  <c r="S18" i="4"/>
  <c r="S17" i="4"/>
  <c r="S16" i="4"/>
  <c r="S15" i="4"/>
  <c r="S44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112" i="4"/>
  <c r="S111" i="4"/>
  <c r="S110" i="4"/>
  <c r="S109" i="4"/>
  <c r="S108" i="4"/>
  <c r="S107" i="4"/>
  <c r="S106" i="4"/>
  <c r="S105" i="4"/>
  <c r="S121" i="4"/>
  <c r="S120" i="4"/>
  <c r="S119" i="4"/>
  <c r="S118" i="4"/>
  <c r="S117" i="4"/>
  <c r="S116" i="4"/>
  <c r="S115" i="4"/>
  <c r="S114" i="4"/>
  <c r="S122" i="4"/>
  <c r="D123" i="4"/>
  <c r="D113" i="4"/>
  <c r="C113" i="4"/>
  <c r="D81" i="4"/>
  <c r="C81" i="4"/>
  <c r="D66" i="4"/>
  <c r="C66" i="4"/>
  <c r="D27" i="4"/>
  <c r="C27" i="4"/>
  <c r="D14" i="4"/>
  <c r="C14" i="4"/>
  <c r="D5" i="4"/>
  <c r="C5" i="4"/>
  <c r="D4" i="4"/>
  <c r="T95" i="2"/>
  <c r="T99" i="2"/>
  <c r="T92" i="2"/>
  <c r="D117" i="3"/>
  <c r="T114" i="2"/>
  <c r="T116" i="2"/>
  <c r="T115" i="2"/>
  <c r="T113" i="2"/>
  <c r="T106" i="2"/>
  <c r="T112" i="2"/>
  <c r="T111" i="2"/>
  <c r="T110" i="2"/>
  <c r="T109" i="2"/>
  <c r="T105" i="2"/>
  <c r="T107" i="2"/>
  <c r="T82" i="2"/>
  <c r="T93" i="2"/>
  <c r="T108" i="2"/>
  <c r="T94" i="2"/>
  <c r="T104" i="2"/>
  <c r="T101" i="2"/>
  <c r="T100" i="2"/>
  <c r="T89" i="2"/>
  <c r="T67" i="2"/>
  <c r="T103" i="2"/>
  <c r="T90" i="2"/>
  <c r="T83" i="2"/>
  <c r="T102" i="2"/>
  <c r="T78" i="2"/>
  <c r="T96" i="2"/>
  <c r="T98" i="2"/>
  <c r="T84" i="2"/>
  <c r="T85" i="2"/>
  <c r="T74" i="2"/>
  <c r="T87" i="2"/>
  <c r="T97" i="2"/>
  <c r="T65" i="2"/>
  <c r="T91" i="2"/>
  <c r="T77" i="2"/>
  <c r="T88" i="2"/>
  <c r="T63" i="2"/>
  <c r="T64" i="2"/>
  <c r="T66" i="2"/>
  <c r="T79" i="2"/>
  <c r="T72" i="2"/>
  <c r="T86" i="2"/>
  <c r="T73" i="2"/>
  <c r="T70" i="2"/>
  <c r="T76" i="2"/>
  <c r="T75" i="2"/>
  <c r="T80" i="2"/>
  <c r="T81" i="2"/>
  <c r="T59" i="2"/>
  <c r="T62" i="2"/>
  <c r="T46" i="2"/>
  <c r="T57" i="2"/>
  <c r="T68" i="2"/>
  <c r="T60" i="2"/>
  <c r="T50" i="2"/>
  <c r="T52" i="2"/>
  <c r="T45" i="2"/>
  <c r="T39" i="2"/>
  <c r="T29" i="2"/>
  <c r="T71" i="2"/>
  <c r="T32" i="2"/>
  <c r="T31" i="2"/>
  <c r="T69" i="2"/>
  <c r="T43" i="2"/>
  <c r="T55" i="2"/>
  <c r="T38" i="2"/>
  <c r="T41" i="2"/>
  <c r="T61" i="2"/>
  <c r="T51" i="2"/>
  <c r="T54" i="2"/>
  <c r="T58" i="2"/>
  <c r="T37" i="2"/>
  <c r="T44" i="2"/>
  <c r="T27" i="2"/>
  <c r="T36" i="2"/>
  <c r="T28" i="2"/>
  <c r="T47" i="2"/>
  <c r="T49" i="2"/>
  <c r="T40" i="2"/>
  <c r="T53" i="2"/>
  <c r="T33" i="2"/>
  <c r="T48" i="2"/>
  <c r="T56" i="2"/>
  <c r="T30" i="2"/>
  <c r="T23" i="2"/>
  <c r="T25" i="2"/>
  <c r="T35" i="2"/>
  <c r="T20" i="2"/>
  <c r="T42" i="2"/>
  <c r="T17" i="2"/>
  <c r="T34" i="2"/>
  <c r="T24" i="2"/>
  <c r="T15" i="2"/>
  <c r="T13" i="2"/>
  <c r="T21" i="2"/>
  <c r="T12" i="2"/>
  <c r="T26" i="2"/>
  <c r="T19" i="2"/>
  <c r="T10" i="2"/>
  <c r="T14" i="2"/>
  <c r="T16" i="2"/>
  <c r="T18" i="2"/>
  <c r="T11" i="2"/>
  <c r="T8" i="2"/>
  <c r="T6" i="2"/>
  <c r="T7" i="2"/>
  <c r="T9" i="2"/>
  <c r="T22" i="2"/>
  <c r="E117" i="2"/>
  <c r="C4" i="4" l="1"/>
  <c r="I123" i="1"/>
  <c r="H81" i="1"/>
  <c r="G81" i="1"/>
  <c r="F81" i="1"/>
  <c r="E81" i="1"/>
  <c r="D81" i="1"/>
  <c r="I112" i="1"/>
  <c r="I88" i="1"/>
  <c r="I35" i="1"/>
  <c r="I119" i="1"/>
  <c r="I120" i="1"/>
  <c r="G113" i="4" l="1"/>
  <c r="H113" i="4"/>
  <c r="K113" i="4"/>
  <c r="L113" i="4"/>
  <c r="O113" i="4"/>
  <c r="P113" i="4"/>
  <c r="G66" i="4"/>
  <c r="H66" i="4"/>
  <c r="K66" i="4"/>
  <c r="L66" i="4"/>
  <c r="O66" i="4"/>
  <c r="P66" i="4"/>
  <c r="K117" i="2" l="1"/>
  <c r="H117" i="2"/>
  <c r="N117" i="2"/>
  <c r="I92" i="1"/>
  <c r="I83" i="1"/>
  <c r="I64" i="1"/>
  <c r="I54" i="1"/>
  <c r="H113" i="7" l="1"/>
  <c r="G113" i="7"/>
  <c r="H81" i="7"/>
  <c r="G81" i="7"/>
  <c r="H66" i="7"/>
  <c r="G66" i="7"/>
  <c r="H27" i="7"/>
  <c r="G27" i="7"/>
  <c r="H14" i="7"/>
  <c r="G14" i="7"/>
  <c r="H5" i="7"/>
  <c r="G5" i="7"/>
  <c r="H4" i="7"/>
  <c r="G4" i="7"/>
  <c r="H123" i="4"/>
  <c r="H81" i="4"/>
  <c r="G81" i="4"/>
  <c r="G4" i="4" s="1"/>
  <c r="H27" i="4"/>
  <c r="G27" i="4"/>
  <c r="H14" i="4"/>
  <c r="G14" i="4"/>
  <c r="H5" i="4"/>
  <c r="G5" i="4"/>
  <c r="H4" i="4"/>
  <c r="H117" i="3"/>
  <c r="H123" i="7" l="1"/>
  <c r="L4" i="7" l="1"/>
  <c r="L123" i="7" s="1"/>
  <c r="P113" i="7"/>
  <c r="O113" i="7"/>
  <c r="P81" i="7"/>
  <c r="O81" i="7"/>
  <c r="P66" i="7"/>
  <c r="O66" i="7"/>
  <c r="P27" i="7"/>
  <c r="O27" i="7"/>
  <c r="P14" i="7"/>
  <c r="O14" i="7"/>
  <c r="P5" i="7"/>
  <c r="O5" i="7"/>
  <c r="P4" i="7"/>
  <c r="P123" i="7" s="1"/>
  <c r="L113" i="7"/>
  <c r="K113" i="7"/>
  <c r="L81" i="7"/>
  <c r="K81" i="7"/>
  <c r="L66" i="7"/>
  <c r="K66" i="7"/>
  <c r="L27" i="7"/>
  <c r="K27" i="7"/>
  <c r="L14" i="7"/>
  <c r="K14" i="7"/>
  <c r="L5" i="7"/>
  <c r="K5" i="7"/>
  <c r="P123" i="4"/>
  <c r="P81" i="4"/>
  <c r="O81" i="4"/>
  <c r="P27" i="4"/>
  <c r="O27" i="4"/>
  <c r="P14" i="4"/>
  <c r="O14" i="4"/>
  <c r="P5" i="4"/>
  <c r="O5" i="4"/>
  <c r="P4" i="4"/>
  <c r="L123" i="4"/>
  <c r="L81" i="4"/>
  <c r="K81" i="4"/>
  <c r="L27" i="4"/>
  <c r="K27" i="4"/>
  <c r="L14" i="4"/>
  <c r="K14" i="4"/>
  <c r="L5" i="4"/>
  <c r="K5" i="4"/>
  <c r="L4" i="4"/>
  <c r="P117" i="3"/>
  <c r="L117" i="3"/>
  <c r="O4" i="7" l="1"/>
  <c r="K4" i="7"/>
  <c r="K4" i="4"/>
  <c r="O4" i="4"/>
  <c r="D66" i="1"/>
  <c r="D113" i="1"/>
  <c r="I75" i="1"/>
  <c r="I38" i="1"/>
  <c r="I37" i="1"/>
  <c r="I36" i="1"/>
  <c r="I114" i="1"/>
  <c r="I115" i="1"/>
  <c r="I116" i="1"/>
  <c r="I117" i="1"/>
  <c r="I118" i="1"/>
  <c r="I121" i="1"/>
  <c r="I122" i="1"/>
  <c r="I111" i="1" l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6" i="1"/>
  <c r="I95" i="1"/>
  <c r="I94" i="1"/>
  <c r="I93" i="1"/>
  <c r="I91" i="1"/>
  <c r="I90" i="1"/>
  <c r="I89" i="1"/>
  <c r="I87" i="1"/>
  <c r="I86" i="1"/>
  <c r="I85" i="1"/>
  <c r="I84" i="1"/>
  <c r="I82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5" i="1"/>
  <c r="I63" i="1"/>
  <c r="I62" i="1"/>
  <c r="I61" i="1"/>
  <c r="I60" i="1"/>
  <c r="I59" i="1"/>
  <c r="I58" i="1"/>
  <c r="I57" i="1"/>
  <c r="I55" i="1"/>
  <c r="I53" i="1"/>
  <c r="I52" i="1"/>
  <c r="I51" i="1"/>
  <c r="I50" i="1"/>
  <c r="I49" i="1"/>
  <c r="I48" i="1"/>
  <c r="I47" i="1" s="1"/>
  <c r="I45" i="1"/>
  <c r="I41" i="1"/>
  <c r="I40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 s="1"/>
  <c r="I15" i="1"/>
  <c r="I12" i="1"/>
  <c r="I11" i="1"/>
  <c r="I10" i="1"/>
  <c r="I9" i="1"/>
  <c r="I8" i="1"/>
  <c r="I14" i="1" l="1"/>
  <c r="I13" i="1"/>
  <c r="D6" i="6" l="1"/>
  <c r="I81" i="1"/>
  <c r="H47" i="1"/>
  <c r="G47" i="1"/>
  <c r="F47" i="1"/>
  <c r="E47" i="1"/>
  <c r="D47" i="1"/>
  <c r="I66" i="1"/>
  <c r="H66" i="1"/>
  <c r="G66" i="1"/>
  <c r="F66" i="1"/>
  <c r="E66" i="1"/>
  <c r="I29" i="1"/>
  <c r="H29" i="1"/>
  <c r="G29" i="1"/>
  <c r="F29" i="1"/>
  <c r="E29" i="1"/>
  <c r="D29" i="1"/>
  <c r="H16" i="1"/>
  <c r="G16" i="1"/>
  <c r="F16" i="1"/>
  <c r="E16" i="1"/>
  <c r="D16" i="1"/>
  <c r="H113" i="1"/>
  <c r="G113" i="1"/>
  <c r="F113" i="1"/>
  <c r="E113" i="1"/>
  <c r="I113" i="1"/>
  <c r="I7" i="1"/>
  <c r="H7" i="1"/>
  <c r="G7" i="1"/>
  <c r="F7" i="1"/>
  <c r="E7" i="1"/>
  <c r="D7" i="1"/>
  <c r="D6" i="1" l="1"/>
  <c r="I6" i="1" s="1"/>
  <c r="E6" i="1"/>
  <c r="F6" i="1"/>
  <c r="G6" i="1"/>
  <c r="H6" i="1"/>
  <c r="E109" i="6" l="1"/>
  <c r="E6" i="6" s="1"/>
</calcChain>
</file>

<file path=xl/sharedStrings.xml><?xml version="1.0" encoding="utf-8"?>
<sst xmlns="http://schemas.openxmlformats.org/spreadsheetml/2006/main" count="1750" uniqueCount="201">
  <si>
    <t>№</t>
  </si>
  <si>
    <t>Наименование ОУ (кратко)</t>
  </si>
  <si>
    <t>Код ОУ            (по КИАСУО)</t>
  </si>
  <si>
    <t>МБОУ Лицей № 28</t>
  </si>
  <si>
    <t>МБОУ Гимназия № 8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</si>
  <si>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</si>
  <si>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</si>
  <si>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</si>
  <si>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</si>
  <si>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</si>
  <si>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</si>
  <si>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</si>
  <si>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</si>
  <si>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</si>
  <si>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</si>
  <si>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</si>
  <si>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СШ № 16</t>
  </si>
  <si>
    <t>МБОУ СШ № 31</t>
  </si>
  <si>
    <t>МБОУ СШ № 44</t>
  </si>
  <si>
    <t>МБОУ СШ № 53</t>
  </si>
  <si>
    <t>МБОУ СШ № 64</t>
  </si>
  <si>
    <t>МБОУ СШ № 89</t>
  </si>
  <si>
    <t>МБОУ СШ № 94</t>
  </si>
  <si>
    <t>МАОУ СШ № 148</t>
  </si>
  <si>
    <t>МБОУ Лицей № 1</t>
  </si>
  <si>
    <t>МБОУ СШ № 3</t>
  </si>
  <si>
    <t>МБОУ Лицей № 8</t>
  </si>
  <si>
    <t>МБОУ Лицей № 10</t>
  </si>
  <si>
    <t>МБОУ СШ № 36</t>
  </si>
  <si>
    <t>МБОУ СШ № 82</t>
  </si>
  <si>
    <t>МБОУ СШ № 84</t>
  </si>
  <si>
    <t>МБОУ СШ № 99</t>
  </si>
  <si>
    <t>МБОУ СШ № 6</t>
  </si>
  <si>
    <t>МБОУ СШ № 17</t>
  </si>
  <si>
    <t>МБОУ СШ № 62</t>
  </si>
  <si>
    <t>МБОУ СШ № 69</t>
  </si>
  <si>
    <t>МБОУ СШ № 5</t>
  </si>
  <si>
    <t>МБОУ СШ № 7</t>
  </si>
  <si>
    <t>МБОУ СШ № 18</t>
  </si>
  <si>
    <t>МБОУ СШ № 24</t>
  </si>
  <si>
    <t>МБОУ СШ № 66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</si>
  <si>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</si>
  <si>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</si>
  <si>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</si>
  <si>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</si>
  <si>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</si>
  <si>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</si>
  <si>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</si>
  <si>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</si>
  <si>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</si>
  <si>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</si>
  <si>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</si>
  <si>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АНГЛИЙСКИЙ ЯЗЫК, 9 кл.</t>
  </si>
  <si>
    <t>Код ОУ по КИАСУО</t>
  </si>
  <si>
    <t>Район</t>
  </si>
  <si>
    <t>МБОУ СШ № 19</t>
  </si>
  <si>
    <t>МБОУ Лицей № 3</t>
  </si>
  <si>
    <t>МБОУ Гимназия № 7</t>
  </si>
  <si>
    <t>МБОУ СШ № 45</t>
  </si>
  <si>
    <t>МБОУ Лицей № 2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</si>
  <si>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</si>
  <si>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</si>
  <si>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</si>
  <si>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</si>
  <si>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</si>
  <si>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</si>
  <si>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</si>
  <si>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место</t>
  </si>
  <si>
    <t>сумма мест</t>
  </si>
  <si>
    <t>чел.</t>
  </si>
  <si>
    <t>ср.балл ОУ</t>
  </si>
  <si>
    <t>ср. балл по городу</t>
  </si>
  <si>
    <t>ср. балл ОУ</t>
  </si>
  <si>
    <t xml:space="preserve">МАОУ Лицей № 7 </t>
  </si>
  <si>
    <t>МАОУ Гимназия № 9</t>
  </si>
  <si>
    <t>МБОУ СШ № 12</t>
  </si>
  <si>
    <t>МАОУ СШ № 32</t>
  </si>
  <si>
    <t>МБОУ СШ № 8 "Созидание"</t>
  </si>
  <si>
    <t>МАОУ Гимназия № 15</t>
  </si>
  <si>
    <t>МАОУ Лицей № 12</t>
  </si>
  <si>
    <t>МАОУ "КУГ № 1 - Универс"</t>
  </si>
  <si>
    <t>МБОУ СШ № 21</t>
  </si>
  <si>
    <t>МАОУ Гимназия № 13 "Академ"</t>
  </si>
  <si>
    <t>МБОУ СШ № 73</t>
  </si>
  <si>
    <t>МБОУ СШ № 95</t>
  </si>
  <si>
    <t>МАОУ Лицей № 9 "Лидер"</t>
  </si>
  <si>
    <t>МАОУ Гимназия № 14</t>
  </si>
  <si>
    <t>МАОУ СШ № 23</t>
  </si>
  <si>
    <t>МБОУ СШ № 34</t>
  </si>
  <si>
    <t>МБОУ СШ № 42</t>
  </si>
  <si>
    <t>МАОУ СШ № 137</t>
  </si>
  <si>
    <t>МБОУ СШ № 78</t>
  </si>
  <si>
    <t>МБОУ СШ № 93</t>
  </si>
  <si>
    <t>МБОУ СШ № 76</t>
  </si>
  <si>
    <t>МАОУ Гимназия № 2</t>
  </si>
  <si>
    <t>МБОУ СШ № 4</t>
  </si>
  <si>
    <t>МБОУ Гимназия  № 16</t>
  </si>
  <si>
    <t>МБОУ СШ № 27</t>
  </si>
  <si>
    <t>МБОУ СШ № 51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</si>
  <si>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</si>
  <si>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</si>
  <si>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</si>
  <si>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</si>
  <si>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отметки по 5 -балльной шкале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</si>
  <si>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</si>
  <si>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</si>
  <si>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</si>
  <si>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</si>
  <si>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Расчётное среднее значение:</t>
  </si>
  <si>
    <t>Сумма мест</t>
  </si>
  <si>
    <t xml:space="preserve">МБОУ СШ № 72 </t>
  </si>
  <si>
    <t>средний балл принят</t>
  </si>
  <si>
    <t>Чел.</t>
  </si>
  <si>
    <t>ЦЕНТРАЛЬНЫЙ РАЙОН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</si>
  <si>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</si>
  <si>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</si>
  <si>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</si>
  <si>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</si>
  <si>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</si>
  <si>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</si>
  <si>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</si>
  <si>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>МБОУ СШ № 86</t>
  </si>
  <si>
    <t xml:space="preserve">МАОУ Гимназия № 11 </t>
  </si>
  <si>
    <t>МАОУ Гимназия № 3</t>
  </si>
  <si>
    <t xml:space="preserve">МБОУ СШ № 10 </t>
  </si>
  <si>
    <t>МАОУ СШ № 152</t>
  </si>
  <si>
    <t>МАОУ СШ № 150</t>
  </si>
  <si>
    <t>МАОУ СШ № 149</t>
  </si>
  <si>
    <t>МАОУ СШ № 145</t>
  </si>
  <si>
    <t>МАОУ СШ № 143</t>
  </si>
  <si>
    <t>МБОУ СШ № 65</t>
  </si>
  <si>
    <t>МБОУ СШ № 133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</si>
  <si>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</si>
  <si>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</si>
  <si>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</si>
  <si>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МАОУ СШ "Комплекс Покровский"</t>
  </si>
  <si>
    <t>МБОУ СШ № 79</t>
  </si>
  <si>
    <t>МБОУ СШ № 39</t>
  </si>
  <si>
    <t>МАОУ СШ № 154</t>
  </si>
  <si>
    <t>МАОУ СШ № 156</t>
  </si>
  <si>
    <t>МАОУ СШ № 155</t>
  </si>
  <si>
    <t>МАОУ СШ № 158</t>
  </si>
  <si>
    <t>МАОУ СШ № 1</t>
  </si>
  <si>
    <t>МАОУ СШ № 157</t>
  </si>
  <si>
    <t>МАОУ СШ № 158 "Грани"</t>
  </si>
  <si>
    <t>МАОУ Гимназия № 8</t>
  </si>
  <si>
    <t>МАОУ СШ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</si>
  <si>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</si>
  <si>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</si>
  <si>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</si>
  <si>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</si>
  <si>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</si>
  <si>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</si>
  <si>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</si>
  <si>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</si>
  <si>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53</t>
  </si>
  <si>
    <t>МАОУ СШ № 89</t>
  </si>
  <si>
    <t>МАОУ Лицей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</si>
  <si>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</si>
  <si>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</si>
  <si>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</si>
  <si>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</si>
  <si>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</si>
  <si>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</si>
  <si>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</si>
  <si>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</si>
  <si>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</si>
  <si>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</si>
  <si>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</si>
  <si>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</si>
  <si>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</si>
  <si>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</si>
  <si>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</si>
  <si>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108</t>
  </si>
  <si>
    <t>МАОУ СШ № 115</t>
  </si>
  <si>
    <t>МАОУ СШ № 121</t>
  </si>
  <si>
    <t>МАОУ СШ № 134</t>
  </si>
  <si>
    <t>МАОУ СШ № 141</t>
  </si>
  <si>
    <t>МАОУ СШ № 144</t>
  </si>
  <si>
    <t>МАОУ СШ № 85</t>
  </si>
  <si>
    <t>МБОУ СШ № 129</t>
  </si>
  <si>
    <t>МАОУ СШ № 139</t>
  </si>
  <si>
    <t>МАОУ СШ № 65</t>
  </si>
  <si>
    <t>МБОУ Гимназия № 3</t>
  </si>
  <si>
    <t>МАОУ СШ № 147</t>
  </si>
  <si>
    <t>МАОУ СШ № 129</t>
  </si>
  <si>
    <t>МАОУ СШ № 98</t>
  </si>
  <si>
    <t xml:space="preserve">МАОУ СШ № 72 </t>
  </si>
  <si>
    <t>МАОУ СШ № 3</t>
  </si>
  <si>
    <t>МАОУ СШ № 63</t>
  </si>
  <si>
    <t>МАОУ Лицей № 28</t>
  </si>
  <si>
    <t>МАОУ СШ № 91</t>
  </si>
  <si>
    <t>МАОУ СШ № 50</t>
  </si>
  <si>
    <t>МАОУ СШИ № 1</t>
  </si>
  <si>
    <t>МБОУ СШ № 159</t>
  </si>
  <si>
    <t>МБОУ СШ № 30</t>
  </si>
  <si>
    <t>МБОУ СШ № 2</t>
  </si>
  <si>
    <t xml:space="preserve">МБОУ СОШ № 10 </t>
  </si>
  <si>
    <t>МБОУ СШ № 13</t>
  </si>
  <si>
    <t>МАОУ СШ № 160</t>
  </si>
  <si>
    <t>МБОУ СШ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</si>
</sst>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4" fillId="0" borderId="0"/>
    <xf numFmtId="0" fontId="4" fillId="0" borderId="0"/>
    <xf numFmtId="164" fontId="3" fillId="0" borderId="0" applyBorder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2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  <protection locked="0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0" fillId="0" borderId="4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2" applyFont="1" applyFill="1" applyBorder="1" applyAlignment="1" applyProtection="1">
      <alignment horizontal="center" vertical="top"/>
      <protection locked="0"/>
    </xf>
    <xf numFmtId="0" fontId="0" fillId="0" borderId="7" xfId="0" applyFont="1" applyFill="1" applyBorder="1" applyAlignment="1" applyProtection="1">
      <alignment horizontal="center" vertical="top"/>
      <protection locked="0"/>
    </xf>
    <xf numFmtId="0" fontId="0" fillId="0" borderId="11" xfId="0" applyFont="1" applyFill="1" applyBorder="1" applyAlignment="1" applyProtection="1">
      <alignment horizontal="center" vertical="top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/>
    <xf numFmtId="0" fontId="5" fillId="0" borderId="7" xfId="0" applyFont="1" applyBorder="1" applyAlignment="1">
      <alignment wrapText="1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/>
    <xf numFmtId="0" fontId="0" fillId="0" borderId="1" xfId="0" applyFill="1" applyBorder="1"/>
    <xf numFmtId="2" fontId="13" fillId="0" borderId="1" xfId="0" applyNumberFormat="1" applyFont="1" applyBorder="1" applyAlignment="1">
      <alignment horizontal="right" vertical="center"/>
    </xf>
    <xf numFmtId="0" fontId="12" fillId="0" borderId="13" xfId="0" applyFont="1" applyBorder="1"/>
    <xf numFmtId="0" fontId="0" fillId="0" borderId="7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3" xfId="0" applyFont="1" applyBorder="1" applyAlignment="1"/>
    <xf numFmtId="0" fontId="0" fillId="0" borderId="1" xfId="0" applyFont="1" applyFill="1" applyBorder="1" applyAlignment="1"/>
    <xf numFmtId="0" fontId="12" fillId="0" borderId="0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6" xfId="0" applyFont="1" applyBorder="1" applyAlignment="1">
      <alignment horizontal="right"/>
    </xf>
    <xf numFmtId="0" fontId="12" fillId="0" borderId="1" xfId="0" applyFont="1" applyBorder="1" applyAlignment="1"/>
    <xf numFmtId="0" fontId="12" fillId="0" borderId="19" xfId="0" applyFont="1" applyBorder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Border="1" applyAlignment="1"/>
    <xf numFmtId="0" fontId="8" fillId="0" borderId="11" xfId="0" applyFont="1" applyBorder="1" applyAlignment="1"/>
    <xf numFmtId="0" fontId="8" fillId="0" borderId="7" xfId="0" applyFont="1" applyBorder="1" applyAlignment="1"/>
    <xf numFmtId="0" fontId="12" fillId="0" borderId="34" xfId="0" applyFont="1" applyBorder="1" applyAlignment="1">
      <alignment horizontal="right"/>
    </xf>
    <xf numFmtId="0" fontId="8" fillId="0" borderId="13" xfId="0" applyFont="1" applyBorder="1" applyAlignment="1"/>
    <xf numFmtId="0" fontId="8" fillId="0" borderId="4" xfId="0" applyFont="1" applyBorder="1" applyAlignment="1"/>
    <xf numFmtId="0" fontId="0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8" fillId="0" borderId="33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0" fillId="0" borderId="14" xfId="0" applyFont="1" applyBorder="1" applyAlignment="1">
      <alignment wrapText="1"/>
    </xf>
    <xf numFmtId="0" fontId="9" fillId="0" borderId="52" xfId="0" applyFont="1" applyBorder="1" applyAlignment="1">
      <alignment horizontal="center" vertical="center"/>
    </xf>
    <xf numFmtId="0" fontId="16" fillId="0" borderId="0" xfId="0" applyFont="1"/>
    <xf numFmtId="0" fontId="16" fillId="5" borderId="0" xfId="0" applyFont="1" applyFill="1"/>
    <xf numFmtId="0" fontId="17" fillId="0" borderId="0" xfId="5"/>
    <xf numFmtId="0" fontId="17" fillId="0" borderId="44" xfId="5" applyBorder="1"/>
    <xf numFmtId="0" fontId="5" fillId="2" borderId="57" xfId="5" applyFont="1" applyFill="1" applyBorder="1" applyAlignment="1">
      <alignment horizontal="right"/>
    </xf>
    <xf numFmtId="2" fontId="17" fillId="0" borderId="0" xfId="5" applyNumberFormat="1"/>
    <xf numFmtId="0" fontId="17" fillId="0" borderId="45" xfId="5" applyBorder="1"/>
    <xf numFmtId="0" fontId="5" fillId="2" borderId="58" xfId="5" applyFont="1" applyFill="1" applyBorder="1" applyAlignment="1">
      <alignment horizontal="right"/>
    </xf>
    <xf numFmtId="2" fontId="17" fillId="2" borderId="0" xfId="5" applyNumberFormat="1" applyFill="1"/>
    <xf numFmtId="0" fontId="5" fillId="2" borderId="59" xfId="5" applyFont="1" applyFill="1" applyBorder="1" applyAlignment="1">
      <alignment horizontal="right"/>
    </xf>
    <xf numFmtId="0" fontId="17" fillId="0" borderId="47" xfId="5" applyBorder="1"/>
    <xf numFmtId="0" fontId="13" fillId="0" borderId="0" xfId="5" applyFont="1" applyFill="1" applyBorder="1" applyAlignment="1">
      <alignment horizontal="right" vertical="center"/>
    </xf>
    <xf numFmtId="0" fontId="1" fillId="0" borderId="11" xfId="5" applyFont="1" applyBorder="1" applyAlignment="1">
      <alignment horizontal="center" vertical="center" wrapText="1"/>
    </xf>
    <xf numFmtId="0" fontId="17" fillId="0" borderId="48" xfId="5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16" fillId="6" borderId="0" xfId="0" applyFont="1" applyFill="1"/>
    <xf numFmtId="0" fontId="16" fillId="7" borderId="0" xfId="0" applyFont="1" applyFill="1"/>
    <xf numFmtId="0" fontId="0" fillId="2" borderId="7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/>
    </xf>
    <xf numFmtId="2" fontId="0" fillId="2" borderId="20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2" fontId="0" fillId="2" borderId="18" xfId="0" applyNumberFormat="1" applyFont="1" applyFill="1" applyBorder="1" applyAlignment="1">
      <alignment horizontal="right" vertical="center"/>
    </xf>
    <xf numFmtId="2" fontId="0" fillId="2" borderId="2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/>
    </xf>
    <xf numFmtId="2" fontId="8" fillId="2" borderId="20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/>
    </xf>
    <xf numFmtId="2" fontId="8" fillId="2" borderId="18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2" fontId="8" fillId="3" borderId="21" xfId="2" applyNumberFormat="1" applyFont="1" applyFill="1" applyBorder="1" applyAlignment="1">
      <alignment horizontal="right" vertical="center"/>
    </xf>
    <xf numFmtId="2" fontId="8" fillId="4" borderId="20" xfId="0" applyNumberFormat="1" applyFont="1" applyFill="1" applyBorder="1" applyAlignment="1">
      <alignment horizontal="right" vertical="center"/>
    </xf>
    <xf numFmtId="0" fontId="8" fillId="2" borderId="7" xfId="1" applyFont="1" applyFill="1" applyBorder="1" applyAlignment="1">
      <alignment horizontal="right"/>
    </xf>
    <xf numFmtId="2" fontId="8" fillId="2" borderId="18" xfId="0" applyNumberFormat="1" applyFont="1" applyFill="1" applyBorder="1" applyAlignment="1">
      <alignment horizontal="right"/>
    </xf>
    <xf numFmtId="0" fontId="0" fillId="0" borderId="61" xfId="0" applyFont="1" applyFill="1" applyBorder="1" applyAlignment="1" applyProtection="1">
      <alignment horizontal="center" vertical="top"/>
      <protection locked="0"/>
    </xf>
    <xf numFmtId="0" fontId="8" fillId="2" borderId="61" xfId="0" applyFont="1" applyFill="1" applyBorder="1" applyAlignment="1">
      <alignment horizontal="right" vertical="center" wrapText="1"/>
    </xf>
    <xf numFmtId="2" fontId="8" fillId="2" borderId="62" xfId="0" applyNumberFormat="1" applyFont="1" applyFill="1" applyBorder="1" applyAlignment="1">
      <alignment horizontal="right" vertical="center"/>
    </xf>
    <xf numFmtId="0" fontId="9" fillId="0" borderId="34" xfId="0" applyFont="1" applyBorder="1" applyAlignment="1">
      <alignment horizontal="left" vertical="center"/>
    </xf>
    <xf numFmtId="0" fontId="1" fillId="0" borderId="61" xfId="0" applyFont="1" applyFill="1" applyBorder="1" applyAlignment="1" applyProtection="1">
      <alignment horizontal="left" vertical="center"/>
      <protection locked="0"/>
    </xf>
    <xf numFmtId="0" fontId="10" fillId="2" borderId="61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left" vertical="center"/>
    </xf>
    <xf numFmtId="2" fontId="10" fillId="2" borderId="62" xfId="0" applyNumberFormat="1" applyFont="1" applyFill="1" applyBorder="1" applyAlignment="1">
      <alignment horizontal="left" vertical="center"/>
    </xf>
    <xf numFmtId="0" fontId="0" fillId="0" borderId="54" xfId="0" applyFont="1" applyBorder="1" applyAlignment="1">
      <alignment vertical="top" wrapText="1"/>
    </xf>
    <xf numFmtId="0" fontId="7" fillId="0" borderId="54" xfId="0" applyFont="1" applyBorder="1" applyAlignment="1">
      <alignment horizontal="right" vertical="top"/>
    </xf>
    <xf numFmtId="0" fontId="1" fillId="0" borderId="61" xfId="0" applyFont="1" applyBorder="1" applyAlignment="1">
      <alignment horizontal="left" vertical="center" wrapText="1"/>
    </xf>
    <xf numFmtId="0" fontId="8" fillId="2" borderId="61" xfId="0" applyFont="1" applyFill="1" applyBorder="1" applyAlignment="1">
      <alignment horizontal="right"/>
    </xf>
    <xf numFmtId="0" fontId="1" fillId="0" borderId="3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/>
    </xf>
    <xf numFmtId="2" fontId="8" fillId="2" borderId="25" xfId="0" applyNumberFormat="1" applyFont="1" applyFill="1" applyBorder="1" applyAlignment="1">
      <alignment horizontal="right" vertical="center"/>
    </xf>
    <xf numFmtId="0" fontId="12" fillId="0" borderId="45" xfId="0" applyFont="1" applyBorder="1" applyAlignment="1">
      <alignment horizontal="right"/>
    </xf>
    <xf numFmtId="0" fontId="0" fillId="0" borderId="4" xfId="0" applyFont="1" applyBorder="1" applyAlignment="1">
      <alignment wrapText="1"/>
    </xf>
    <xf numFmtId="0" fontId="0" fillId="2" borderId="4" xfId="0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/>
    </xf>
    <xf numFmtId="2" fontId="0" fillId="2" borderId="25" xfId="0" applyNumberFormat="1" applyFont="1" applyFill="1" applyBorder="1" applyAlignment="1">
      <alignment horizontal="right"/>
    </xf>
    <xf numFmtId="0" fontId="9" fillId="0" borderId="37" xfId="0" applyFont="1" applyBorder="1" applyAlignment="1">
      <alignment horizontal="left" vertical="center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" fillId="2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/>
    </xf>
    <xf numFmtId="2" fontId="1" fillId="2" borderId="29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2" fontId="1" fillId="0" borderId="29" xfId="0" applyNumberFormat="1" applyFont="1" applyBorder="1" applyAlignment="1">
      <alignment horizontal="left" vertical="center" wrapText="1"/>
    </xf>
    <xf numFmtId="0" fontId="0" fillId="0" borderId="13" xfId="0" applyFont="1" applyFill="1" applyBorder="1" applyAlignment="1" applyProtection="1">
      <alignment horizontal="center" vertical="top"/>
      <protection locked="0"/>
    </xf>
    <xf numFmtId="0" fontId="5" fillId="0" borderId="13" xfId="0" applyFont="1" applyBorder="1" applyAlignment="1">
      <alignment wrapText="1"/>
    </xf>
    <xf numFmtId="0" fontId="8" fillId="2" borderId="13" xfId="0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/>
    </xf>
    <xf numFmtId="2" fontId="10" fillId="2" borderId="29" xfId="0" applyNumberFormat="1" applyFont="1" applyFill="1" applyBorder="1" applyAlignment="1">
      <alignment horizontal="left" vertical="center"/>
    </xf>
    <xf numFmtId="0" fontId="0" fillId="0" borderId="61" xfId="0" applyFont="1" applyBorder="1" applyAlignment="1">
      <alignment wrapText="1"/>
    </xf>
    <xf numFmtId="0" fontId="12" fillId="0" borderId="63" xfId="0" applyFont="1" applyBorder="1" applyAlignment="1">
      <alignment horizontal="right"/>
    </xf>
    <xf numFmtId="0" fontId="0" fillId="0" borderId="1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right" vertical="center"/>
    </xf>
    <xf numFmtId="2" fontId="8" fillId="2" borderId="24" xfId="0" applyNumberFormat="1" applyFont="1" applyFill="1" applyBorder="1" applyAlignment="1">
      <alignment horizontal="right" vertical="center"/>
    </xf>
    <xf numFmtId="0" fontId="5" fillId="0" borderId="10" xfId="0" applyFont="1" applyBorder="1" applyAlignment="1"/>
    <xf numFmtId="2" fontId="8" fillId="2" borderId="12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12" fillId="0" borderId="1" xfId="0" applyFont="1" applyBorder="1"/>
    <xf numFmtId="0" fontId="8" fillId="0" borderId="13" xfId="0" applyFont="1" applyFill="1" applyBorder="1" applyAlignment="1" applyProtection="1">
      <alignment horizontal="left" vertical="top" wrapText="1"/>
      <protection locked="0"/>
    </xf>
    <xf numFmtId="2" fontId="19" fillId="0" borderId="29" xfId="0" applyNumberFormat="1" applyFont="1" applyBorder="1" applyAlignment="1">
      <alignment horizontal="center" vertical="center" wrapText="1"/>
    </xf>
    <xf numFmtId="0" fontId="0" fillId="0" borderId="23" xfId="0" applyFont="1" applyBorder="1" applyAlignment="1">
      <alignment horizontal="right" vertical="center"/>
    </xf>
    <xf numFmtId="0" fontId="12" fillId="0" borderId="44" xfId="0" applyFont="1" applyBorder="1" applyAlignment="1">
      <alignment horizontal="right"/>
    </xf>
    <xf numFmtId="0" fontId="8" fillId="2" borderId="6" xfId="0" applyFont="1" applyFill="1" applyBorder="1" applyAlignment="1">
      <alignment horizontal="right" vertical="center" wrapText="1"/>
    </xf>
    <xf numFmtId="0" fontId="18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12" fillId="0" borderId="4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0" fontId="16" fillId="8" borderId="0" xfId="0" applyFont="1" applyFill="1"/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13" fillId="0" borderId="0" xfId="0" applyNumberFormat="1" applyFont="1"/>
    <xf numFmtId="2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2" borderId="4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wrapText="1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0" fillId="0" borderId="2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left"/>
    </xf>
    <xf numFmtId="0" fontId="8" fillId="0" borderId="35" xfId="0" applyFont="1" applyFill="1" applyBorder="1" applyAlignment="1" applyProtection="1">
      <alignment horizontal="left" vertical="top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8" fillId="2" borderId="4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5" fillId="2" borderId="51" xfId="5" applyFont="1" applyFill="1" applyBorder="1" applyAlignment="1">
      <alignment horizontal="right"/>
    </xf>
    <xf numFmtId="0" fontId="5" fillId="2" borderId="64" xfId="5" applyFont="1" applyFill="1" applyBorder="1" applyAlignment="1">
      <alignment horizontal="right"/>
    </xf>
    <xf numFmtId="0" fontId="1" fillId="0" borderId="27" xfId="5" applyFont="1" applyBorder="1" applyAlignment="1">
      <alignment horizontal="left" vertical="center"/>
    </xf>
    <xf numFmtId="0" fontId="9" fillId="0" borderId="49" xfId="5" applyFont="1" applyBorder="1" applyAlignment="1">
      <alignment horizontal="left" vertical="center" wrapText="1"/>
    </xf>
    <xf numFmtId="0" fontId="1" fillId="0" borderId="32" xfId="5" applyFont="1" applyBorder="1" applyAlignment="1">
      <alignment horizontal="left" vertical="center" wrapText="1"/>
    </xf>
    <xf numFmtId="0" fontId="19" fillId="0" borderId="27" xfId="5" applyFont="1" applyBorder="1" applyAlignment="1">
      <alignment horizontal="center" vertical="center"/>
    </xf>
    <xf numFmtId="0" fontId="20" fillId="0" borderId="49" xfId="5" applyFont="1" applyBorder="1" applyAlignment="1">
      <alignment horizontal="center" vertical="center" wrapText="1"/>
    </xf>
    <xf numFmtId="0" fontId="19" fillId="0" borderId="32" xfId="5" applyFont="1" applyBorder="1" applyAlignment="1">
      <alignment horizontal="center" vertical="center" wrapText="1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" fillId="2" borderId="32" xfId="5" applyFont="1" applyFill="1" applyBorder="1" applyAlignment="1">
      <alignment horizontal="left" vertical="center"/>
    </xf>
    <xf numFmtId="0" fontId="10" fillId="0" borderId="49" xfId="0" applyFont="1" applyBorder="1" applyAlignment="1">
      <alignment horizontal="left" vertical="center" wrapText="1"/>
    </xf>
    <xf numFmtId="0" fontId="10" fillId="0" borderId="49" xfId="0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" fillId="0" borderId="0" xfId="5" applyFont="1"/>
    <xf numFmtId="2" fontId="1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2" fontId="10" fillId="0" borderId="28" xfId="0" applyNumberFormat="1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2" fontId="13" fillId="0" borderId="0" xfId="5" applyNumberFormat="1" applyFont="1" applyFill="1" applyBorder="1" applyAlignment="1">
      <alignment horizontal="right" vertical="center"/>
    </xf>
    <xf numFmtId="0" fontId="17" fillId="0" borderId="58" xfId="5" applyBorder="1"/>
    <xf numFmtId="2" fontId="8" fillId="3" borderId="51" xfId="2" applyNumberFormat="1" applyFont="1" applyFill="1" applyBorder="1" applyAlignment="1">
      <alignment horizontal="right" vertical="center"/>
    </xf>
    <xf numFmtId="0" fontId="8" fillId="2" borderId="65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right" vertical="center"/>
    </xf>
    <xf numFmtId="2" fontId="8" fillId="2" borderId="58" xfId="0" applyNumberFormat="1" applyFont="1" applyFill="1" applyBorder="1" applyAlignment="1">
      <alignment horizontal="right" vertical="center"/>
    </xf>
    <xf numFmtId="2" fontId="10" fillId="2" borderId="32" xfId="0" applyNumberFormat="1" applyFont="1" applyFill="1" applyBorder="1" applyAlignment="1">
      <alignment horizontal="left" vertical="center"/>
    </xf>
    <xf numFmtId="2" fontId="8" fillId="2" borderId="59" xfId="0" applyNumberFormat="1" applyFont="1" applyFill="1" applyBorder="1" applyAlignment="1">
      <alignment horizontal="right" vertical="center"/>
    </xf>
    <xf numFmtId="0" fontId="16" fillId="9" borderId="0" xfId="0" applyFont="1" applyFill="1"/>
    <xf numFmtId="0" fontId="0" fillId="2" borderId="10" xfId="0" applyFont="1" applyFill="1" applyBorder="1" applyAlignment="1">
      <alignment horizontal="right" vertical="center" wrapText="1"/>
    </xf>
    <xf numFmtId="2" fontId="0" fillId="2" borderId="12" xfId="0" applyNumberFormat="1" applyFont="1" applyFill="1" applyBorder="1" applyAlignment="1">
      <alignment horizontal="right" vertical="center"/>
    </xf>
    <xf numFmtId="0" fontId="12" fillId="0" borderId="46" xfId="0" applyFont="1" applyBorder="1" applyAlignment="1">
      <alignment horizontal="right"/>
    </xf>
    <xf numFmtId="0" fontId="12" fillId="0" borderId="4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top" wrapText="1"/>
      <protection locked="0"/>
    </xf>
    <xf numFmtId="0" fontId="0" fillId="0" borderId="58" xfId="0" applyFont="1" applyFill="1" applyBorder="1" applyAlignment="1" applyProtection="1">
      <alignment horizontal="center" vertical="top" wrapText="1"/>
      <protection locked="0"/>
    </xf>
    <xf numFmtId="0" fontId="8" fillId="0" borderId="57" xfId="0" applyFont="1" applyFill="1" applyBorder="1" applyAlignment="1" applyProtection="1">
      <alignment horizontal="center" vertical="top" wrapText="1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wrapText="1"/>
    </xf>
    <xf numFmtId="2" fontId="8" fillId="2" borderId="61" xfId="0" applyNumberFormat="1" applyFont="1" applyFill="1" applyBorder="1" applyAlignment="1">
      <alignment horizontal="center" vertical="center"/>
    </xf>
    <xf numFmtId="2" fontId="8" fillId="3" borderId="1" xfId="2" applyNumberFormat="1" applyFont="1" applyFill="1" applyBorder="1" applyAlignment="1">
      <alignment horizontal="center" vertical="center"/>
    </xf>
    <xf numFmtId="2" fontId="8" fillId="2" borderId="66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0" fillId="0" borderId="37" xfId="5" applyFont="1" applyBorder="1" applyAlignment="1">
      <alignment horizontal="center" vertical="center" wrapText="1"/>
    </xf>
    <xf numFmtId="0" fontId="20" fillId="0" borderId="32" xfId="5" applyFont="1" applyBorder="1" applyAlignment="1">
      <alignment horizontal="center" vertical="center" wrapText="1"/>
    </xf>
    <xf numFmtId="0" fontId="9" fillId="0" borderId="37" xfId="5" applyFont="1" applyBorder="1" applyAlignment="1">
      <alignment horizontal="left" vertical="center" wrapText="1"/>
    </xf>
    <xf numFmtId="0" fontId="9" fillId="0" borderId="32" xfId="5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Fill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" fillId="0" borderId="63" xfId="5" applyFont="1" applyFill="1" applyBorder="1" applyAlignment="1">
      <alignment horizontal="center" vertical="center"/>
    </xf>
    <xf numFmtId="0" fontId="1" fillId="0" borderId="60" xfId="5" applyFont="1" applyBorder="1" applyAlignment="1">
      <alignment horizontal="center" vertical="center" wrapText="1"/>
    </xf>
    <xf numFmtId="2" fontId="9" fillId="0" borderId="28" xfId="5" applyNumberFormat="1" applyFont="1" applyBorder="1" applyAlignment="1">
      <alignment horizontal="left" vertical="center" wrapText="1"/>
    </xf>
    <xf numFmtId="2" fontId="20" fillId="0" borderId="28" xfId="5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 applyProtection="1">
      <alignment horizontal="left" vertical="center" wrapText="1"/>
      <protection locked="0"/>
    </xf>
    <xf numFmtId="0" fontId="17" fillId="0" borderId="34" xfId="5" applyBorder="1"/>
    <xf numFmtId="0" fontId="20" fillId="0" borderId="28" xfId="5" applyFont="1" applyBorder="1" applyAlignment="1">
      <alignment horizontal="center" vertical="center" wrapText="1"/>
    </xf>
    <xf numFmtId="0" fontId="9" fillId="0" borderId="28" xfId="5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0" fillId="0" borderId="10" xfId="0" applyFont="1" applyFill="1" applyBorder="1" applyAlignment="1" applyProtection="1">
      <alignment horizontal="center" vertical="top"/>
      <protection locked="0"/>
    </xf>
    <xf numFmtId="0" fontId="0" fillId="2" borderId="10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45" xfId="0" applyFont="1" applyFill="1" applyBorder="1" applyAlignment="1" applyProtection="1">
      <alignment horizontal="center" vertical="top" wrapText="1"/>
      <protection locked="0"/>
    </xf>
    <xf numFmtId="2" fontId="12" fillId="0" borderId="40" xfId="0" applyNumberFormat="1" applyFont="1" applyBorder="1" applyAlignment="1">
      <alignment horizontal="right"/>
    </xf>
    <xf numFmtId="2" fontId="12" fillId="0" borderId="57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58" xfId="0" applyNumberFormat="1" applyFont="1" applyBorder="1" applyAlignment="1">
      <alignment horizontal="right"/>
    </xf>
    <xf numFmtId="2" fontId="12" fillId="0" borderId="43" xfId="0" applyNumberFormat="1" applyFont="1" applyBorder="1" applyAlignment="1">
      <alignment horizontal="right"/>
    </xf>
    <xf numFmtId="2" fontId="12" fillId="0" borderId="64" xfId="0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2" fontId="12" fillId="0" borderId="60" xfId="0" applyNumberFormat="1" applyFont="1" applyBorder="1" applyAlignment="1">
      <alignment horizontal="right"/>
    </xf>
    <xf numFmtId="2" fontId="12" fillId="0" borderId="42" xfId="0" applyNumberFormat="1" applyFont="1" applyBorder="1" applyAlignment="1">
      <alignment horizontal="right"/>
    </xf>
    <xf numFmtId="2" fontId="12" fillId="0" borderId="59" xfId="0" applyNumberFormat="1" applyFont="1" applyBorder="1" applyAlignment="1">
      <alignment horizontal="right"/>
    </xf>
    <xf numFmtId="0" fontId="12" fillId="0" borderId="52" xfId="0" applyFont="1" applyBorder="1" applyAlignment="1">
      <alignment horizontal="left"/>
    </xf>
    <xf numFmtId="2" fontId="12" fillId="0" borderId="52" xfId="0" applyNumberFormat="1" applyFont="1" applyBorder="1" applyAlignment="1">
      <alignment horizontal="right"/>
    </xf>
    <xf numFmtId="2" fontId="12" fillId="0" borderId="56" xfId="0" applyNumberFormat="1" applyFont="1" applyBorder="1" applyAlignment="1">
      <alignment horizontal="right"/>
    </xf>
    <xf numFmtId="0" fontId="0" fillId="0" borderId="17" xfId="0" applyFont="1" applyBorder="1" applyAlignment="1">
      <alignment horizontal="right" wrapText="1"/>
    </xf>
    <xf numFmtId="0" fontId="0" fillId="0" borderId="57" xfId="0" applyFont="1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58" xfId="0" applyFont="1" applyBorder="1" applyAlignment="1">
      <alignment horizontal="right" wrapText="1"/>
    </xf>
    <xf numFmtId="0" fontId="0" fillId="0" borderId="19" xfId="0" applyFont="1" applyBorder="1" applyAlignment="1">
      <alignment horizontal="right" wrapText="1"/>
    </xf>
    <xf numFmtId="0" fontId="0" fillId="0" borderId="58" xfId="0" applyFont="1" applyBorder="1" applyAlignment="1">
      <alignment horizontal="right" wrapText="1"/>
    </xf>
    <xf numFmtId="0" fontId="8" fillId="0" borderId="19" xfId="0" applyFont="1" applyBorder="1" applyAlignment="1">
      <alignment horizontal="right" wrapText="1"/>
    </xf>
    <xf numFmtId="0" fontId="8" fillId="0" borderId="58" xfId="0" applyFont="1" applyBorder="1" applyAlignment="1">
      <alignment horizontal="right" wrapText="1"/>
    </xf>
    <xf numFmtId="0" fontId="8" fillId="0" borderId="19" xfId="0" applyFont="1" applyBorder="1" applyAlignment="1">
      <alignment horizontal="right"/>
    </xf>
    <xf numFmtId="0" fontId="8" fillId="0" borderId="58" xfId="0" applyFont="1" applyBorder="1" applyAlignment="1">
      <alignment horizontal="right"/>
    </xf>
    <xf numFmtId="0" fontId="8" fillId="0" borderId="19" xfId="0" applyFont="1" applyFill="1" applyBorder="1" applyAlignment="1" applyProtection="1">
      <alignment horizontal="right" vertical="top" wrapText="1"/>
      <protection locked="0"/>
    </xf>
    <xf numFmtId="0" fontId="8" fillId="0" borderId="58" xfId="0" applyFont="1" applyFill="1" applyBorder="1" applyAlignment="1" applyProtection="1">
      <alignment horizontal="right" vertical="top" wrapText="1"/>
      <protection locked="0"/>
    </xf>
    <xf numFmtId="0" fontId="8" fillId="0" borderId="19" xfId="0" applyFont="1" applyFill="1" applyBorder="1" applyAlignment="1" applyProtection="1">
      <alignment horizontal="right" wrapText="1"/>
      <protection locked="0"/>
    </xf>
    <xf numFmtId="0" fontId="8" fillId="0" borderId="58" xfId="0" applyFont="1" applyFill="1" applyBorder="1" applyAlignment="1" applyProtection="1">
      <alignment horizontal="right" wrapText="1"/>
      <protection locked="0"/>
    </xf>
    <xf numFmtId="0" fontId="17" fillId="0" borderId="51" xfId="5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58" xfId="0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58" xfId="0" applyFont="1" applyBorder="1" applyAlignment="1">
      <alignment horizontal="right"/>
    </xf>
    <xf numFmtId="0" fontId="0" fillId="0" borderId="19" xfId="0" applyFont="1" applyFill="1" applyBorder="1" applyAlignment="1" applyProtection="1">
      <alignment horizontal="right" vertical="center" wrapText="1"/>
      <protection locked="0"/>
    </xf>
    <xf numFmtId="0" fontId="0" fillId="0" borderId="58" xfId="0" applyFont="1" applyFill="1" applyBorder="1" applyAlignment="1" applyProtection="1">
      <alignment horizontal="right" vertical="center" wrapText="1"/>
      <protection locked="0"/>
    </xf>
    <xf numFmtId="0" fontId="0" fillId="0" borderId="19" xfId="0" applyFont="1" applyFill="1" applyBorder="1" applyAlignment="1" applyProtection="1">
      <alignment horizontal="right" vertical="top" wrapText="1"/>
      <protection locked="0"/>
    </xf>
    <xf numFmtId="0" fontId="0" fillId="0" borderId="58" xfId="0" applyFont="1" applyFill="1" applyBorder="1" applyAlignment="1" applyProtection="1">
      <alignment horizontal="right" vertical="top" wrapText="1"/>
      <protection locked="0"/>
    </xf>
    <xf numFmtId="0" fontId="0" fillId="0" borderId="19" xfId="0" applyFont="1" applyFill="1" applyBorder="1" applyAlignment="1" applyProtection="1">
      <alignment horizontal="right" vertical="center"/>
      <protection locked="0"/>
    </xf>
    <xf numFmtId="0" fontId="0" fillId="0" borderId="58" xfId="0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right" wrapText="1"/>
    </xf>
    <xf numFmtId="0" fontId="5" fillId="0" borderId="57" xfId="0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Fill="1" applyBorder="1" applyAlignment="1" applyProtection="1">
      <alignment horizontal="right" vertical="center"/>
      <protection locked="0"/>
    </xf>
    <xf numFmtId="2" fontId="5" fillId="0" borderId="1" xfId="0" applyNumberFormat="1" applyFont="1" applyBorder="1" applyAlignment="1">
      <alignment horizontal="right" wrapText="1"/>
    </xf>
    <xf numFmtId="2" fontId="8" fillId="0" borderId="1" xfId="0" applyNumberFormat="1" applyFont="1" applyFill="1" applyBorder="1" applyAlignment="1" applyProtection="1">
      <alignment horizontal="right" vertical="top" wrapText="1"/>
      <protection locked="0"/>
    </xf>
    <xf numFmtId="2" fontId="8" fillId="0" borderId="1" xfId="0" applyNumberFormat="1" applyFont="1" applyBorder="1" applyAlignment="1">
      <alignment horizontal="right" wrapText="1"/>
    </xf>
    <xf numFmtId="2" fontId="0" fillId="0" borderId="1" xfId="0" applyNumberFormat="1" applyFont="1" applyFill="1" applyBorder="1" applyAlignment="1" applyProtection="1">
      <alignment horizontal="right" vertical="top" wrapText="1"/>
      <protection locked="0"/>
    </xf>
    <xf numFmtId="2" fontId="8" fillId="0" borderId="1" xfId="0" applyNumberFormat="1" applyFont="1" applyFill="1" applyBorder="1" applyAlignment="1" applyProtection="1">
      <alignment horizontal="right" wrapText="1"/>
      <protection locked="0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7" xfId="0" applyNumberFormat="1" applyFont="1" applyBorder="1" applyAlignment="1">
      <alignment horizontal="right" wrapText="1"/>
    </xf>
    <xf numFmtId="2" fontId="8" fillId="0" borderId="1" xfId="0" applyNumberFormat="1" applyFont="1" applyBorder="1" applyAlignment="1">
      <alignment horizontal="right"/>
    </xf>
    <xf numFmtId="0" fontId="17" fillId="0" borderId="46" xfId="5" applyBorder="1"/>
    <xf numFmtId="0" fontId="8" fillId="0" borderId="33" xfId="0" applyFont="1" applyBorder="1" applyAlignment="1">
      <alignment horizontal="left"/>
    </xf>
    <xf numFmtId="0" fontId="8" fillId="0" borderId="63" xfId="0" applyFont="1" applyBorder="1" applyAlignment="1">
      <alignment horizontal="right"/>
    </xf>
    <xf numFmtId="2" fontId="8" fillId="0" borderId="11" xfId="0" applyNumberFormat="1" applyFont="1" applyBorder="1" applyAlignment="1">
      <alignment horizontal="right"/>
    </xf>
    <xf numFmtId="0" fontId="8" fillId="0" borderId="60" xfId="0" applyFont="1" applyBorder="1" applyAlignment="1">
      <alignment horizontal="right"/>
    </xf>
    <xf numFmtId="0" fontId="5" fillId="2" borderId="60" xfId="5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 wrapText="1"/>
    </xf>
    <xf numFmtId="2" fontId="1" fillId="0" borderId="0" xfId="5" applyNumberFormat="1" applyFont="1"/>
    <xf numFmtId="0" fontId="8" fillId="0" borderId="63" xfId="0" applyFont="1" applyBorder="1" applyAlignment="1">
      <alignment horizontal="right" wrapText="1"/>
    </xf>
    <xf numFmtId="2" fontId="8" fillId="0" borderId="11" xfId="0" applyNumberFormat="1" applyFont="1" applyBorder="1" applyAlignment="1">
      <alignment horizontal="right" wrapText="1"/>
    </xf>
    <xf numFmtId="0" fontId="8" fillId="0" borderId="60" xfId="0" applyFont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left" vertical="top" wrapText="1"/>
      <protection locked="0"/>
    </xf>
    <xf numFmtId="0" fontId="21" fillId="0" borderId="31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wrapText="1"/>
    </xf>
    <xf numFmtId="0" fontId="8" fillId="0" borderId="69" xfId="0" applyFont="1" applyFill="1" applyBorder="1" applyAlignment="1" applyProtection="1">
      <alignment horizontal="center" vertical="top" wrapText="1"/>
      <protection locked="0"/>
    </xf>
    <xf numFmtId="0" fontId="0" fillId="0" borderId="69" xfId="0" applyFont="1" applyFill="1" applyBorder="1" applyAlignment="1" applyProtection="1">
      <alignment horizontal="center" vertical="top" wrapText="1"/>
      <protection locked="0"/>
    </xf>
    <xf numFmtId="0" fontId="0" fillId="0" borderId="69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top" wrapText="1"/>
      <protection locked="0"/>
    </xf>
    <xf numFmtId="0" fontId="8" fillId="0" borderId="69" xfId="0" applyFont="1" applyBorder="1" applyAlignment="1">
      <alignment horizontal="center"/>
    </xf>
    <xf numFmtId="0" fontId="8" fillId="0" borderId="6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2" fontId="0" fillId="0" borderId="0" xfId="0" applyNumberFormat="1"/>
    <xf numFmtId="0" fontId="13" fillId="0" borderId="0" xfId="0" applyFont="1"/>
    <xf numFmtId="0" fontId="0" fillId="0" borderId="1" xfId="0" applyFont="1" applyBorder="1" applyAlignment="1">
      <alignment horizontal="left"/>
    </xf>
    <xf numFmtId="2" fontId="13" fillId="0" borderId="13" xfId="0" applyNumberFormat="1" applyFont="1" applyBorder="1" applyAlignment="1">
      <alignment horizontal="right" vertical="center"/>
    </xf>
    <xf numFmtId="0" fontId="0" fillId="0" borderId="13" xfId="0" applyFill="1" applyBorder="1"/>
    <xf numFmtId="0" fontId="0" fillId="0" borderId="0" xfId="0" applyFont="1" applyBorder="1"/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wrapText="1"/>
    </xf>
    <xf numFmtId="0" fontId="0" fillId="2" borderId="47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wrapText="1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wrapText="1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0" borderId="74" xfId="0" applyNumberFormat="1" applyFont="1" applyBorder="1" applyAlignment="1">
      <alignment horizontal="right"/>
    </xf>
    <xf numFmtId="0" fontId="8" fillId="0" borderId="75" xfId="0" applyNumberFormat="1" applyFont="1" applyBorder="1" applyAlignment="1">
      <alignment horizontal="right"/>
    </xf>
    <xf numFmtId="0" fontId="8" fillId="0" borderId="76" xfId="0" applyNumberFormat="1" applyFont="1" applyBorder="1" applyAlignment="1">
      <alignment horizontal="right"/>
    </xf>
    <xf numFmtId="0" fontId="8" fillId="0" borderId="77" xfId="0" applyNumberFormat="1" applyFont="1" applyBorder="1" applyAlignment="1">
      <alignment horizontal="right"/>
    </xf>
    <xf numFmtId="0" fontId="8" fillId="0" borderId="78" xfId="0" applyNumberFormat="1" applyFont="1" applyBorder="1" applyAlignment="1">
      <alignment horizontal="right"/>
    </xf>
    <xf numFmtId="0" fontId="0" fillId="0" borderId="75" xfId="0" applyNumberFormat="1" applyFont="1" applyBorder="1" applyAlignment="1">
      <alignment horizontal="right"/>
    </xf>
    <xf numFmtId="0" fontId="0" fillId="0" borderId="45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1" xfId="0" applyBorder="1"/>
    <xf numFmtId="0" fontId="0" fillId="0" borderId="11" xfId="0" applyFont="1" applyBorder="1" applyAlignment="1"/>
    <xf numFmtId="0" fontId="8" fillId="2" borderId="10" xfId="0" applyFont="1" applyFill="1" applyBorder="1" applyAlignment="1">
      <alignment horizontal="right" vertical="center" wrapText="1"/>
    </xf>
    <xf numFmtId="0" fontId="21" fillId="0" borderId="2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wrapText="1"/>
    </xf>
    <xf numFmtId="0" fontId="8" fillId="0" borderId="44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0" fillId="0" borderId="36" xfId="0" applyFont="1" applyBorder="1" applyAlignment="1">
      <alignment wrapText="1"/>
    </xf>
    <xf numFmtId="2" fontId="0" fillId="2" borderId="1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wrapText="1"/>
    </xf>
    <xf numFmtId="0" fontId="8" fillId="0" borderId="59" xfId="0" applyFont="1" applyFill="1" applyBorder="1" applyAlignment="1" applyProtection="1">
      <alignment horizontal="center" vertical="top" wrapText="1"/>
      <protection locked="0"/>
    </xf>
    <xf numFmtId="0" fontId="8" fillId="0" borderId="68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right" vertical="center"/>
    </xf>
    <xf numFmtId="0" fontId="0" fillId="0" borderId="4" xfId="0" applyFont="1" applyBorder="1" applyAlignment="1"/>
    <xf numFmtId="2" fontId="0" fillId="0" borderId="20" xfId="0" applyNumberFormat="1" applyBorder="1" applyAlignment="1">
      <alignment horizontal="right" vertical="center"/>
    </xf>
    <xf numFmtId="2" fontId="0" fillId="2" borderId="7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2" fontId="8" fillId="2" borderId="4" xfId="0" applyNumberFormat="1" applyFont="1" applyFill="1" applyBorder="1" applyAlignment="1">
      <alignment horizontal="right" vertical="center"/>
    </xf>
    <xf numFmtId="2" fontId="8" fillId="4" borderId="1" xfId="0" applyNumberFormat="1" applyFont="1" applyFill="1" applyBorder="1" applyAlignment="1">
      <alignment horizontal="right" vertical="center"/>
    </xf>
    <xf numFmtId="2" fontId="8" fillId="3" borderId="1" xfId="2" applyNumberFormat="1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horizontal="right" vertical="center"/>
    </xf>
    <xf numFmtId="2" fontId="8" fillId="2" borderId="10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2" fontId="0" fillId="2" borderId="4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 vertical="center"/>
    </xf>
    <xf numFmtId="2" fontId="8" fillId="2" borderId="11" xfId="0" applyNumberFormat="1" applyFont="1" applyFill="1" applyBorder="1" applyAlignment="1">
      <alignment horizontal="right" vertical="center"/>
    </xf>
    <xf numFmtId="2" fontId="8" fillId="2" borderId="7" xfId="0" applyNumberFormat="1" applyFont="1" applyFill="1" applyBorder="1" applyAlignment="1">
      <alignment horizontal="right" vertical="center"/>
    </xf>
    <xf numFmtId="2" fontId="8" fillId="2" borderId="79" xfId="0" applyNumberFormat="1" applyFont="1" applyFill="1" applyBorder="1" applyAlignment="1">
      <alignment horizontal="right" vertical="center"/>
    </xf>
    <xf numFmtId="2" fontId="0" fillId="2" borderId="11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/>
    <xf numFmtId="0" fontId="8" fillId="0" borderId="0" xfId="0" applyFont="1" applyBorder="1" applyAlignment="1"/>
    <xf numFmtId="0" fontId="0" fillId="0" borderId="33" xfId="0" applyFont="1" applyBorder="1" applyAlignment="1">
      <alignment wrapText="1"/>
    </xf>
    <xf numFmtId="2" fontId="0" fillId="2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right"/>
    </xf>
    <xf numFmtId="0" fontId="0" fillId="0" borderId="60" xfId="0" applyFont="1" applyBorder="1" applyAlignment="1">
      <alignment horizontal="center" wrapText="1"/>
    </xf>
    <xf numFmtId="0" fontId="0" fillId="0" borderId="46" xfId="0" applyFont="1" applyBorder="1" applyAlignment="1">
      <alignment horizontal="center" wrapText="1"/>
    </xf>
    <xf numFmtId="0" fontId="0" fillId="0" borderId="71" xfId="0" applyFont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1" fillId="2" borderId="0" xfId="0" applyFont="1" applyFill="1" applyBorder="1" applyAlignment="1">
      <alignment horizontal="right" vertical="center" wrapText="1"/>
    </xf>
    <xf numFmtId="0" fontId="12" fillId="0" borderId="80" xfId="0" applyFont="1" applyBorder="1" applyAlignment="1">
      <alignment horizontal="left"/>
    </xf>
    <xf numFmtId="2" fontId="12" fillId="0" borderId="51" xfId="0" applyNumberFormat="1" applyFont="1" applyBorder="1" applyAlignment="1">
      <alignment horizontal="right"/>
    </xf>
    <xf numFmtId="2" fontId="12" fillId="0" borderId="80" xfId="0" applyNumberFormat="1" applyFont="1" applyBorder="1" applyAlignment="1">
      <alignment horizontal="right"/>
    </xf>
    <xf numFmtId="0" fontId="0" fillId="0" borderId="10" xfId="0" applyFont="1" applyBorder="1" applyAlignment="1"/>
    <xf numFmtId="0" fontId="5" fillId="0" borderId="16" xfId="0" applyFont="1" applyBorder="1" applyAlignment="1"/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0" fillId="2" borderId="1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2" fontId="0" fillId="2" borderId="18" xfId="0" applyNumberFormat="1" applyFont="1" applyFill="1" applyBorder="1" applyAlignment="1">
      <alignment horizontal="right"/>
    </xf>
    <xf numFmtId="2" fontId="8" fillId="2" borderId="8" xfId="0" applyNumberFormat="1" applyFont="1" applyFill="1" applyBorder="1" applyAlignment="1">
      <alignment horizontal="right" vertical="center"/>
    </xf>
    <xf numFmtId="2" fontId="8" fillId="3" borderId="20" xfId="2" applyNumberFormat="1" applyFont="1" applyFill="1" applyBorder="1" applyAlignment="1">
      <alignment horizontal="right" vertical="center"/>
    </xf>
    <xf numFmtId="2" fontId="8" fillId="2" borderId="20" xfId="0" applyNumberFormat="1" applyFont="1" applyFill="1" applyBorder="1" applyAlignment="1">
      <alignment horizontal="right"/>
    </xf>
    <xf numFmtId="2" fontId="8" fillId="2" borderId="21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 applyProtection="1">
      <alignment horizontal="center" vertical="center" wrapText="1"/>
      <protection locked="0"/>
    </xf>
    <xf numFmtId="2" fontId="8" fillId="2" borderId="10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75" xfId="0" applyNumberFormat="1" applyFont="1" applyFill="1" applyBorder="1" applyAlignment="1">
      <alignment horizontal="right"/>
    </xf>
    <xf numFmtId="0" fontId="8" fillId="0" borderId="7" xfId="0" applyFont="1" applyFill="1" applyBorder="1" applyAlignment="1"/>
    <xf numFmtId="0" fontId="0" fillId="0" borderId="10" xfId="0" applyFont="1" applyBorder="1" applyAlignment="1">
      <alignment horizontal="left"/>
    </xf>
    <xf numFmtId="0" fontId="8" fillId="2" borderId="17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wrapText="1"/>
    </xf>
    <xf numFmtId="0" fontId="0" fillId="0" borderId="64" xfId="0" applyFont="1" applyBorder="1" applyAlignment="1">
      <alignment horizontal="center" wrapText="1"/>
    </xf>
    <xf numFmtId="0" fontId="0" fillId="0" borderId="70" xfId="0" applyFont="1" applyBorder="1" applyAlignment="1">
      <alignment horizontal="center" wrapText="1"/>
    </xf>
    <xf numFmtId="0" fontId="0" fillId="0" borderId="36" xfId="0" applyFont="1" applyBorder="1" applyAlignment="1">
      <alignment horizontal="center" wrapText="1"/>
    </xf>
    <xf numFmtId="0" fontId="13" fillId="0" borderId="0" xfId="0" applyFont="1" applyBorder="1" applyAlignment="1">
      <alignment horizontal="right" wrapText="1"/>
    </xf>
    <xf numFmtId="0" fontId="13" fillId="2" borderId="0" xfId="0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9" fillId="0" borderId="0" xfId="5" applyFont="1"/>
    <xf numFmtId="0" fontId="1" fillId="0" borderId="0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61" xfId="0" applyFont="1" applyFill="1" applyBorder="1" applyAlignment="1" applyProtection="1">
      <alignment horizontal="left" vertical="top" wrapText="1"/>
      <protection locked="0"/>
    </xf>
    <xf numFmtId="0" fontId="8" fillId="2" borderId="61" xfId="0" applyFont="1" applyFill="1" applyBorder="1" applyAlignment="1">
      <alignment horizontal="right" vertical="center"/>
    </xf>
    <xf numFmtId="0" fontId="1" fillId="0" borderId="55" xfId="5" applyFont="1" applyBorder="1" applyAlignment="1">
      <alignment horizontal="center" vertical="center" wrapText="1"/>
    </xf>
    <xf numFmtId="0" fontId="1" fillId="0" borderId="56" xfId="5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0" fontId="9" fillId="0" borderId="38" xfId="5" applyFont="1" applyBorder="1" applyAlignment="1">
      <alignment horizontal="center" vertical="center" wrapText="1"/>
    </xf>
    <xf numFmtId="0" fontId="9" fillId="0" borderId="39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1" fillId="0" borderId="54" xfId="5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10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35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0" fillId="0" borderId="61" xfId="0" applyFont="1" applyBorder="1" applyAlignment="1"/>
    <xf numFmtId="0" fontId="0" fillId="0" borderId="4" xfId="0" applyFill="1" applyBorder="1"/>
    <xf numFmtId="0" fontId="0" fillId="0" borderId="11" xfId="0" applyFill="1" applyBorder="1"/>
    <xf numFmtId="2" fontId="8" fillId="2" borderId="6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Font="1" applyBorder="1" applyAlignment="1">
      <alignment horizontal="center" wrapText="1"/>
    </xf>
    <xf numFmtId="0" fontId="8" fillId="0" borderId="42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wrapText="1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43" xfId="0" applyFont="1" applyBorder="1" applyAlignment="1">
      <alignment horizontal="center" wrapText="1"/>
    </xf>
    <xf numFmtId="0" fontId="8" fillId="0" borderId="40" xfId="0" applyFont="1" applyFill="1" applyBorder="1" applyAlignment="1" applyProtection="1">
      <alignment horizontal="center" vertical="top" wrapText="1"/>
      <protection locked="0"/>
    </xf>
    <xf numFmtId="0" fontId="0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>
      <alignment horizontal="center" wrapText="1"/>
    </xf>
    <xf numFmtId="1" fontId="8" fillId="0" borderId="45" xfId="0" applyNumberFormat="1" applyFont="1" applyFill="1" applyBorder="1" applyAlignment="1" applyProtection="1">
      <alignment horizontal="center" vertical="top" wrapText="1"/>
      <protection locked="0"/>
    </xf>
    <xf numFmtId="1" fontId="0" fillId="0" borderId="45" xfId="0" applyNumberFormat="1" applyFont="1" applyBorder="1" applyAlignment="1">
      <alignment horizontal="center" wrapText="1"/>
    </xf>
    <xf numFmtId="1" fontId="8" fillId="0" borderId="47" xfId="0" applyNumberFormat="1" applyFont="1" applyFill="1" applyBorder="1" applyAlignment="1" applyProtection="1">
      <alignment horizontal="center" vertical="top" wrapText="1"/>
      <protection locked="0"/>
    </xf>
    <xf numFmtId="1" fontId="8" fillId="0" borderId="45" xfId="0" applyNumberFormat="1" applyFont="1" applyBorder="1" applyAlignment="1">
      <alignment horizontal="center" wrapText="1"/>
    </xf>
    <xf numFmtId="1" fontId="0" fillId="0" borderId="45" xfId="0" applyNumberFormat="1" applyFont="1" applyFill="1" applyBorder="1" applyAlignment="1" applyProtection="1">
      <alignment horizontal="center" vertical="center"/>
      <protection locked="0"/>
    </xf>
    <xf numFmtId="1" fontId="0" fillId="0" borderId="48" xfId="0" applyNumberFormat="1" applyFont="1" applyBorder="1" applyAlignment="1">
      <alignment horizontal="center" wrapText="1"/>
    </xf>
    <xf numFmtId="1" fontId="8" fillId="0" borderId="44" xfId="0" applyNumberFormat="1" applyFont="1" applyFill="1" applyBorder="1" applyAlignment="1" applyProtection="1">
      <alignment horizontal="center" vertical="top" wrapText="1"/>
      <protection locked="0"/>
    </xf>
    <xf numFmtId="1" fontId="0" fillId="0" borderId="45" xfId="0" applyNumberFormat="1" applyFont="1" applyFill="1" applyBorder="1" applyAlignment="1" applyProtection="1">
      <alignment horizontal="center" vertical="top" wrapText="1"/>
      <protection locked="0"/>
    </xf>
    <xf numFmtId="1" fontId="8" fillId="0" borderId="45" xfId="0" applyNumberFormat="1" applyFont="1" applyBorder="1" applyAlignment="1">
      <alignment horizontal="center"/>
    </xf>
    <xf numFmtId="1" fontId="0" fillId="0" borderId="45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46" xfId="0" applyNumberFormat="1" applyFont="1" applyBorder="1" applyAlignment="1">
      <alignment horizontal="center" wrapText="1"/>
    </xf>
    <xf numFmtId="0" fontId="8" fillId="0" borderId="10" xfId="0" applyFont="1" applyBorder="1" applyAlignment="1"/>
    <xf numFmtId="0" fontId="12" fillId="0" borderId="13" xfId="0" applyFont="1" applyBorder="1" applyAlignment="1"/>
    <xf numFmtId="0" fontId="8" fillId="0" borderId="33" xfId="0" applyFont="1" applyFill="1" applyBorder="1" applyAlignment="1" applyProtection="1">
      <alignment horizontal="left" vertical="top" wrapText="1"/>
      <protection locked="0"/>
    </xf>
    <xf numFmtId="0" fontId="8" fillId="0" borderId="36" xfId="0" applyFont="1" applyFill="1" applyBorder="1" applyAlignment="1" applyProtection="1">
      <alignment horizontal="left" vertical="top" wrapText="1"/>
      <protection locked="0"/>
    </xf>
    <xf numFmtId="0" fontId="8" fillId="0" borderId="45" xfId="0" applyFont="1" applyFill="1" applyBorder="1" applyAlignment="1" applyProtection="1">
      <alignment horizontal="center" wrapText="1"/>
      <protection locked="0"/>
    </xf>
    <xf numFmtId="2" fontId="8" fillId="0" borderId="1" xfId="0" applyNumberFormat="1" applyFont="1" applyFill="1" applyBorder="1" applyAlignment="1" applyProtection="1">
      <alignment horizontal="center" wrapText="1"/>
      <protection locked="0"/>
    </xf>
    <xf numFmtId="2" fontId="0" fillId="0" borderId="1" xfId="0" applyNumberFormat="1" applyFont="1" applyBorder="1" applyAlignment="1">
      <alignment horizontal="center" wrapText="1"/>
    </xf>
    <xf numFmtId="2" fontId="0" fillId="2" borderId="13" xfId="0" applyNumberFormat="1" applyFont="1" applyFill="1" applyBorder="1" applyAlignment="1">
      <alignment horizontal="center" vertical="center"/>
    </xf>
    <xf numFmtId="0" fontId="0" fillId="0" borderId="57" xfId="0" applyFont="1" applyBorder="1" applyAlignment="1">
      <alignment horizontal="center" wrapText="1"/>
    </xf>
    <xf numFmtId="0" fontId="8" fillId="0" borderId="60" xfId="0" applyFont="1" applyFill="1" applyBorder="1" applyAlignment="1" applyProtection="1">
      <alignment horizontal="center" vertical="top" wrapText="1"/>
      <protection locked="0"/>
    </xf>
    <xf numFmtId="0" fontId="8" fillId="0" borderId="58" xfId="0" applyFont="1" applyFill="1" applyBorder="1" applyAlignment="1" applyProtection="1">
      <alignment horizontal="center" wrapText="1"/>
      <protection locked="0"/>
    </xf>
    <xf numFmtId="1" fontId="0" fillId="0" borderId="44" xfId="0" applyNumberFormat="1" applyFont="1" applyBorder="1" applyAlignment="1">
      <alignment horizontal="center" wrapText="1"/>
    </xf>
    <xf numFmtId="1" fontId="8" fillId="0" borderId="46" xfId="0" applyNumberFormat="1" applyFont="1" applyFill="1" applyBorder="1" applyAlignment="1" applyProtection="1">
      <alignment horizontal="center" vertical="top" wrapText="1"/>
      <protection locked="0"/>
    </xf>
    <xf numFmtId="1" fontId="8" fillId="0" borderId="48" xfId="0" applyNumberFormat="1" applyFont="1" applyFill="1" applyBorder="1" applyAlignment="1" applyProtection="1">
      <alignment horizontal="center" vertical="top" wrapText="1"/>
      <protection locked="0"/>
    </xf>
    <xf numFmtId="1" fontId="8" fillId="0" borderId="45" xfId="0" applyNumberFormat="1" applyFont="1" applyFill="1" applyBorder="1" applyAlignment="1" applyProtection="1">
      <alignment horizontal="center" wrapText="1"/>
      <protection locked="0"/>
    </xf>
    <xf numFmtId="0" fontId="0" fillId="0" borderId="40" xfId="0" applyFont="1" applyBorder="1" applyAlignment="1">
      <alignment horizontal="center" wrapText="1"/>
    </xf>
    <xf numFmtId="0" fontId="8" fillId="0" borderId="41" xfId="0" applyFont="1" applyFill="1" applyBorder="1" applyAlignment="1" applyProtection="1">
      <alignment horizontal="center" vertical="top" wrapText="1"/>
      <protection locked="0"/>
    </xf>
    <xf numFmtId="0" fontId="8" fillId="0" borderId="4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0" fillId="0" borderId="50" xfId="0" applyFont="1" applyBorder="1" applyAlignment="1">
      <alignment horizontal="center" wrapText="1"/>
    </xf>
    <xf numFmtId="0" fontId="8" fillId="0" borderId="71" xfId="0" applyFont="1" applyFill="1" applyBorder="1" applyAlignment="1" applyProtection="1">
      <alignment horizontal="center" vertical="top" wrapText="1"/>
      <protection locked="0"/>
    </xf>
    <xf numFmtId="0" fontId="8" fillId="0" borderId="70" xfId="0" applyFont="1" applyFill="1" applyBorder="1" applyAlignment="1" applyProtection="1">
      <alignment horizontal="center" vertical="top" wrapText="1"/>
      <protection locked="0"/>
    </xf>
    <xf numFmtId="0" fontId="8" fillId="0" borderId="69" xfId="0" applyFont="1" applyFill="1" applyBorder="1" applyAlignment="1" applyProtection="1">
      <alignment horizontal="center" wrapText="1"/>
      <protection locked="0"/>
    </xf>
    <xf numFmtId="0" fontId="0" fillId="0" borderId="35" xfId="0" applyFont="1" applyBorder="1" applyAlignment="1">
      <alignment horizontal="center" wrapText="1"/>
    </xf>
    <xf numFmtId="0" fontId="8" fillId="0" borderId="33" xfId="0" applyFont="1" applyFill="1" applyBorder="1" applyAlignment="1" applyProtection="1">
      <alignment horizontal="center" vertical="top" wrapText="1"/>
      <protection locked="0"/>
    </xf>
    <xf numFmtId="0" fontId="8" fillId="0" borderId="36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wrapText="1"/>
      <protection locked="0"/>
    </xf>
    <xf numFmtId="0" fontId="0" fillId="0" borderId="77" xfId="0" applyNumberFormat="1" applyFont="1" applyBorder="1" applyAlignment="1">
      <alignment horizontal="right"/>
    </xf>
    <xf numFmtId="0" fontId="8" fillId="0" borderId="4" xfId="0" applyFont="1" applyFill="1" applyBorder="1" applyAlignment="1"/>
    <xf numFmtId="1" fontId="8" fillId="0" borderId="75" xfId="0" applyNumberFormat="1" applyFont="1" applyBorder="1" applyAlignment="1">
      <alignment horizontal="right"/>
    </xf>
    <xf numFmtId="0" fontId="0" fillId="0" borderId="44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" fontId="0" fillId="0" borderId="47" xfId="0" applyNumberFormat="1" applyFont="1" applyBorder="1" applyAlignment="1">
      <alignment horizontal="center" wrapText="1"/>
    </xf>
    <xf numFmtId="0" fontId="0" fillId="0" borderId="42" xfId="0" applyFont="1" applyBorder="1" applyAlignment="1">
      <alignment horizontal="center" wrapText="1"/>
    </xf>
    <xf numFmtId="0" fontId="0" fillId="0" borderId="68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59" xfId="0" applyFont="1" applyBorder="1" applyAlignment="1">
      <alignment horizontal="center" wrapText="1"/>
    </xf>
    <xf numFmtId="0" fontId="0" fillId="0" borderId="75" xfId="0" applyFont="1" applyBorder="1"/>
    <xf numFmtId="0" fontId="12" fillId="0" borderId="2" xfId="0" applyFont="1" applyBorder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1" fontId="12" fillId="0" borderId="4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0" fillId="0" borderId="7" xfId="0" applyFill="1" applyBorder="1"/>
    <xf numFmtId="0" fontId="12" fillId="0" borderId="10" xfId="0" applyFont="1" applyBorder="1"/>
    <xf numFmtId="0" fontId="0" fillId="0" borderId="1" xfId="0" applyBorder="1" applyAlignment="1"/>
    <xf numFmtId="0" fontId="12" fillId="0" borderId="6" xfId="0" applyFont="1" applyBorder="1"/>
    <xf numFmtId="0" fontId="0" fillId="0" borderId="13" xfId="0" applyBorder="1"/>
    <xf numFmtId="0" fontId="12" fillId="0" borderId="4" xfId="0" applyFont="1" applyBorder="1"/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61" xfId="0" applyFont="1" applyBorder="1" applyAlignment="1"/>
    <xf numFmtId="0" fontId="0" fillId="0" borderId="81" xfId="0" applyFont="1" applyBorder="1" applyAlignment="1">
      <alignment wrapText="1"/>
    </xf>
    <xf numFmtId="0" fontId="0" fillId="2" borderId="15" xfId="0" applyFont="1" applyFill="1" applyBorder="1" applyAlignment="1">
      <alignment horizontal="center" vertical="center" wrapText="1"/>
    </xf>
    <xf numFmtId="2" fontId="0" fillId="2" borderId="61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wrapText="1"/>
    </xf>
    <xf numFmtId="1" fontId="0" fillId="0" borderId="15" xfId="0" applyNumberFormat="1" applyFont="1" applyBorder="1" applyAlignment="1">
      <alignment horizontal="center" wrapText="1"/>
    </xf>
    <xf numFmtId="0" fontId="0" fillId="0" borderId="8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81" xfId="0" applyFont="1" applyBorder="1" applyAlignment="1">
      <alignment horizontal="center" wrapText="1"/>
    </xf>
    <xf numFmtId="0" fontId="8" fillId="0" borderId="8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12" fillId="0" borderId="14" xfId="0" applyFont="1" applyBorder="1" applyAlignment="1">
      <alignment horizontal="left" vertical="center"/>
    </xf>
    <xf numFmtId="0" fontId="0" fillId="2" borderId="63" xfId="0" applyFont="1" applyFill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/>
    </xf>
    <xf numFmtId="0" fontId="0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 vertical="center"/>
    </xf>
    <xf numFmtId="1" fontId="0" fillId="0" borderId="45" xfId="0" applyNumberFormat="1" applyFont="1" applyBorder="1" applyAlignment="1">
      <alignment horizontal="center"/>
    </xf>
    <xf numFmtId="1" fontId="12" fillId="0" borderId="47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/>
    </xf>
    <xf numFmtId="0" fontId="12" fillId="0" borderId="6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0" fillId="0" borderId="77" xfId="0" applyFont="1" applyBorder="1"/>
    <xf numFmtId="0" fontId="0" fillId="0" borderId="13" xfId="0" applyFont="1" applyBorder="1"/>
    <xf numFmtId="0" fontId="12" fillId="0" borderId="39" xfId="0" applyFont="1" applyBorder="1" applyAlignment="1">
      <alignment horizontal="left" vertical="center"/>
    </xf>
    <xf numFmtId="0" fontId="8" fillId="0" borderId="39" xfId="0" applyFont="1" applyFill="1" applyBorder="1" applyAlignment="1" applyProtection="1">
      <alignment horizontal="left" vertical="top" wrapText="1"/>
      <protection locked="0"/>
    </xf>
    <xf numFmtId="0" fontId="0" fillId="0" borderId="47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wrapText="1"/>
    </xf>
    <xf numFmtId="2" fontId="12" fillId="0" borderId="10" xfId="0" applyNumberFormat="1" applyFont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/>
    </xf>
    <xf numFmtId="2" fontId="8" fillId="0" borderId="7" xfId="0" applyNumberFormat="1" applyFont="1" applyFill="1" applyBorder="1" applyAlignment="1" applyProtection="1">
      <alignment horizontal="center" vertical="top" wrapText="1"/>
      <protection locked="0"/>
    </xf>
    <xf numFmtId="2" fontId="0" fillId="2" borderId="3" xfId="0" applyNumberFormat="1" applyFont="1" applyFill="1" applyBorder="1" applyAlignment="1">
      <alignment horizontal="center"/>
    </xf>
    <xf numFmtId="0" fontId="12" fillId="0" borderId="56" xfId="0" applyFont="1" applyBorder="1" applyAlignment="1">
      <alignment horizontal="center" vertical="center"/>
    </xf>
    <xf numFmtId="0" fontId="8" fillId="0" borderId="5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8" fillId="0" borderId="9" xfId="0" applyNumberFormat="1" applyFont="1" applyFill="1" applyBorder="1" applyAlignment="1" applyProtection="1">
      <alignment horizontal="center" vertical="top" wrapText="1"/>
      <protection locked="0"/>
    </xf>
    <xf numFmtId="0" fontId="12" fillId="0" borderId="52" xfId="0" applyFont="1" applyBorder="1" applyAlignment="1">
      <alignment horizontal="center" vertical="center"/>
    </xf>
    <xf numFmtId="0" fontId="8" fillId="0" borderId="52" xfId="0" applyFont="1" applyFill="1" applyBorder="1" applyAlignment="1" applyProtection="1">
      <alignment horizontal="center" vertical="top" wrapText="1"/>
      <protection locked="0"/>
    </xf>
    <xf numFmtId="0" fontId="12" fillId="0" borderId="67" xfId="0" applyFont="1" applyBorder="1" applyAlignment="1">
      <alignment horizontal="center" vertical="center"/>
    </xf>
    <xf numFmtId="0" fontId="8" fillId="0" borderId="67" xfId="0" applyFont="1" applyFill="1" applyBorder="1" applyAlignment="1" applyProtection="1">
      <alignment horizontal="center" vertical="top" wrapText="1"/>
      <protection locked="0"/>
    </xf>
    <xf numFmtId="0" fontId="12" fillId="0" borderId="39" xfId="0" applyFont="1" applyBorder="1" applyAlignment="1">
      <alignment horizontal="center" vertical="center"/>
    </xf>
    <xf numFmtId="0" fontId="8" fillId="0" borderId="39" xfId="0" applyFont="1" applyFill="1" applyBorder="1" applyAlignment="1" applyProtection="1">
      <alignment horizontal="center" vertical="top" wrapText="1"/>
      <protection locked="0"/>
    </xf>
    <xf numFmtId="0" fontId="0" fillId="0" borderId="73" xfId="0" applyFont="1" applyBorder="1"/>
  </cellXfs>
  <cellStyles count="17">
    <cellStyle name="Excel Built-in Normal" xfId="2"/>
    <cellStyle name="Excel Built-in Normal 1" xfId="4"/>
    <cellStyle name="Excel Built-in Normal 2" xfId="3"/>
    <cellStyle name="TableStyleLight1" xfId="1"/>
    <cellStyle name="Обычный" xfId="0" builtinId="0"/>
    <cellStyle name="Обычный 2" xfId="5"/>
    <cellStyle name="Обычный 2 2" xfId="9"/>
    <cellStyle name="Обычный 2 3" xfId="6"/>
    <cellStyle name="Обычный 3" xfId="7"/>
    <cellStyle name="Обычный 4" xfId="10"/>
    <cellStyle name="Обычный 4 2" xfId="11"/>
    <cellStyle name="Обычный 4 3" xfId="12"/>
    <cellStyle name="Обычный 4 4" xfId="13"/>
    <cellStyle name="Обычный 4 5" xfId="8"/>
    <cellStyle name="Обычный 5" xfId="14"/>
    <cellStyle name="Обычный 6" xfId="15"/>
    <cellStyle name="Обычный 7" xfId="16"/>
  </cellStyles>
  <dxfs count="107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3366"/>
      <color rgb="FFFF66CC"/>
      <color rgb="FFCCFF99"/>
      <color rgb="FFFFCCCC"/>
      <color rgb="FFFFFF66"/>
      <color rgb="FFFF0066"/>
      <color rgb="FF660066"/>
      <color rgb="FFA60206"/>
      <color rgb="FF33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 Английский язык  ОГЭ 2022-2025</a:t>
            </a:r>
            <a:endParaRPr lang="ru-RU"/>
          </a:p>
        </c:rich>
      </c:tx>
      <c:layout>
        <c:manualLayout>
          <c:xMode val="edge"/>
          <c:yMode val="edge"/>
          <c:x val="3.3906433542203004E-2"/>
          <c:y val="1.192316475572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840012683561054E-2"/>
          <c:y val="7.8829371086603622E-2"/>
          <c:w val="0.97301158625889994"/>
          <c:h val="0.58560849492262157"/>
        </c:manualLayout>
      </c:layout>
      <c:lineChart>
        <c:grouping val="standard"/>
        <c:varyColors val="0"/>
        <c:ser>
          <c:idx val="7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районам'!$E$5:$E$122</c:f>
              <c:numCache>
                <c:formatCode>0.00</c:formatCode>
                <c:ptCount val="118"/>
                <c:pt idx="0">
                  <c:v>4.2699999999999996</c:v>
                </c:pt>
                <c:pt idx="1">
                  <c:v>4.2699999999999996</c:v>
                </c:pt>
                <c:pt idx="2">
                  <c:v>4.2699999999999996</c:v>
                </c:pt>
                <c:pt idx="3">
                  <c:v>4.2699999999999996</c:v>
                </c:pt>
                <c:pt idx="4">
                  <c:v>4.2699999999999996</c:v>
                </c:pt>
                <c:pt idx="5">
                  <c:v>4.2699999999999996</c:v>
                </c:pt>
                <c:pt idx="6">
                  <c:v>4.2699999999999996</c:v>
                </c:pt>
                <c:pt idx="7">
                  <c:v>4.2699999999999996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4.2699999999999996</c:v>
                </c:pt>
                <c:pt idx="11">
                  <c:v>4.2699999999999996</c:v>
                </c:pt>
                <c:pt idx="12">
                  <c:v>4.2699999999999996</c:v>
                </c:pt>
                <c:pt idx="13">
                  <c:v>4.2699999999999996</c:v>
                </c:pt>
                <c:pt idx="14">
                  <c:v>4.2699999999999996</c:v>
                </c:pt>
                <c:pt idx="15">
                  <c:v>4.2699999999999996</c:v>
                </c:pt>
                <c:pt idx="16">
                  <c:v>4.2699999999999996</c:v>
                </c:pt>
                <c:pt idx="17">
                  <c:v>4.2699999999999996</c:v>
                </c:pt>
                <c:pt idx="18">
                  <c:v>4.2699999999999996</c:v>
                </c:pt>
                <c:pt idx="19">
                  <c:v>4.2699999999999996</c:v>
                </c:pt>
                <c:pt idx="20">
                  <c:v>4.2699999999999996</c:v>
                </c:pt>
                <c:pt idx="21">
                  <c:v>4.2699999999999996</c:v>
                </c:pt>
                <c:pt idx="22">
                  <c:v>4.2699999999999996</c:v>
                </c:pt>
                <c:pt idx="23">
                  <c:v>4.2699999999999996</c:v>
                </c:pt>
                <c:pt idx="24">
                  <c:v>4.2699999999999996</c:v>
                </c:pt>
                <c:pt idx="25">
                  <c:v>4.2699999999999996</c:v>
                </c:pt>
                <c:pt idx="26">
                  <c:v>4.2699999999999996</c:v>
                </c:pt>
                <c:pt idx="27">
                  <c:v>4.2699999999999996</c:v>
                </c:pt>
                <c:pt idx="28">
                  <c:v>4.2699999999999996</c:v>
                </c:pt>
                <c:pt idx="29">
                  <c:v>4.2699999999999996</c:v>
                </c:pt>
                <c:pt idx="30">
                  <c:v>4.2699999999999996</c:v>
                </c:pt>
                <c:pt idx="31">
                  <c:v>4.2699999999999996</c:v>
                </c:pt>
                <c:pt idx="32">
                  <c:v>4.2699999999999996</c:v>
                </c:pt>
                <c:pt idx="33">
                  <c:v>4.2699999999999996</c:v>
                </c:pt>
                <c:pt idx="34">
                  <c:v>4.2699999999999996</c:v>
                </c:pt>
                <c:pt idx="35">
                  <c:v>4.2699999999999996</c:v>
                </c:pt>
                <c:pt idx="36">
                  <c:v>4.2699999999999996</c:v>
                </c:pt>
                <c:pt idx="37">
                  <c:v>4.2699999999999996</c:v>
                </c:pt>
                <c:pt idx="38">
                  <c:v>4.2699999999999996</c:v>
                </c:pt>
                <c:pt idx="39">
                  <c:v>4.2699999999999996</c:v>
                </c:pt>
                <c:pt idx="40">
                  <c:v>4.2699999999999996</c:v>
                </c:pt>
                <c:pt idx="41">
                  <c:v>4.2699999999999996</c:v>
                </c:pt>
                <c:pt idx="42">
                  <c:v>4.2699999999999996</c:v>
                </c:pt>
                <c:pt idx="43">
                  <c:v>4.2699999999999996</c:v>
                </c:pt>
                <c:pt idx="44">
                  <c:v>4.2699999999999996</c:v>
                </c:pt>
                <c:pt idx="45">
                  <c:v>4.2699999999999996</c:v>
                </c:pt>
                <c:pt idx="46">
                  <c:v>4.2699999999999996</c:v>
                </c:pt>
                <c:pt idx="47">
                  <c:v>4.2699999999999996</c:v>
                </c:pt>
                <c:pt idx="48">
                  <c:v>4.2699999999999996</c:v>
                </c:pt>
                <c:pt idx="49">
                  <c:v>4.2699999999999996</c:v>
                </c:pt>
                <c:pt idx="50">
                  <c:v>4.2699999999999996</c:v>
                </c:pt>
                <c:pt idx="51">
                  <c:v>4.2699999999999996</c:v>
                </c:pt>
                <c:pt idx="52">
                  <c:v>4.2699999999999996</c:v>
                </c:pt>
                <c:pt idx="53">
                  <c:v>4.2699999999999996</c:v>
                </c:pt>
                <c:pt idx="54">
                  <c:v>4.2699999999999996</c:v>
                </c:pt>
                <c:pt idx="55">
                  <c:v>4.2699999999999996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4.2699999999999996</c:v>
                </c:pt>
                <c:pt idx="59">
                  <c:v>4.2699999999999996</c:v>
                </c:pt>
                <c:pt idx="60">
                  <c:v>4.2699999999999996</c:v>
                </c:pt>
                <c:pt idx="61">
                  <c:v>4.2699999999999996</c:v>
                </c:pt>
                <c:pt idx="62">
                  <c:v>4.2699999999999996</c:v>
                </c:pt>
                <c:pt idx="63">
                  <c:v>4.2699999999999996</c:v>
                </c:pt>
                <c:pt idx="64">
                  <c:v>4.2699999999999996</c:v>
                </c:pt>
                <c:pt idx="65">
                  <c:v>4.2699999999999996</c:v>
                </c:pt>
                <c:pt idx="66">
                  <c:v>4.2699999999999996</c:v>
                </c:pt>
                <c:pt idx="67">
                  <c:v>4.2699999999999996</c:v>
                </c:pt>
                <c:pt idx="68">
                  <c:v>4.2699999999999996</c:v>
                </c:pt>
                <c:pt idx="69">
                  <c:v>4.2699999999999996</c:v>
                </c:pt>
                <c:pt idx="70">
                  <c:v>4.2699999999999996</c:v>
                </c:pt>
                <c:pt idx="71">
                  <c:v>4.2699999999999996</c:v>
                </c:pt>
                <c:pt idx="72">
                  <c:v>4.2699999999999996</c:v>
                </c:pt>
                <c:pt idx="73">
                  <c:v>4.2699999999999996</c:v>
                </c:pt>
                <c:pt idx="74">
                  <c:v>4.2699999999999996</c:v>
                </c:pt>
                <c:pt idx="75">
                  <c:v>4.2699999999999996</c:v>
                </c:pt>
                <c:pt idx="76">
                  <c:v>4.2699999999999996</c:v>
                </c:pt>
                <c:pt idx="77">
                  <c:v>4.2699999999999996</c:v>
                </c:pt>
                <c:pt idx="78">
                  <c:v>4.2699999999999996</c:v>
                </c:pt>
                <c:pt idx="79">
                  <c:v>4.2699999999999996</c:v>
                </c:pt>
                <c:pt idx="80">
                  <c:v>4.2699999999999996</c:v>
                </c:pt>
                <c:pt idx="81">
                  <c:v>4.2699999999999996</c:v>
                </c:pt>
                <c:pt idx="82">
                  <c:v>4.2699999999999996</c:v>
                </c:pt>
                <c:pt idx="83">
                  <c:v>4.2699999999999996</c:v>
                </c:pt>
                <c:pt idx="84">
                  <c:v>4.2699999999999996</c:v>
                </c:pt>
                <c:pt idx="85">
                  <c:v>4.2699999999999996</c:v>
                </c:pt>
                <c:pt idx="86">
                  <c:v>4.2699999999999996</c:v>
                </c:pt>
                <c:pt idx="87">
                  <c:v>4.2699999999999996</c:v>
                </c:pt>
                <c:pt idx="88">
                  <c:v>4.2699999999999996</c:v>
                </c:pt>
                <c:pt idx="89">
                  <c:v>4.2699999999999996</c:v>
                </c:pt>
                <c:pt idx="90">
                  <c:v>4.2699999999999996</c:v>
                </c:pt>
                <c:pt idx="91">
                  <c:v>4.2699999999999996</c:v>
                </c:pt>
                <c:pt idx="92">
                  <c:v>4.2699999999999996</c:v>
                </c:pt>
                <c:pt idx="93">
                  <c:v>4.2699999999999996</c:v>
                </c:pt>
                <c:pt idx="94">
                  <c:v>4.2699999999999996</c:v>
                </c:pt>
                <c:pt idx="95">
                  <c:v>4.2699999999999996</c:v>
                </c:pt>
                <c:pt idx="96">
                  <c:v>4.2699999999999996</c:v>
                </c:pt>
                <c:pt idx="97">
                  <c:v>4.2699999999999996</c:v>
                </c:pt>
                <c:pt idx="98">
                  <c:v>4.2699999999999996</c:v>
                </c:pt>
                <c:pt idx="99">
                  <c:v>4.2699999999999996</c:v>
                </c:pt>
                <c:pt idx="100">
                  <c:v>4.2699999999999996</c:v>
                </c:pt>
                <c:pt idx="101">
                  <c:v>4.2699999999999996</c:v>
                </c:pt>
                <c:pt idx="102">
                  <c:v>4.2699999999999996</c:v>
                </c:pt>
                <c:pt idx="103">
                  <c:v>4.2699999999999996</c:v>
                </c:pt>
                <c:pt idx="104">
                  <c:v>4.2699999999999996</c:v>
                </c:pt>
                <c:pt idx="105">
                  <c:v>4.2699999999999996</c:v>
                </c:pt>
                <c:pt idx="106">
                  <c:v>4.2699999999999996</c:v>
                </c:pt>
                <c:pt idx="107">
                  <c:v>4.2699999999999996</c:v>
                </c:pt>
                <c:pt idx="108">
                  <c:v>4.2699999999999996</c:v>
                </c:pt>
                <c:pt idx="109">
                  <c:v>4.2699999999999996</c:v>
                </c:pt>
                <c:pt idx="110">
                  <c:v>4.2699999999999996</c:v>
                </c:pt>
                <c:pt idx="111">
                  <c:v>4.2699999999999996</c:v>
                </c:pt>
                <c:pt idx="112">
                  <c:v>4.2699999999999996</c:v>
                </c:pt>
                <c:pt idx="113">
                  <c:v>4.2699999999999996</c:v>
                </c:pt>
                <c:pt idx="114">
                  <c:v>4.2699999999999996</c:v>
                </c:pt>
                <c:pt idx="115">
                  <c:v>4.2699999999999996</c:v>
                </c:pt>
                <c:pt idx="116">
                  <c:v>4.2699999999999996</c:v>
                </c:pt>
                <c:pt idx="117">
                  <c:v>4.2699999999999996</c:v>
                </c:pt>
              </c:numCache>
            </c:numRef>
          </c:val>
          <c:smooth val="0"/>
        </c:ser>
        <c:ser>
          <c:idx val="6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районам'!$D$5:$D$122</c:f>
              <c:numCache>
                <c:formatCode>0.00</c:formatCode>
                <c:ptCount val="118"/>
                <c:pt idx="0">
                  <c:v>4.1753694222444224</c:v>
                </c:pt>
                <c:pt idx="1">
                  <c:v>4.2</c:v>
                </c:pt>
                <c:pt idx="2">
                  <c:v>4.2</c:v>
                </c:pt>
                <c:pt idx="3">
                  <c:v>4.4090909090909092</c:v>
                </c:pt>
                <c:pt idx="4">
                  <c:v>4.208333333333333</c:v>
                </c:pt>
                <c:pt idx="5">
                  <c:v>4.333333333333333</c:v>
                </c:pt>
                <c:pt idx="6">
                  <c:v>4.0714285714285712</c:v>
                </c:pt>
                <c:pt idx="7">
                  <c:v>4.2307692307692308</c:v>
                </c:pt>
                <c:pt idx="8">
                  <c:v>3.75</c:v>
                </c:pt>
                <c:pt idx="9">
                  <c:v>4.2339556277056278</c:v>
                </c:pt>
                <c:pt idx="10">
                  <c:v>4.3636363636363633</c:v>
                </c:pt>
                <c:pt idx="11">
                  <c:v>4.875</c:v>
                </c:pt>
                <c:pt idx="12">
                  <c:v>4.7142857142857144</c:v>
                </c:pt>
                <c:pt idx="13">
                  <c:v>4.375</c:v>
                </c:pt>
                <c:pt idx="14">
                  <c:v>4.4545454545454541</c:v>
                </c:pt>
                <c:pt idx="15">
                  <c:v>4.4000000000000004</c:v>
                </c:pt>
                <c:pt idx="16">
                  <c:v>4.125</c:v>
                </c:pt>
                <c:pt idx="17">
                  <c:v>4.25</c:v>
                </c:pt>
                <c:pt idx="18">
                  <c:v>3.5</c:v>
                </c:pt>
                <c:pt idx="19">
                  <c:v>4</c:v>
                </c:pt>
                <c:pt idx="20">
                  <c:v>4.25</c:v>
                </c:pt>
                <c:pt idx="21">
                  <c:v>3.5</c:v>
                </c:pt>
                <c:pt idx="22">
                  <c:v>4.1732026143790852</c:v>
                </c:pt>
                <c:pt idx="23">
                  <c:v>4.5999999999999996</c:v>
                </c:pt>
                <c:pt idx="24">
                  <c:v>4.4117647058823533</c:v>
                </c:pt>
                <c:pt idx="25">
                  <c:v>4.166666666666667</c:v>
                </c:pt>
                <c:pt idx="26">
                  <c:v>4.125</c:v>
                </c:pt>
                <c:pt idx="27">
                  <c:v>4.5</c:v>
                </c:pt>
                <c:pt idx="28">
                  <c:v>5</c:v>
                </c:pt>
                <c:pt idx="29">
                  <c:v>3.5</c:v>
                </c:pt>
                <c:pt idx="30">
                  <c:v>3.4</c:v>
                </c:pt>
                <c:pt idx="31">
                  <c:v>3.6666666666666665</c:v>
                </c:pt>
                <c:pt idx="33">
                  <c:v>4.25</c:v>
                </c:pt>
                <c:pt idx="34">
                  <c:v>4.333333333333333</c:v>
                </c:pt>
                <c:pt idx="38">
                  <c:v>4.125</c:v>
                </c:pt>
                <c:pt idx="40">
                  <c:v>4.1691554523907461</c:v>
                </c:pt>
                <c:pt idx="41">
                  <c:v>4.3636363636363633</c:v>
                </c:pt>
                <c:pt idx="42">
                  <c:v>4.4285714285714288</c:v>
                </c:pt>
                <c:pt idx="43">
                  <c:v>4.16</c:v>
                </c:pt>
                <c:pt idx="44">
                  <c:v>4.4000000000000004</c:v>
                </c:pt>
                <c:pt idx="45">
                  <c:v>4.3636363636363633</c:v>
                </c:pt>
                <c:pt idx="46">
                  <c:v>4.333333333333333</c:v>
                </c:pt>
                <c:pt idx="47">
                  <c:v>4</c:v>
                </c:pt>
                <c:pt idx="48">
                  <c:v>4.125</c:v>
                </c:pt>
                <c:pt idx="50">
                  <c:v>3</c:v>
                </c:pt>
                <c:pt idx="51">
                  <c:v>5</c:v>
                </c:pt>
                <c:pt idx="53">
                  <c:v>4.1538461538461542</c:v>
                </c:pt>
                <c:pt idx="54">
                  <c:v>4</c:v>
                </c:pt>
                <c:pt idx="55">
                  <c:v>4</c:v>
                </c:pt>
                <c:pt idx="56">
                  <c:v>3.6666666666666665</c:v>
                </c:pt>
                <c:pt idx="58">
                  <c:v>4.666666666666667</c:v>
                </c:pt>
                <c:pt idx="59">
                  <c:v>4.5</c:v>
                </c:pt>
                <c:pt idx="60">
                  <c:v>3.7142857142857144</c:v>
                </c:pt>
                <c:pt idx="61">
                  <c:v>4.0932534552282451</c:v>
                </c:pt>
                <c:pt idx="62">
                  <c:v>4.4117647058823533</c:v>
                </c:pt>
                <c:pt idx="63">
                  <c:v>4.3</c:v>
                </c:pt>
                <c:pt idx="64">
                  <c:v>4.615384615384615</c:v>
                </c:pt>
                <c:pt idx="65">
                  <c:v>4.25</c:v>
                </c:pt>
                <c:pt idx="66">
                  <c:v>3.9230769230769229</c:v>
                </c:pt>
                <c:pt idx="67">
                  <c:v>3.8</c:v>
                </c:pt>
                <c:pt idx="68">
                  <c:v>4.3529411764705879</c:v>
                </c:pt>
                <c:pt idx="69">
                  <c:v>4.333333333333333</c:v>
                </c:pt>
                <c:pt idx="70">
                  <c:v>3.6</c:v>
                </c:pt>
                <c:pt idx="71">
                  <c:v>4.2666666666666666</c:v>
                </c:pt>
                <c:pt idx="72">
                  <c:v>3.75</c:v>
                </c:pt>
                <c:pt idx="73">
                  <c:v>4.333333333333333</c:v>
                </c:pt>
                <c:pt idx="74">
                  <c:v>4.083333333333333</c:v>
                </c:pt>
                <c:pt idx="75">
                  <c:v>3.2857142857142856</c:v>
                </c:pt>
                <c:pt idx="76">
                  <c:v>4.2870063288679638</c:v>
                </c:pt>
                <c:pt idx="77">
                  <c:v>4.166666666666667</c:v>
                </c:pt>
                <c:pt idx="78">
                  <c:v>3.5</c:v>
                </c:pt>
                <c:pt idx="79">
                  <c:v>4.166666666666667</c:v>
                </c:pt>
                <c:pt idx="80">
                  <c:v>4.0909090909090908</c:v>
                </c:pt>
                <c:pt idx="81">
                  <c:v>4.416666666666667</c:v>
                </c:pt>
                <c:pt idx="82">
                  <c:v>3.8461538461538463</c:v>
                </c:pt>
                <c:pt idx="83">
                  <c:v>5</c:v>
                </c:pt>
                <c:pt idx="84">
                  <c:v>5</c:v>
                </c:pt>
                <c:pt idx="85">
                  <c:v>3.3333333333333335</c:v>
                </c:pt>
                <c:pt idx="86">
                  <c:v>5</c:v>
                </c:pt>
                <c:pt idx="87">
                  <c:v>4.4000000000000004</c:v>
                </c:pt>
                <c:pt idx="88">
                  <c:v>4.25</c:v>
                </c:pt>
                <c:pt idx="89">
                  <c:v>4.1111111111111107</c:v>
                </c:pt>
                <c:pt idx="90">
                  <c:v>4.0769230769230766</c:v>
                </c:pt>
                <c:pt idx="91">
                  <c:v>4.25</c:v>
                </c:pt>
                <c:pt idx="93">
                  <c:v>4.2</c:v>
                </c:pt>
                <c:pt idx="94">
                  <c:v>3.5714285714285716</c:v>
                </c:pt>
                <c:pt idx="95">
                  <c:v>4.833333333333333</c:v>
                </c:pt>
                <c:pt idx="96">
                  <c:v>4.3125</c:v>
                </c:pt>
                <c:pt idx="97">
                  <c:v>4.28</c:v>
                </c:pt>
                <c:pt idx="98">
                  <c:v>4.5185185185185182</c:v>
                </c:pt>
                <c:pt idx="99">
                  <c:v>3.7272727272727271</c:v>
                </c:pt>
                <c:pt idx="100">
                  <c:v>4.4528301886792452</c:v>
                </c:pt>
                <c:pt idx="101">
                  <c:v>4.5333333333333332</c:v>
                </c:pt>
                <c:pt idx="102">
                  <c:v>4.4375</c:v>
                </c:pt>
                <c:pt idx="103">
                  <c:v>4.4000000000000004</c:v>
                </c:pt>
                <c:pt idx="104">
                  <c:v>4.5</c:v>
                </c:pt>
                <c:pt idx="105">
                  <c:v>4.2222222222222223</c:v>
                </c:pt>
                <c:pt idx="106">
                  <c:v>4.3461538461538458</c:v>
                </c:pt>
                <c:pt idx="107">
                  <c:v>4.666666666666667</c:v>
                </c:pt>
                <c:pt idx="108">
                  <c:v>4.1036002520215762</c:v>
                </c:pt>
                <c:pt idx="109">
                  <c:v>4.591836734693878</c:v>
                </c:pt>
                <c:pt idx="110">
                  <c:v>3.8260869565217392</c:v>
                </c:pt>
                <c:pt idx="111">
                  <c:v>4.2777777777777777</c:v>
                </c:pt>
                <c:pt idx="112">
                  <c:v>4.4615384615384617</c:v>
                </c:pt>
                <c:pt idx="113">
                  <c:v>4.4375</c:v>
                </c:pt>
                <c:pt idx="114">
                  <c:v>4.0714285714285712</c:v>
                </c:pt>
                <c:pt idx="115">
                  <c:v>3</c:v>
                </c:pt>
                <c:pt idx="116">
                  <c:v>3.9090909090909092</c:v>
                </c:pt>
                <c:pt idx="117">
                  <c:v>4.3571428571428568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районам'!$I$5:$I$122</c:f>
              <c:numCache>
                <c:formatCode>0.00</c:formatCode>
                <c:ptCount val="118"/>
                <c:pt idx="0">
                  <c:v>4.33</c:v>
                </c:pt>
                <c:pt idx="1">
                  <c:v>4.33</c:v>
                </c:pt>
                <c:pt idx="2">
                  <c:v>4.33</c:v>
                </c:pt>
                <c:pt idx="3">
                  <c:v>4.33</c:v>
                </c:pt>
                <c:pt idx="4">
                  <c:v>4.33</c:v>
                </c:pt>
                <c:pt idx="5">
                  <c:v>4.33</c:v>
                </c:pt>
                <c:pt idx="6">
                  <c:v>4.33</c:v>
                </c:pt>
                <c:pt idx="7">
                  <c:v>4.33</c:v>
                </c:pt>
                <c:pt idx="8">
                  <c:v>4.33</c:v>
                </c:pt>
                <c:pt idx="9">
                  <c:v>4.33</c:v>
                </c:pt>
                <c:pt idx="10">
                  <c:v>4.33</c:v>
                </c:pt>
                <c:pt idx="11">
                  <c:v>4.33</c:v>
                </c:pt>
                <c:pt idx="12">
                  <c:v>4.33</c:v>
                </c:pt>
                <c:pt idx="13">
                  <c:v>4.33</c:v>
                </c:pt>
                <c:pt idx="14">
                  <c:v>4.33</c:v>
                </c:pt>
                <c:pt idx="15">
                  <c:v>4.33</c:v>
                </c:pt>
                <c:pt idx="16">
                  <c:v>4.33</c:v>
                </c:pt>
                <c:pt idx="17">
                  <c:v>4.33</c:v>
                </c:pt>
                <c:pt idx="18">
                  <c:v>4.33</c:v>
                </c:pt>
                <c:pt idx="19">
                  <c:v>4.33</c:v>
                </c:pt>
                <c:pt idx="20">
                  <c:v>4.33</c:v>
                </c:pt>
                <c:pt idx="21">
                  <c:v>4.33</c:v>
                </c:pt>
                <c:pt idx="22">
                  <c:v>4.33</c:v>
                </c:pt>
                <c:pt idx="23">
                  <c:v>4.33</c:v>
                </c:pt>
                <c:pt idx="24">
                  <c:v>4.33</c:v>
                </c:pt>
                <c:pt idx="25">
                  <c:v>4.33</c:v>
                </c:pt>
                <c:pt idx="26">
                  <c:v>4.33</c:v>
                </c:pt>
                <c:pt idx="27">
                  <c:v>4.33</c:v>
                </c:pt>
                <c:pt idx="28">
                  <c:v>4.33</c:v>
                </c:pt>
                <c:pt idx="29">
                  <c:v>4.33</c:v>
                </c:pt>
                <c:pt idx="30">
                  <c:v>4.33</c:v>
                </c:pt>
                <c:pt idx="31">
                  <c:v>4.33</c:v>
                </c:pt>
                <c:pt idx="32">
                  <c:v>4.33</c:v>
                </c:pt>
                <c:pt idx="33">
                  <c:v>4.33</c:v>
                </c:pt>
                <c:pt idx="34">
                  <c:v>4.33</c:v>
                </c:pt>
                <c:pt idx="35">
                  <c:v>4.33</c:v>
                </c:pt>
                <c:pt idx="36">
                  <c:v>4.33</c:v>
                </c:pt>
                <c:pt idx="37">
                  <c:v>4.33</c:v>
                </c:pt>
                <c:pt idx="38">
                  <c:v>4.33</c:v>
                </c:pt>
                <c:pt idx="39">
                  <c:v>4.33</c:v>
                </c:pt>
                <c:pt idx="40">
                  <c:v>4.33</c:v>
                </c:pt>
                <c:pt idx="41">
                  <c:v>4.33</c:v>
                </c:pt>
                <c:pt idx="42">
                  <c:v>4.33</c:v>
                </c:pt>
                <c:pt idx="43">
                  <c:v>4.33</c:v>
                </c:pt>
                <c:pt idx="44">
                  <c:v>4.33</c:v>
                </c:pt>
                <c:pt idx="45">
                  <c:v>4.33</c:v>
                </c:pt>
                <c:pt idx="46">
                  <c:v>4.33</c:v>
                </c:pt>
                <c:pt idx="47">
                  <c:v>4.33</c:v>
                </c:pt>
                <c:pt idx="48">
                  <c:v>4.33</c:v>
                </c:pt>
                <c:pt idx="49">
                  <c:v>4.33</c:v>
                </c:pt>
                <c:pt idx="50">
                  <c:v>4.33</c:v>
                </c:pt>
                <c:pt idx="51">
                  <c:v>4.33</c:v>
                </c:pt>
                <c:pt idx="52">
                  <c:v>4.33</c:v>
                </c:pt>
                <c:pt idx="53">
                  <c:v>4.33</c:v>
                </c:pt>
                <c:pt idx="54">
                  <c:v>4.33</c:v>
                </c:pt>
                <c:pt idx="55">
                  <c:v>4.33</c:v>
                </c:pt>
                <c:pt idx="56">
                  <c:v>4.33</c:v>
                </c:pt>
                <c:pt idx="57">
                  <c:v>4.33</c:v>
                </c:pt>
                <c:pt idx="58">
                  <c:v>4.33</c:v>
                </c:pt>
                <c:pt idx="59">
                  <c:v>4.33</c:v>
                </c:pt>
                <c:pt idx="60">
                  <c:v>4.33</c:v>
                </c:pt>
                <c:pt idx="61">
                  <c:v>4.33</c:v>
                </c:pt>
                <c:pt idx="62">
                  <c:v>4.33</c:v>
                </c:pt>
                <c:pt idx="63">
                  <c:v>4.33</c:v>
                </c:pt>
                <c:pt idx="64">
                  <c:v>4.33</c:v>
                </c:pt>
                <c:pt idx="65">
                  <c:v>4.33</c:v>
                </c:pt>
                <c:pt idx="66">
                  <c:v>4.33</c:v>
                </c:pt>
                <c:pt idx="67">
                  <c:v>4.33</c:v>
                </c:pt>
                <c:pt idx="68">
                  <c:v>4.33</c:v>
                </c:pt>
                <c:pt idx="69">
                  <c:v>4.33</c:v>
                </c:pt>
                <c:pt idx="70">
                  <c:v>4.33</c:v>
                </c:pt>
                <c:pt idx="71">
                  <c:v>4.33</c:v>
                </c:pt>
                <c:pt idx="72">
                  <c:v>4.33</c:v>
                </c:pt>
                <c:pt idx="73">
                  <c:v>4.33</c:v>
                </c:pt>
                <c:pt idx="74">
                  <c:v>4.33</c:v>
                </c:pt>
                <c:pt idx="75">
                  <c:v>4.33</c:v>
                </c:pt>
                <c:pt idx="76">
                  <c:v>4.33</c:v>
                </c:pt>
                <c:pt idx="77">
                  <c:v>4.33</c:v>
                </c:pt>
                <c:pt idx="78">
                  <c:v>4.33</c:v>
                </c:pt>
                <c:pt idx="79">
                  <c:v>4.33</c:v>
                </c:pt>
                <c:pt idx="80">
                  <c:v>4.33</c:v>
                </c:pt>
                <c:pt idx="81">
                  <c:v>4.33</c:v>
                </c:pt>
                <c:pt idx="82">
                  <c:v>4.33</c:v>
                </c:pt>
                <c:pt idx="83">
                  <c:v>4.33</c:v>
                </c:pt>
                <c:pt idx="84">
                  <c:v>4.33</c:v>
                </c:pt>
                <c:pt idx="85">
                  <c:v>4.33</c:v>
                </c:pt>
                <c:pt idx="86">
                  <c:v>4.33</c:v>
                </c:pt>
                <c:pt idx="87">
                  <c:v>4.33</c:v>
                </c:pt>
                <c:pt idx="88">
                  <c:v>4.33</c:v>
                </c:pt>
                <c:pt idx="89">
                  <c:v>4.33</c:v>
                </c:pt>
                <c:pt idx="90">
                  <c:v>4.33</c:v>
                </c:pt>
                <c:pt idx="91">
                  <c:v>4.33</c:v>
                </c:pt>
                <c:pt idx="92">
                  <c:v>4.33</c:v>
                </c:pt>
                <c:pt idx="93">
                  <c:v>4.33</c:v>
                </c:pt>
                <c:pt idx="94">
                  <c:v>4.33</c:v>
                </c:pt>
                <c:pt idx="95">
                  <c:v>4.33</c:v>
                </c:pt>
                <c:pt idx="96">
                  <c:v>4.33</c:v>
                </c:pt>
                <c:pt idx="97">
                  <c:v>4.33</c:v>
                </c:pt>
                <c:pt idx="98">
                  <c:v>4.33</c:v>
                </c:pt>
                <c:pt idx="99">
                  <c:v>4.33</c:v>
                </c:pt>
                <c:pt idx="100">
                  <c:v>4.33</c:v>
                </c:pt>
                <c:pt idx="101">
                  <c:v>4.33</c:v>
                </c:pt>
                <c:pt idx="102">
                  <c:v>4.33</c:v>
                </c:pt>
                <c:pt idx="103">
                  <c:v>4.33</c:v>
                </c:pt>
                <c:pt idx="104">
                  <c:v>4.33</c:v>
                </c:pt>
                <c:pt idx="105">
                  <c:v>4.33</c:v>
                </c:pt>
                <c:pt idx="106">
                  <c:v>4.33</c:v>
                </c:pt>
                <c:pt idx="107">
                  <c:v>4.33</c:v>
                </c:pt>
                <c:pt idx="108">
                  <c:v>4.33</c:v>
                </c:pt>
                <c:pt idx="109">
                  <c:v>4.33</c:v>
                </c:pt>
                <c:pt idx="110">
                  <c:v>4.33</c:v>
                </c:pt>
                <c:pt idx="111">
                  <c:v>4.33</c:v>
                </c:pt>
                <c:pt idx="112">
                  <c:v>4.33</c:v>
                </c:pt>
                <c:pt idx="113">
                  <c:v>4.33</c:v>
                </c:pt>
                <c:pt idx="114">
                  <c:v>4.33</c:v>
                </c:pt>
                <c:pt idx="115">
                  <c:v>4.33</c:v>
                </c:pt>
                <c:pt idx="116">
                  <c:v>4.33</c:v>
                </c:pt>
                <c:pt idx="117">
                  <c:v>4.33</c:v>
                </c:pt>
              </c:numCache>
            </c:numRef>
          </c:val>
          <c:smooth val="0"/>
        </c:ser>
        <c:ser>
          <c:idx val="4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районам'!$H$5:$H$122</c:f>
              <c:numCache>
                <c:formatCode>0.00</c:formatCode>
                <c:ptCount val="118"/>
                <c:pt idx="0">
                  <c:v>4.1960119257173041</c:v>
                </c:pt>
                <c:pt idx="1">
                  <c:v>4.0999999999999996</c:v>
                </c:pt>
                <c:pt idx="2">
                  <c:v>4.2608695652173916</c:v>
                </c:pt>
                <c:pt idx="3">
                  <c:v>4.25</c:v>
                </c:pt>
                <c:pt idx="4">
                  <c:v>4.2608695652173916</c:v>
                </c:pt>
                <c:pt idx="5">
                  <c:v>5</c:v>
                </c:pt>
                <c:pt idx="6">
                  <c:v>3.5384615384615383</c:v>
                </c:pt>
                <c:pt idx="7">
                  <c:v>4.1578947368421053</c:v>
                </c:pt>
                <c:pt idx="8">
                  <c:v>4</c:v>
                </c:pt>
                <c:pt idx="9">
                  <c:v>4.2437370600414077</c:v>
                </c:pt>
                <c:pt idx="10">
                  <c:v>4.8571428571428568</c:v>
                </c:pt>
                <c:pt idx="11">
                  <c:v>4.4285714285714288</c:v>
                </c:pt>
                <c:pt idx="12">
                  <c:v>4.333333333333333</c:v>
                </c:pt>
                <c:pt idx="13">
                  <c:v>4.7391304347826084</c:v>
                </c:pt>
                <c:pt idx="14">
                  <c:v>4.5</c:v>
                </c:pt>
                <c:pt idx="15">
                  <c:v>4</c:v>
                </c:pt>
                <c:pt idx="16">
                  <c:v>3.8333333333333335</c:v>
                </c:pt>
                <c:pt idx="17">
                  <c:v>4.333333333333333</c:v>
                </c:pt>
                <c:pt idx="18">
                  <c:v>4.4000000000000004</c:v>
                </c:pt>
                <c:pt idx="19">
                  <c:v>4</c:v>
                </c:pt>
                <c:pt idx="20">
                  <c:v>4</c:v>
                </c:pt>
                <c:pt idx="21">
                  <c:v>3.5</c:v>
                </c:pt>
                <c:pt idx="22">
                  <c:v>4.0112103174603178</c:v>
                </c:pt>
                <c:pt idx="23">
                  <c:v>4.4000000000000004</c:v>
                </c:pt>
                <c:pt idx="24">
                  <c:v>4.8181818181818183</c:v>
                </c:pt>
                <c:pt idx="25">
                  <c:v>3.5</c:v>
                </c:pt>
                <c:pt idx="26">
                  <c:v>4.1818181818181817</c:v>
                </c:pt>
                <c:pt idx="27">
                  <c:v>4.25</c:v>
                </c:pt>
                <c:pt idx="29">
                  <c:v>3.6</c:v>
                </c:pt>
                <c:pt idx="30">
                  <c:v>2.6666666666666665</c:v>
                </c:pt>
                <c:pt idx="31">
                  <c:v>4</c:v>
                </c:pt>
                <c:pt idx="32">
                  <c:v>4</c:v>
                </c:pt>
                <c:pt idx="33">
                  <c:v>3.3333333333333335</c:v>
                </c:pt>
                <c:pt idx="34">
                  <c:v>4.5555555555555554</c:v>
                </c:pt>
                <c:pt idx="35">
                  <c:v>3.8571428571428572</c:v>
                </c:pt>
                <c:pt idx="36">
                  <c:v>4.666666666666667</c:v>
                </c:pt>
                <c:pt idx="37">
                  <c:v>4.25</c:v>
                </c:pt>
                <c:pt idx="38">
                  <c:v>4</c:v>
                </c:pt>
                <c:pt idx="39">
                  <c:v>4.0999999999999996</c:v>
                </c:pt>
                <c:pt idx="40">
                  <c:v>4.1563415382255968</c:v>
                </c:pt>
                <c:pt idx="41">
                  <c:v>4.4000000000000004</c:v>
                </c:pt>
                <c:pt idx="42">
                  <c:v>4.666666666666667</c:v>
                </c:pt>
                <c:pt idx="43">
                  <c:v>4.6071428571428568</c:v>
                </c:pt>
                <c:pt idx="44">
                  <c:v>4.4347826086956523</c:v>
                </c:pt>
                <c:pt idx="45">
                  <c:v>4.8</c:v>
                </c:pt>
                <c:pt idx="46">
                  <c:v>4.166666666666667</c:v>
                </c:pt>
                <c:pt idx="47">
                  <c:v>4</c:v>
                </c:pt>
                <c:pt idx="48">
                  <c:v>4.5999999999999996</c:v>
                </c:pt>
                <c:pt idx="49">
                  <c:v>4</c:v>
                </c:pt>
                <c:pt idx="50">
                  <c:v>4.5</c:v>
                </c:pt>
                <c:pt idx="51">
                  <c:v>4.5</c:v>
                </c:pt>
                <c:pt idx="53">
                  <c:v>3.75</c:v>
                </c:pt>
                <c:pt idx="55">
                  <c:v>5</c:v>
                </c:pt>
                <c:pt idx="56">
                  <c:v>4.333333333333333</c:v>
                </c:pt>
                <c:pt idx="57">
                  <c:v>4</c:v>
                </c:pt>
                <c:pt idx="58">
                  <c:v>4.5555555555555554</c:v>
                </c:pt>
                <c:pt idx="59">
                  <c:v>4.5</c:v>
                </c:pt>
                <c:pt idx="60">
                  <c:v>0</c:v>
                </c:pt>
                <c:pt idx="61">
                  <c:v>4.1193977388526255</c:v>
                </c:pt>
                <c:pt idx="62">
                  <c:v>4</c:v>
                </c:pt>
                <c:pt idx="63">
                  <c:v>3.8947368421052633</c:v>
                </c:pt>
                <c:pt idx="64">
                  <c:v>4.6923076923076925</c:v>
                </c:pt>
                <c:pt idx="65">
                  <c:v>4.166666666666667</c:v>
                </c:pt>
                <c:pt idx="66">
                  <c:v>4.2</c:v>
                </c:pt>
                <c:pt idx="67">
                  <c:v>3.3333333333333335</c:v>
                </c:pt>
                <c:pt idx="68">
                  <c:v>4.2</c:v>
                </c:pt>
                <c:pt idx="69">
                  <c:v>3.7142857142857144</c:v>
                </c:pt>
                <c:pt idx="70">
                  <c:v>3.3333333333333335</c:v>
                </c:pt>
                <c:pt idx="71">
                  <c:v>4.3571428571428568</c:v>
                </c:pt>
                <c:pt idx="72">
                  <c:v>4.5</c:v>
                </c:pt>
                <c:pt idx="73">
                  <c:v>4.375</c:v>
                </c:pt>
                <c:pt idx="74">
                  <c:v>4.5714285714285712</c:v>
                </c:pt>
                <c:pt idx="75">
                  <c:v>4.333333333333333</c:v>
                </c:pt>
                <c:pt idx="76">
                  <c:v>4.3412700611821791</c:v>
                </c:pt>
                <c:pt idx="77">
                  <c:v>4.875</c:v>
                </c:pt>
                <c:pt idx="78">
                  <c:v>3.5</c:v>
                </c:pt>
                <c:pt idx="79">
                  <c:v>4.333333333333333</c:v>
                </c:pt>
                <c:pt idx="80">
                  <c:v>4.5</c:v>
                </c:pt>
                <c:pt idx="81">
                  <c:v>4.75</c:v>
                </c:pt>
                <c:pt idx="82">
                  <c:v>4.3636363636363633</c:v>
                </c:pt>
                <c:pt idx="84">
                  <c:v>4</c:v>
                </c:pt>
                <c:pt idx="85">
                  <c:v>4.25</c:v>
                </c:pt>
                <c:pt idx="86">
                  <c:v>4</c:v>
                </c:pt>
                <c:pt idx="87">
                  <c:v>4.5</c:v>
                </c:pt>
                <c:pt idx="88">
                  <c:v>4.0769230769230766</c:v>
                </c:pt>
                <c:pt idx="89">
                  <c:v>4.375</c:v>
                </c:pt>
                <c:pt idx="90">
                  <c:v>4.5999999999999996</c:v>
                </c:pt>
                <c:pt idx="91">
                  <c:v>4.25</c:v>
                </c:pt>
                <c:pt idx="92">
                  <c:v>3.8333333333333335</c:v>
                </c:pt>
                <c:pt idx="93">
                  <c:v>4.75</c:v>
                </c:pt>
                <c:pt idx="94">
                  <c:v>3.5</c:v>
                </c:pt>
                <c:pt idx="95">
                  <c:v>4.375</c:v>
                </c:pt>
                <c:pt idx="96">
                  <c:v>4.5652173913043477</c:v>
                </c:pt>
                <c:pt idx="97">
                  <c:v>4.7142857142857144</c:v>
                </c:pt>
                <c:pt idx="98">
                  <c:v>4.3478260869565215</c:v>
                </c:pt>
                <c:pt idx="99">
                  <c:v>4.4000000000000004</c:v>
                </c:pt>
                <c:pt idx="100">
                  <c:v>4.5106382978723403</c:v>
                </c:pt>
                <c:pt idx="101">
                  <c:v>4.4358974358974361</c:v>
                </c:pt>
                <c:pt idx="102">
                  <c:v>4.8499999999999996</c:v>
                </c:pt>
                <c:pt idx="103">
                  <c:v>4.4444444444444446</c:v>
                </c:pt>
                <c:pt idx="104">
                  <c:v>4.5185185185185182</c:v>
                </c:pt>
                <c:pt idx="105">
                  <c:v>4</c:v>
                </c:pt>
                <c:pt idx="106">
                  <c:v>4.2777777777777777</c:v>
                </c:pt>
                <c:pt idx="108">
                  <c:v>4.3912308955412405</c:v>
                </c:pt>
                <c:pt idx="109">
                  <c:v>4.4505494505494507</c:v>
                </c:pt>
                <c:pt idx="110">
                  <c:v>4.6206896551724137</c:v>
                </c:pt>
                <c:pt idx="111">
                  <c:v>4.5999999999999996</c:v>
                </c:pt>
                <c:pt idx="112">
                  <c:v>4.4000000000000004</c:v>
                </c:pt>
                <c:pt idx="113">
                  <c:v>4.5999999999999996</c:v>
                </c:pt>
                <c:pt idx="114">
                  <c:v>4.333333333333333</c:v>
                </c:pt>
                <c:pt idx="116">
                  <c:v>3.9714285714285715</c:v>
                </c:pt>
                <c:pt idx="117">
                  <c:v>4.1538461538461542</c:v>
                </c:pt>
              </c:numCache>
            </c:numRef>
          </c:val>
          <c:smooth val="0"/>
        </c:ser>
        <c:ser>
          <c:idx val="3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районам'!$M$5:$M$122</c:f>
              <c:numCache>
                <c:formatCode>0.00</c:formatCode>
                <c:ptCount val="118"/>
                <c:pt idx="0">
                  <c:v>4.37</c:v>
                </c:pt>
                <c:pt idx="1">
                  <c:v>4.37</c:v>
                </c:pt>
                <c:pt idx="2">
                  <c:v>4.37</c:v>
                </c:pt>
                <c:pt idx="3">
                  <c:v>4.37</c:v>
                </c:pt>
                <c:pt idx="4">
                  <c:v>4.37</c:v>
                </c:pt>
                <c:pt idx="5">
                  <c:v>4.37</c:v>
                </c:pt>
                <c:pt idx="6">
                  <c:v>4.37</c:v>
                </c:pt>
                <c:pt idx="7">
                  <c:v>4.37</c:v>
                </c:pt>
                <c:pt idx="8">
                  <c:v>4.37</c:v>
                </c:pt>
                <c:pt idx="9">
                  <c:v>4.37</c:v>
                </c:pt>
                <c:pt idx="10">
                  <c:v>4.37</c:v>
                </c:pt>
                <c:pt idx="11">
                  <c:v>4.37</c:v>
                </c:pt>
                <c:pt idx="12">
                  <c:v>4.37</c:v>
                </c:pt>
                <c:pt idx="13">
                  <c:v>4.37</c:v>
                </c:pt>
                <c:pt idx="14">
                  <c:v>4.37</c:v>
                </c:pt>
                <c:pt idx="15">
                  <c:v>4.37</c:v>
                </c:pt>
                <c:pt idx="16">
                  <c:v>4.37</c:v>
                </c:pt>
                <c:pt idx="17">
                  <c:v>4.37</c:v>
                </c:pt>
                <c:pt idx="18">
                  <c:v>4.37</c:v>
                </c:pt>
                <c:pt idx="19">
                  <c:v>4.37</c:v>
                </c:pt>
                <c:pt idx="20">
                  <c:v>4.37</c:v>
                </c:pt>
                <c:pt idx="21">
                  <c:v>4.37</c:v>
                </c:pt>
                <c:pt idx="22">
                  <c:v>4.37</c:v>
                </c:pt>
                <c:pt idx="23">
                  <c:v>4.37</c:v>
                </c:pt>
                <c:pt idx="24">
                  <c:v>4.37</c:v>
                </c:pt>
                <c:pt idx="25">
                  <c:v>4.37</c:v>
                </c:pt>
                <c:pt idx="26">
                  <c:v>4.37</c:v>
                </c:pt>
                <c:pt idx="27">
                  <c:v>4.37</c:v>
                </c:pt>
                <c:pt idx="28">
                  <c:v>4.37</c:v>
                </c:pt>
                <c:pt idx="29">
                  <c:v>4.37</c:v>
                </c:pt>
                <c:pt idx="30">
                  <c:v>4.37</c:v>
                </c:pt>
                <c:pt idx="31">
                  <c:v>4.37</c:v>
                </c:pt>
                <c:pt idx="32">
                  <c:v>4.37</c:v>
                </c:pt>
                <c:pt idx="33">
                  <c:v>4.37</c:v>
                </c:pt>
                <c:pt idx="34">
                  <c:v>4.37</c:v>
                </c:pt>
                <c:pt idx="35">
                  <c:v>4.37</c:v>
                </c:pt>
                <c:pt idx="36">
                  <c:v>4.37</c:v>
                </c:pt>
                <c:pt idx="37">
                  <c:v>4.37</c:v>
                </c:pt>
                <c:pt idx="38">
                  <c:v>4.37</c:v>
                </c:pt>
                <c:pt idx="39">
                  <c:v>4.37</c:v>
                </c:pt>
                <c:pt idx="40">
                  <c:v>4.37</c:v>
                </c:pt>
                <c:pt idx="41">
                  <c:v>4.37</c:v>
                </c:pt>
                <c:pt idx="42">
                  <c:v>4.37</c:v>
                </c:pt>
                <c:pt idx="43">
                  <c:v>4.37</c:v>
                </c:pt>
                <c:pt idx="44">
                  <c:v>4.37</c:v>
                </c:pt>
                <c:pt idx="45">
                  <c:v>4.37</c:v>
                </c:pt>
                <c:pt idx="46">
                  <c:v>4.37</c:v>
                </c:pt>
                <c:pt idx="47">
                  <c:v>4.37</c:v>
                </c:pt>
                <c:pt idx="48">
                  <c:v>4.37</c:v>
                </c:pt>
                <c:pt idx="49">
                  <c:v>4.37</c:v>
                </c:pt>
                <c:pt idx="50">
                  <c:v>4.37</c:v>
                </c:pt>
                <c:pt idx="51">
                  <c:v>4.37</c:v>
                </c:pt>
                <c:pt idx="52">
                  <c:v>4.37</c:v>
                </c:pt>
                <c:pt idx="53">
                  <c:v>4.37</c:v>
                </c:pt>
                <c:pt idx="54">
                  <c:v>4.37</c:v>
                </c:pt>
                <c:pt idx="55">
                  <c:v>4.37</c:v>
                </c:pt>
                <c:pt idx="56">
                  <c:v>4.37</c:v>
                </c:pt>
                <c:pt idx="57">
                  <c:v>4.37</c:v>
                </c:pt>
                <c:pt idx="58">
                  <c:v>4.37</c:v>
                </c:pt>
                <c:pt idx="59">
                  <c:v>4.37</c:v>
                </c:pt>
                <c:pt idx="60">
                  <c:v>4.37</c:v>
                </c:pt>
                <c:pt idx="61">
                  <c:v>4.37</c:v>
                </c:pt>
                <c:pt idx="62">
                  <c:v>4.37</c:v>
                </c:pt>
                <c:pt idx="63">
                  <c:v>4.37</c:v>
                </c:pt>
                <c:pt idx="64">
                  <c:v>4.37</c:v>
                </c:pt>
                <c:pt idx="65">
                  <c:v>4.37</c:v>
                </c:pt>
                <c:pt idx="66">
                  <c:v>4.37</c:v>
                </c:pt>
                <c:pt idx="67">
                  <c:v>4.37</c:v>
                </c:pt>
                <c:pt idx="68">
                  <c:v>4.37</c:v>
                </c:pt>
                <c:pt idx="69">
                  <c:v>4.37</c:v>
                </c:pt>
                <c:pt idx="70">
                  <c:v>4.37</c:v>
                </c:pt>
                <c:pt idx="71">
                  <c:v>4.37</c:v>
                </c:pt>
                <c:pt idx="72">
                  <c:v>4.37</c:v>
                </c:pt>
                <c:pt idx="73">
                  <c:v>4.37</c:v>
                </c:pt>
                <c:pt idx="74">
                  <c:v>4.37</c:v>
                </c:pt>
                <c:pt idx="75">
                  <c:v>4.37</c:v>
                </c:pt>
                <c:pt idx="76">
                  <c:v>4.37</c:v>
                </c:pt>
                <c:pt idx="77">
                  <c:v>4.37</c:v>
                </c:pt>
                <c:pt idx="78">
                  <c:v>4.37</c:v>
                </c:pt>
                <c:pt idx="79">
                  <c:v>4.37</c:v>
                </c:pt>
                <c:pt idx="80">
                  <c:v>4.37</c:v>
                </c:pt>
                <c:pt idx="81">
                  <c:v>4.37</c:v>
                </c:pt>
                <c:pt idx="82">
                  <c:v>4.37</c:v>
                </c:pt>
                <c:pt idx="83">
                  <c:v>4.37</c:v>
                </c:pt>
                <c:pt idx="84">
                  <c:v>4.37</c:v>
                </c:pt>
                <c:pt idx="85">
                  <c:v>4.37</c:v>
                </c:pt>
                <c:pt idx="86">
                  <c:v>4.37</c:v>
                </c:pt>
                <c:pt idx="87">
                  <c:v>4.37</c:v>
                </c:pt>
                <c:pt idx="88">
                  <c:v>4.37</c:v>
                </c:pt>
                <c:pt idx="89">
                  <c:v>4.37</c:v>
                </c:pt>
                <c:pt idx="90">
                  <c:v>4.37</c:v>
                </c:pt>
                <c:pt idx="91">
                  <c:v>4.37</c:v>
                </c:pt>
                <c:pt idx="92">
                  <c:v>4.37</c:v>
                </c:pt>
                <c:pt idx="93">
                  <c:v>4.37</c:v>
                </c:pt>
                <c:pt idx="94">
                  <c:v>4.37</c:v>
                </c:pt>
                <c:pt idx="95">
                  <c:v>4.37</c:v>
                </c:pt>
                <c:pt idx="96">
                  <c:v>4.37</c:v>
                </c:pt>
                <c:pt idx="97">
                  <c:v>4.37</c:v>
                </c:pt>
                <c:pt idx="98">
                  <c:v>4.37</c:v>
                </c:pt>
                <c:pt idx="99">
                  <c:v>4.37</c:v>
                </c:pt>
                <c:pt idx="100">
                  <c:v>4.37</c:v>
                </c:pt>
                <c:pt idx="101">
                  <c:v>4.37</c:v>
                </c:pt>
                <c:pt idx="102">
                  <c:v>4.37</c:v>
                </c:pt>
                <c:pt idx="103">
                  <c:v>4.37</c:v>
                </c:pt>
                <c:pt idx="104">
                  <c:v>4.37</c:v>
                </c:pt>
                <c:pt idx="105">
                  <c:v>4.37</c:v>
                </c:pt>
                <c:pt idx="106">
                  <c:v>4.37</c:v>
                </c:pt>
                <c:pt idx="107">
                  <c:v>4.37</c:v>
                </c:pt>
                <c:pt idx="108">
                  <c:v>4.37</c:v>
                </c:pt>
                <c:pt idx="109">
                  <c:v>4.37</c:v>
                </c:pt>
                <c:pt idx="110">
                  <c:v>4.37</c:v>
                </c:pt>
                <c:pt idx="111">
                  <c:v>4.37</c:v>
                </c:pt>
                <c:pt idx="112">
                  <c:v>4.37</c:v>
                </c:pt>
                <c:pt idx="113">
                  <c:v>4.37</c:v>
                </c:pt>
                <c:pt idx="114">
                  <c:v>4.37</c:v>
                </c:pt>
                <c:pt idx="115">
                  <c:v>4.37</c:v>
                </c:pt>
                <c:pt idx="116">
                  <c:v>4.37</c:v>
                </c:pt>
                <c:pt idx="117">
                  <c:v>4.37</c:v>
                </c:pt>
              </c:numCache>
            </c:numRef>
          </c:val>
          <c:smooth val="0"/>
        </c:ser>
        <c:ser>
          <c:idx val="5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районам'!$L$5:$L$122</c:f>
              <c:numCache>
                <c:formatCode>0.00</c:formatCode>
                <c:ptCount val="118"/>
                <c:pt idx="0">
                  <c:v>4.3091117216117212</c:v>
                </c:pt>
                <c:pt idx="1">
                  <c:v>4.2666666666666666</c:v>
                </c:pt>
                <c:pt idx="2">
                  <c:v>4.6190476190476186</c:v>
                </c:pt>
                <c:pt idx="3">
                  <c:v>4.6538461538461542</c:v>
                </c:pt>
                <c:pt idx="4">
                  <c:v>4.375</c:v>
                </c:pt>
                <c:pt idx="5">
                  <c:v>4</c:v>
                </c:pt>
                <c:pt idx="6">
                  <c:v>3.625</c:v>
                </c:pt>
                <c:pt idx="7">
                  <c:v>4.333333333333333</c:v>
                </c:pt>
                <c:pt idx="8">
                  <c:v>4.5999999999999996</c:v>
                </c:pt>
                <c:pt idx="9">
                  <c:v>4.2307518870018868</c:v>
                </c:pt>
                <c:pt idx="10">
                  <c:v>4.1428571428571432</c:v>
                </c:pt>
                <c:pt idx="11">
                  <c:v>5</c:v>
                </c:pt>
                <c:pt idx="12">
                  <c:v>4.0769230769230766</c:v>
                </c:pt>
                <c:pt idx="13">
                  <c:v>4.5250000000000004</c:v>
                </c:pt>
                <c:pt idx="14">
                  <c:v>4.0909090909090908</c:v>
                </c:pt>
                <c:pt idx="15">
                  <c:v>4.2</c:v>
                </c:pt>
                <c:pt idx="16">
                  <c:v>4.4000000000000004</c:v>
                </c:pt>
                <c:pt idx="17">
                  <c:v>4</c:v>
                </c:pt>
                <c:pt idx="18">
                  <c:v>3.8333333333333335</c:v>
                </c:pt>
                <c:pt idx="19">
                  <c:v>3.5</c:v>
                </c:pt>
                <c:pt idx="20">
                  <c:v>4</c:v>
                </c:pt>
                <c:pt idx="21">
                  <c:v>5</c:v>
                </c:pt>
                <c:pt idx="22">
                  <c:v>4.0500915750915754</c:v>
                </c:pt>
                <c:pt idx="23">
                  <c:v>4.333333333333333</c:v>
                </c:pt>
                <c:pt idx="24">
                  <c:v>4</c:v>
                </c:pt>
                <c:pt idx="25">
                  <c:v>4.5</c:v>
                </c:pt>
                <c:pt idx="26">
                  <c:v>4.75</c:v>
                </c:pt>
                <c:pt idx="27">
                  <c:v>4.0999999999999996</c:v>
                </c:pt>
                <c:pt idx="29">
                  <c:v>4</c:v>
                </c:pt>
                <c:pt idx="30">
                  <c:v>3.5</c:v>
                </c:pt>
                <c:pt idx="31">
                  <c:v>3</c:v>
                </c:pt>
                <c:pt idx="33">
                  <c:v>3.6</c:v>
                </c:pt>
                <c:pt idx="34">
                  <c:v>4.4000000000000004</c:v>
                </c:pt>
                <c:pt idx="36">
                  <c:v>4</c:v>
                </c:pt>
                <c:pt idx="37">
                  <c:v>3.8</c:v>
                </c:pt>
                <c:pt idx="38">
                  <c:v>4.384615384615385</c:v>
                </c:pt>
                <c:pt idx="39">
                  <c:v>4.333333333333333</c:v>
                </c:pt>
                <c:pt idx="40">
                  <c:v>4.2906807329978056</c:v>
                </c:pt>
                <c:pt idx="41">
                  <c:v>4.45</c:v>
                </c:pt>
                <c:pt idx="42">
                  <c:v>4.6111111111111107</c:v>
                </c:pt>
                <c:pt idx="43">
                  <c:v>4.5121951219512191</c:v>
                </c:pt>
                <c:pt idx="44">
                  <c:v>4.333333333333333</c:v>
                </c:pt>
                <c:pt idx="45">
                  <c:v>4.4285714285714288</c:v>
                </c:pt>
                <c:pt idx="46">
                  <c:v>4.833333333333333</c:v>
                </c:pt>
                <c:pt idx="48">
                  <c:v>4.166666666666667</c:v>
                </c:pt>
                <c:pt idx="51">
                  <c:v>3.5</c:v>
                </c:pt>
                <c:pt idx="52">
                  <c:v>4</c:v>
                </c:pt>
                <c:pt idx="53">
                  <c:v>3.875</c:v>
                </c:pt>
                <c:pt idx="55">
                  <c:v>4</c:v>
                </c:pt>
                <c:pt idx="56">
                  <c:v>4</c:v>
                </c:pt>
                <c:pt idx="57">
                  <c:v>4.25</c:v>
                </c:pt>
                <c:pt idx="58">
                  <c:v>4.4000000000000004</c:v>
                </c:pt>
                <c:pt idx="59">
                  <c:v>5</c:v>
                </c:pt>
                <c:pt idx="61">
                  <c:v>4.3649021146920308</c:v>
                </c:pt>
                <c:pt idx="62">
                  <c:v>4.8461538461538458</c:v>
                </c:pt>
                <c:pt idx="63">
                  <c:v>4.7058823529411766</c:v>
                </c:pt>
                <c:pt idx="64">
                  <c:v>5</c:v>
                </c:pt>
                <c:pt idx="65">
                  <c:v>4.5</c:v>
                </c:pt>
                <c:pt idx="66">
                  <c:v>4.5</c:v>
                </c:pt>
                <c:pt idx="67">
                  <c:v>4</c:v>
                </c:pt>
                <c:pt idx="68">
                  <c:v>4.384615384615385</c:v>
                </c:pt>
                <c:pt idx="69">
                  <c:v>4.3076923076923075</c:v>
                </c:pt>
                <c:pt idx="70">
                  <c:v>4.5</c:v>
                </c:pt>
                <c:pt idx="71">
                  <c:v>4.5999999999999996</c:v>
                </c:pt>
                <c:pt idx="72">
                  <c:v>3</c:v>
                </c:pt>
                <c:pt idx="73">
                  <c:v>4.5</c:v>
                </c:pt>
                <c:pt idx="74">
                  <c:v>3.75</c:v>
                </c:pt>
                <c:pt idx="75">
                  <c:v>4.5142857142857142</c:v>
                </c:pt>
                <c:pt idx="76">
                  <c:v>4.1852630164686886</c:v>
                </c:pt>
                <c:pt idx="77">
                  <c:v>3.4</c:v>
                </c:pt>
                <c:pt idx="79">
                  <c:v>3.8181818181818183</c:v>
                </c:pt>
                <c:pt idx="80">
                  <c:v>4.1428571428571432</c:v>
                </c:pt>
                <c:pt idx="81">
                  <c:v>4</c:v>
                </c:pt>
                <c:pt idx="82">
                  <c:v>4.4375</c:v>
                </c:pt>
                <c:pt idx="84">
                  <c:v>4</c:v>
                </c:pt>
                <c:pt idx="85">
                  <c:v>4</c:v>
                </c:pt>
                <c:pt idx="86">
                  <c:v>4.333333333333333</c:v>
                </c:pt>
                <c:pt idx="88">
                  <c:v>4.25</c:v>
                </c:pt>
                <c:pt idx="89">
                  <c:v>4.4545454545454541</c:v>
                </c:pt>
                <c:pt idx="90">
                  <c:v>4</c:v>
                </c:pt>
                <c:pt idx="91">
                  <c:v>3.3333333333333335</c:v>
                </c:pt>
                <c:pt idx="92">
                  <c:v>3.6</c:v>
                </c:pt>
                <c:pt idx="93">
                  <c:v>4.333333333333333</c:v>
                </c:pt>
                <c:pt idx="94">
                  <c:v>3.5</c:v>
                </c:pt>
                <c:pt idx="95">
                  <c:v>4.5999999999999996</c:v>
                </c:pt>
                <c:pt idx="96">
                  <c:v>4.5625</c:v>
                </c:pt>
                <c:pt idx="97">
                  <c:v>4.5</c:v>
                </c:pt>
                <c:pt idx="98">
                  <c:v>4.7142857142857144</c:v>
                </c:pt>
                <c:pt idx="99">
                  <c:v>4.5999999999999996</c:v>
                </c:pt>
                <c:pt idx="100">
                  <c:v>4.2978723404255321</c:v>
                </c:pt>
                <c:pt idx="101">
                  <c:v>4.2307692307692308</c:v>
                </c:pt>
                <c:pt idx="102">
                  <c:v>4.333333333333333</c:v>
                </c:pt>
                <c:pt idx="103">
                  <c:v>4.5999999999999996</c:v>
                </c:pt>
                <c:pt idx="104">
                  <c:v>4.55</c:v>
                </c:pt>
                <c:pt idx="105">
                  <c:v>4.333333333333333</c:v>
                </c:pt>
                <c:pt idx="106">
                  <c:v>4.0769230769230766</c:v>
                </c:pt>
                <c:pt idx="108">
                  <c:v>4.3042608007544896</c:v>
                </c:pt>
                <c:pt idx="109">
                  <c:v>4.6984126984126986</c:v>
                </c:pt>
                <c:pt idx="110">
                  <c:v>4.580645161290323</c:v>
                </c:pt>
                <c:pt idx="111">
                  <c:v>4.4545454545454541</c:v>
                </c:pt>
                <c:pt idx="112">
                  <c:v>4.5</c:v>
                </c:pt>
                <c:pt idx="113">
                  <c:v>4.4782608695652177</c:v>
                </c:pt>
                <c:pt idx="114">
                  <c:v>3.6666666666666665</c:v>
                </c:pt>
                <c:pt idx="116">
                  <c:v>4.0555555555555554</c:v>
                </c:pt>
                <c:pt idx="117">
                  <c:v>4</c:v>
                </c:pt>
              </c:numCache>
            </c:numRef>
          </c:val>
          <c:smooth val="0"/>
        </c:ser>
        <c:ser>
          <c:idx val="0"/>
          <c:order val="6"/>
          <c:tx>
            <c:v>2022 ср. балл по городу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районам'!$Q$5:$Q$122</c:f>
              <c:numCache>
                <c:formatCode>0.00</c:formatCode>
                <c:ptCount val="118"/>
                <c:pt idx="0">
                  <c:v>4.25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4.25</c:v>
                </c:pt>
                <c:pt idx="26">
                  <c:v>4.25</c:v>
                </c:pt>
                <c:pt idx="27">
                  <c:v>4.25</c:v>
                </c:pt>
                <c:pt idx="28">
                  <c:v>4.25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4.25</c:v>
                </c:pt>
                <c:pt idx="38">
                  <c:v>4.25</c:v>
                </c:pt>
                <c:pt idx="39">
                  <c:v>4.25</c:v>
                </c:pt>
                <c:pt idx="40">
                  <c:v>4.25</c:v>
                </c:pt>
                <c:pt idx="41">
                  <c:v>4.25</c:v>
                </c:pt>
                <c:pt idx="42">
                  <c:v>4.25</c:v>
                </c:pt>
                <c:pt idx="43">
                  <c:v>4.25</c:v>
                </c:pt>
                <c:pt idx="44">
                  <c:v>4.25</c:v>
                </c:pt>
                <c:pt idx="45">
                  <c:v>4.25</c:v>
                </c:pt>
                <c:pt idx="46">
                  <c:v>4.25</c:v>
                </c:pt>
                <c:pt idx="47">
                  <c:v>4.25</c:v>
                </c:pt>
                <c:pt idx="48">
                  <c:v>4.25</c:v>
                </c:pt>
                <c:pt idx="49">
                  <c:v>4.25</c:v>
                </c:pt>
                <c:pt idx="50">
                  <c:v>4.25</c:v>
                </c:pt>
                <c:pt idx="51">
                  <c:v>4.25</c:v>
                </c:pt>
                <c:pt idx="52">
                  <c:v>4.25</c:v>
                </c:pt>
                <c:pt idx="53">
                  <c:v>4.25</c:v>
                </c:pt>
                <c:pt idx="54">
                  <c:v>4.25</c:v>
                </c:pt>
                <c:pt idx="55">
                  <c:v>4.25</c:v>
                </c:pt>
                <c:pt idx="56">
                  <c:v>4.25</c:v>
                </c:pt>
                <c:pt idx="57">
                  <c:v>4.25</c:v>
                </c:pt>
                <c:pt idx="58">
                  <c:v>4.25</c:v>
                </c:pt>
                <c:pt idx="59">
                  <c:v>4.25</c:v>
                </c:pt>
                <c:pt idx="60">
                  <c:v>4.25</c:v>
                </c:pt>
                <c:pt idx="61">
                  <c:v>4.25</c:v>
                </c:pt>
                <c:pt idx="62">
                  <c:v>4.25</c:v>
                </c:pt>
                <c:pt idx="63">
                  <c:v>4.25</c:v>
                </c:pt>
                <c:pt idx="64">
                  <c:v>4.25</c:v>
                </c:pt>
                <c:pt idx="65">
                  <c:v>4.25</c:v>
                </c:pt>
                <c:pt idx="66">
                  <c:v>4.25</c:v>
                </c:pt>
                <c:pt idx="67">
                  <c:v>4.25</c:v>
                </c:pt>
                <c:pt idx="68">
                  <c:v>4.25</c:v>
                </c:pt>
                <c:pt idx="69">
                  <c:v>4.25</c:v>
                </c:pt>
                <c:pt idx="70">
                  <c:v>4.25</c:v>
                </c:pt>
                <c:pt idx="71">
                  <c:v>4.25</c:v>
                </c:pt>
                <c:pt idx="72">
                  <c:v>4.25</c:v>
                </c:pt>
                <c:pt idx="73">
                  <c:v>4.25</c:v>
                </c:pt>
                <c:pt idx="74">
                  <c:v>4.25</c:v>
                </c:pt>
                <c:pt idx="75">
                  <c:v>4.25</c:v>
                </c:pt>
                <c:pt idx="76">
                  <c:v>4.25</c:v>
                </c:pt>
                <c:pt idx="77">
                  <c:v>4.25</c:v>
                </c:pt>
                <c:pt idx="78">
                  <c:v>4.25</c:v>
                </c:pt>
                <c:pt idx="79">
                  <c:v>4.25</c:v>
                </c:pt>
                <c:pt idx="80">
                  <c:v>4.25</c:v>
                </c:pt>
                <c:pt idx="81">
                  <c:v>4.25</c:v>
                </c:pt>
                <c:pt idx="82">
                  <c:v>4.25</c:v>
                </c:pt>
                <c:pt idx="83">
                  <c:v>4.25</c:v>
                </c:pt>
                <c:pt idx="84">
                  <c:v>4.25</c:v>
                </c:pt>
                <c:pt idx="85">
                  <c:v>4.25</c:v>
                </c:pt>
                <c:pt idx="86">
                  <c:v>4.25</c:v>
                </c:pt>
                <c:pt idx="87">
                  <c:v>4.25</c:v>
                </c:pt>
                <c:pt idx="88">
                  <c:v>4.25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  <c:pt idx="97">
                  <c:v>4.25</c:v>
                </c:pt>
                <c:pt idx="98">
                  <c:v>4.25</c:v>
                </c:pt>
                <c:pt idx="99">
                  <c:v>4.25</c:v>
                </c:pt>
                <c:pt idx="100">
                  <c:v>4.25</c:v>
                </c:pt>
                <c:pt idx="101">
                  <c:v>4.25</c:v>
                </c:pt>
                <c:pt idx="102">
                  <c:v>4.25</c:v>
                </c:pt>
                <c:pt idx="103">
                  <c:v>4.25</c:v>
                </c:pt>
                <c:pt idx="104">
                  <c:v>4.25</c:v>
                </c:pt>
                <c:pt idx="105">
                  <c:v>4.25</c:v>
                </c:pt>
                <c:pt idx="106">
                  <c:v>4.25</c:v>
                </c:pt>
                <c:pt idx="107">
                  <c:v>4.25</c:v>
                </c:pt>
                <c:pt idx="108">
                  <c:v>4.25</c:v>
                </c:pt>
                <c:pt idx="109">
                  <c:v>4.25</c:v>
                </c:pt>
                <c:pt idx="110">
                  <c:v>4.25</c:v>
                </c:pt>
                <c:pt idx="111">
                  <c:v>4.25</c:v>
                </c:pt>
                <c:pt idx="112">
                  <c:v>4.25</c:v>
                </c:pt>
                <c:pt idx="113">
                  <c:v>4.25</c:v>
                </c:pt>
                <c:pt idx="114">
                  <c:v>4.25</c:v>
                </c:pt>
                <c:pt idx="115">
                  <c:v>4.25</c:v>
                </c:pt>
                <c:pt idx="116">
                  <c:v>4.25</c:v>
                </c:pt>
                <c:pt idx="117">
                  <c:v>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 балл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'Английск-9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СШИ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 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 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'Английск-9 диаграмма по районам'!$P$5:$P$122</c:f>
              <c:numCache>
                <c:formatCode>0.00</c:formatCode>
                <c:ptCount val="118"/>
                <c:pt idx="0">
                  <c:v>4.1769055791653047</c:v>
                </c:pt>
                <c:pt idx="1">
                  <c:v>4.1428571428571432</c:v>
                </c:pt>
                <c:pt idx="2">
                  <c:v>4.1578947368421053</c:v>
                </c:pt>
                <c:pt idx="3">
                  <c:v>4.0999999999999996</c:v>
                </c:pt>
                <c:pt idx="4">
                  <c:v>4.3478260869565215</c:v>
                </c:pt>
                <c:pt idx="5">
                  <c:v>3.75</c:v>
                </c:pt>
                <c:pt idx="6">
                  <c:v>4</c:v>
                </c:pt>
                <c:pt idx="7">
                  <c:v>4.666666666666667</c:v>
                </c:pt>
                <c:pt idx="8">
                  <c:v>4.25</c:v>
                </c:pt>
                <c:pt idx="9">
                  <c:v>4.0081029921547167</c:v>
                </c:pt>
                <c:pt idx="10">
                  <c:v>4.1111111111111107</c:v>
                </c:pt>
                <c:pt idx="11">
                  <c:v>4.5999999999999996</c:v>
                </c:pt>
                <c:pt idx="12">
                  <c:v>4.4000000000000004</c:v>
                </c:pt>
                <c:pt idx="13">
                  <c:v>4.6551724137931032</c:v>
                </c:pt>
                <c:pt idx="14">
                  <c:v>4.2142857142857144</c:v>
                </c:pt>
                <c:pt idx="15">
                  <c:v>3.5</c:v>
                </c:pt>
                <c:pt idx="16">
                  <c:v>4.2</c:v>
                </c:pt>
                <c:pt idx="17">
                  <c:v>3.75</c:v>
                </c:pt>
                <c:pt idx="18">
                  <c:v>3</c:v>
                </c:pt>
                <c:pt idx="19">
                  <c:v>3.3333333333333335</c:v>
                </c:pt>
                <c:pt idx="20">
                  <c:v>4.333333333333333</c:v>
                </c:pt>
                <c:pt idx="21">
                  <c:v>4</c:v>
                </c:pt>
                <c:pt idx="22">
                  <c:v>4.1541161616161615</c:v>
                </c:pt>
                <c:pt idx="23">
                  <c:v>4.583333333333333</c:v>
                </c:pt>
                <c:pt idx="24">
                  <c:v>4.0909090909090908</c:v>
                </c:pt>
                <c:pt idx="25">
                  <c:v>4.4000000000000004</c:v>
                </c:pt>
                <c:pt idx="26">
                  <c:v>5</c:v>
                </c:pt>
                <c:pt idx="27">
                  <c:v>4.375</c:v>
                </c:pt>
                <c:pt idx="29">
                  <c:v>2.5</c:v>
                </c:pt>
                <c:pt idx="30">
                  <c:v>4</c:v>
                </c:pt>
                <c:pt idx="31">
                  <c:v>4.5</c:v>
                </c:pt>
                <c:pt idx="33">
                  <c:v>4</c:v>
                </c:pt>
                <c:pt idx="34">
                  <c:v>4.75</c:v>
                </c:pt>
                <c:pt idx="35">
                  <c:v>4</c:v>
                </c:pt>
                <c:pt idx="36">
                  <c:v>3.5</c:v>
                </c:pt>
                <c:pt idx="37">
                  <c:v>3.8</c:v>
                </c:pt>
                <c:pt idx="38">
                  <c:v>4.3125</c:v>
                </c:pt>
                <c:pt idx="39">
                  <c:v>4.5</c:v>
                </c:pt>
                <c:pt idx="40">
                  <c:v>4.1606748355450769</c:v>
                </c:pt>
                <c:pt idx="41">
                  <c:v>4.3125</c:v>
                </c:pt>
                <c:pt idx="42">
                  <c:v>4.5</c:v>
                </c:pt>
                <c:pt idx="43">
                  <c:v>4.2333333333333334</c:v>
                </c:pt>
                <c:pt idx="44">
                  <c:v>4.4761904761904763</c:v>
                </c:pt>
                <c:pt idx="45">
                  <c:v>3.75</c:v>
                </c:pt>
                <c:pt idx="46">
                  <c:v>4.666666666666667</c:v>
                </c:pt>
                <c:pt idx="48">
                  <c:v>4.1428571428571432</c:v>
                </c:pt>
                <c:pt idx="49">
                  <c:v>3</c:v>
                </c:pt>
                <c:pt idx="51">
                  <c:v>4.5</c:v>
                </c:pt>
                <c:pt idx="52">
                  <c:v>3.6666666666666665</c:v>
                </c:pt>
                <c:pt idx="53">
                  <c:v>4.1538461538461542</c:v>
                </c:pt>
                <c:pt idx="54">
                  <c:v>5</c:v>
                </c:pt>
                <c:pt idx="55">
                  <c:v>3.5</c:v>
                </c:pt>
                <c:pt idx="56">
                  <c:v>4.5</c:v>
                </c:pt>
                <c:pt idx="57">
                  <c:v>4</c:v>
                </c:pt>
                <c:pt idx="58">
                  <c:v>4.5294117647058822</c:v>
                </c:pt>
                <c:pt idx="59">
                  <c:v>3.8</c:v>
                </c:pt>
                <c:pt idx="61">
                  <c:v>4.1602622867328751</c:v>
                </c:pt>
                <c:pt idx="62">
                  <c:v>4.4000000000000004</c:v>
                </c:pt>
                <c:pt idx="63">
                  <c:v>4.666666666666667</c:v>
                </c:pt>
                <c:pt idx="64">
                  <c:v>4.0909090909090908</c:v>
                </c:pt>
                <c:pt idx="65">
                  <c:v>4</c:v>
                </c:pt>
                <c:pt idx="66">
                  <c:v>3.8333333333333335</c:v>
                </c:pt>
                <c:pt idx="67">
                  <c:v>4</c:v>
                </c:pt>
                <c:pt idx="68">
                  <c:v>4.8</c:v>
                </c:pt>
                <c:pt idx="69">
                  <c:v>4.25</c:v>
                </c:pt>
                <c:pt idx="70">
                  <c:v>4.333333333333333</c:v>
                </c:pt>
                <c:pt idx="71">
                  <c:v>3.7272727272727271</c:v>
                </c:pt>
                <c:pt idx="72">
                  <c:v>3.5</c:v>
                </c:pt>
                <c:pt idx="73">
                  <c:v>4.25</c:v>
                </c:pt>
                <c:pt idx="74">
                  <c:v>4.0588235294117645</c:v>
                </c:pt>
                <c:pt idx="75">
                  <c:v>4.333333333333333</c:v>
                </c:pt>
                <c:pt idx="76">
                  <c:v>4.135028351840301</c:v>
                </c:pt>
                <c:pt idx="77">
                  <c:v>4.5714285714285712</c:v>
                </c:pt>
                <c:pt idx="79">
                  <c:v>4</c:v>
                </c:pt>
                <c:pt idx="80">
                  <c:v>4.1111111111111107</c:v>
                </c:pt>
                <c:pt idx="81">
                  <c:v>4.1538461538461542</c:v>
                </c:pt>
                <c:pt idx="82">
                  <c:v>4.3636363636363633</c:v>
                </c:pt>
                <c:pt idx="84">
                  <c:v>3.5</c:v>
                </c:pt>
                <c:pt idx="85">
                  <c:v>5</c:v>
                </c:pt>
                <c:pt idx="87">
                  <c:v>4</c:v>
                </c:pt>
                <c:pt idx="88">
                  <c:v>3.6666666666666665</c:v>
                </c:pt>
                <c:pt idx="89">
                  <c:v>4.0952380952380949</c:v>
                </c:pt>
                <c:pt idx="90">
                  <c:v>4</c:v>
                </c:pt>
                <c:pt idx="91">
                  <c:v>3.5</c:v>
                </c:pt>
                <c:pt idx="93">
                  <c:v>4.25</c:v>
                </c:pt>
                <c:pt idx="94">
                  <c:v>4.666666666666667</c:v>
                </c:pt>
                <c:pt idx="95">
                  <c:v>3.8</c:v>
                </c:pt>
                <c:pt idx="96">
                  <c:v>4.3</c:v>
                </c:pt>
                <c:pt idx="97">
                  <c:v>4.5</c:v>
                </c:pt>
                <c:pt idx="98">
                  <c:v>4.2142857142857144</c:v>
                </c:pt>
                <c:pt idx="99">
                  <c:v>3.875</c:v>
                </c:pt>
                <c:pt idx="100">
                  <c:v>4.2413793103448274</c:v>
                </c:pt>
                <c:pt idx="101">
                  <c:v>4.1500000000000004</c:v>
                </c:pt>
                <c:pt idx="102">
                  <c:v>4.416666666666667</c:v>
                </c:pt>
                <c:pt idx="103">
                  <c:v>4.580645161290323</c:v>
                </c:pt>
                <c:pt idx="104">
                  <c:v>4.666666666666667</c:v>
                </c:pt>
                <c:pt idx="105">
                  <c:v>3.2</c:v>
                </c:pt>
                <c:pt idx="106">
                  <c:v>3.6875</c:v>
                </c:pt>
                <c:pt idx="108">
                  <c:v>4.2249100040088772</c:v>
                </c:pt>
                <c:pt idx="109">
                  <c:v>4.4361702127659575</c:v>
                </c:pt>
                <c:pt idx="110">
                  <c:v>4.7619047619047619</c:v>
                </c:pt>
                <c:pt idx="111">
                  <c:v>4.5294117647058822</c:v>
                </c:pt>
                <c:pt idx="112">
                  <c:v>4</c:v>
                </c:pt>
                <c:pt idx="113">
                  <c:v>4.6538461538461542</c:v>
                </c:pt>
                <c:pt idx="114">
                  <c:v>4.333333333333333</c:v>
                </c:pt>
                <c:pt idx="115">
                  <c:v>3.6666666666666665</c:v>
                </c:pt>
                <c:pt idx="116">
                  <c:v>3.7428571428571429</c:v>
                </c:pt>
                <c:pt idx="117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31904"/>
        <c:axId val="60333440"/>
      </c:lineChart>
      <c:catAx>
        <c:axId val="6033190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33440"/>
        <c:crosses val="autoZero"/>
        <c:auto val="1"/>
        <c:lblAlgn val="ctr"/>
        <c:lblOffset val="100"/>
        <c:noMultiLvlLbl val="0"/>
      </c:catAx>
      <c:valAx>
        <c:axId val="60333440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3190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8578043264389"/>
          <c:y val="1.3267980194214405E-2"/>
          <c:w val="0.67690260799954449"/>
          <c:h val="4.3142779381071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 Английский язык  ОГЭ  2022-2025</a:t>
            </a:r>
            <a:endParaRPr lang="ru-RU"/>
          </a:p>
        </c:rich>
      </c:tx>
      <c:layout>
        <c:manualLayout>
          <c:xMode val="edge"/>
          <c:yMode val="edge"/>
          <c:x val="3.3906433542203004E-2"/>
          <c:y val="1.19231647557253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374833222557724E-2"/>
          <c:y val="8.361026558119336E-2"/>
          <c:w val="0.97594463488808114"/>
          <c:h val="0.57796111385645299"/>
        </c:manualLayout>
      </c:layout>
      <c:lineChart>
        <c:grouping val="standard"/>
        <c:varyColors val="0"/>
        <c:ser>
          <c:idx val="7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диаграмма'!$E$5:$E$122</c:f>
              <c:numCache>
                <c:formatCode>0.00</c:formatCode>
                <c:ptCount val="118"/>
                <c:pt idx="0" formatCode="General">
                  <c:v>4.2699999999999996</c:v>
                </c:pt>
                <c:pt idx="1">
                  <c:v>4.2699999999999996</c:v>
                </c:pt>
                <c:pt idx="2">
                  <c:v>4.2699999999999996</c:v>
                </c:pt>
                <c:pt idx="3">
                  <c:v>4.2699999999999996</c:v>
                </c:pt>
                <c:pt idx="4">
                  <c:v>4.2699999999999996</c:v>
                </c:pt>
                <c:pt idx="5">
                  <c:v>4.2699999999999996</c:v>
                </c:pt>
                <c:pt idx="6">
                  <c:v>4.2699999999999996</c:v>
                </c:pt>
                <c:pt idx="7">
                  <c:v>4.2699999999999996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4.2699999999999996</c:v>
                </c:pt>
                <c:pt idx="11">
                  <c:v>4.2699999999999996</c:v>
                </c:pt>
                <c:pt idx="12">
                  <c:v>4.2699999999999996</c:v>
                </c:pt>
                <c:pt idx="13">
                  <c:v>4.2699999999999996</c:v>
                </c:pt>
                <c:pt idx="14">
                  <c:v>4.2699999999999996</c:v>
                </c:pt>
                <c:pt idx="15">
                  <c:v>4.2699999999999996</c:v>
                </c:pt>
                <c:pt idx="16">
                  <c:v>4.2699999999999996</c:v>
                </c:pt>
                <c:pt idx="17">
                  <c:v>4.2699999999999996</c:v>
                </c:pt>
                <c:pt idx="18">
                  <c:v>4.2699999999999996</c:v>
                </c:pt>
                <c:pt idx="19">
                  <c:v>4.2699999999999996</c:v>
                </c:pt>
                <c:pt idx="20">
                  <c:v>4.2699999999999996</c:v>
                </c:pt>
                <c:pt idx="21">
                  <c:v>4.2699999999999996</c:v>
                </c:pt>
                <c:pt idx="22">
                  <c:v>4.2699999999999996</c:v>
                </c:pt>
                <c:pt idx="23">
                  <c:v>4.2699999999999996</c:v>
                </c:pt>
                <c:pt idx="24">
                  <c:v>4.2699999999999996</c:v>
                </c:pt>
                <c:pt idx="25">
                  <c:v>4.2699999999999996</c:v>
                </c:pt>
                <c:pt idx="26">
                  <c:v>4.2699999999999996</c:v>
                </c:pt>
                <c:pt idx="27">
                  <c:v>4.2699999999999996</c:v>
                </c:pt>
                <c:pt idx="28">
                  <c:v>4.2699999999999996</c:v>
                </c:pt>
                <c:pt idx="29">
                  <c:v>4.2699999999999996</c:v>
                </c:pt>
                <c:pt idx="30">
                  <c:v>4.2699999999999996</c:v>
                </c:pt>
                <c:pt idx="31">
                  <c:v>4.2699999999999996</c:v>
                </c:pt>
                <c:pt idx="32">
                  <c:v>4.2699999999999996</c:v>
                </c:pt>
                <c:pt idx="33">
                  <c:v>4.2699999999999996</c:v>
                </c:pt>
                <c:pt idx="34">
                  <c:v>4.2699999999999996</c:v>
                </c:pt>
                <c:pt idx="35">
                  <c:v>4.2699999999999996</c:v>
                </c:pt>
                <c:pt idx="36">
                  <c:v>4.2699999999999996</c:v>
                </c:pt>
                <c:pt idx="37">
                  <c:v>4.2699999999999996</c:v>
                </c:pt>
                <c:pt idx="38">
                  <c:v>4.2699999999999996</c:v>
                </c:pt>
                <c:pt idx="39">
                  <c:v>4.2699999999999996</c:v>
                </c:pt>
                <c:pt idx="40">
                  <c:v>4.2699999999999996</c:v>
                </c:pt>
                <c:pt idx="41">
                  <c:v>4.2699999999999996</c:v>
                </c:pt>
                <c:pt idx="42">
                  <c:v>4.2699999999999996</c:v>
                </c:pt>
                <c:pt idx="43">
                  <c:v>4.2699999999999996</c:v>
                </c:pt>
                <c:pt idx="44">
                  <c:v>4.2699999999999996</c:v>
                </c:pt>
                <c:pt idx="45">
                  <c:v>4.2699999999999996</c:v>
                </c:pt>
                <c:pt idx="46">
                  <c:v>4.2699999999999996</c:v>
                </c:pt>
                <c:pt idx="47">
                  <c:v>4.2699999999999996</c:v>
                </c:pt>
                <c:pt idx="48">
                  <c:v>4.2699999999999996</c:v>
                </c:pt>
                <c:pt idx="49">
                  <c:v>4.2699999999999996</c:v>
                </c:pt>
                <c:pt idx="50">
                  <c:v>4.2699999999999996</c:v>
                </c:pt>
                <c:pt idx="51">
                  <c:v>4.2699999999999996</c:v>
                </c:pt>
                <c:pt idx="52">
                  <c:v>4.2699999999999996</c:v>
                </c:pt>
                <c:pt idx="53">
                  <c:v>4.2699999999999996</c:v>
                </c:pt>
                <c:pt idx="54">
                  <c:v>4.2699999999999996</c:v>
                </c:pt>
                <c:pt idx="55">
                  <c:v>4.2699999999999996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4.2699999999999996</c:v>
                </c:pt>
                <c:pt idx="59">
                  <c:v>4.2699999999999996</c:v>
                </c:pt>
                <c:pt idx="60">
                  <c:v>4.2699999999999996</c:v>
                </c:pt>
                <c:pt idx="61">
                  <c:v>4.2699999999999996</c:v>
                </c:pt>
                <c:pt idx="62">
                  <c:v>4.2699999999999996</c:v>
                </c:pt>
                <c:pt idx="63">
                  <c:v>4.2699999999999996</c:v>
                </c:pt>
                <c:pt idx="64">
                  <c:v>4.2699999999999996</c:v>
                </c:pt>
                <c:pt idx="65">
                  <c:v>4.2699999999999996</c:v>
                </c:pt>
                <c:pt idx="66">
                  <c:v>4.2699999999999996</c:v>
                </c:pt>
                <c:pt idx="67">
                  <c:v>4.2699999999999996</c:v>
                </c:pt>
                <c:pt idx="68">
                  <c:v>4.2699999999999996</c:v>
                </c:pt>
                <c:pt idx="69">
                  <c:v>4.2699999999999996</c:v>
                </c:pt>
                <c:pt idx="70">
                  <c:v>4.2699999999999996</c:v>
                </c:pt>
                <c:pt idx="71">
                  <c:v>4.2699999999999996</c:v>
                </c:pt>
                <c:pt idx="72">
                  <c:v>4.2699999999999996</c:v>
                </c:pt>
                <c:pt idx="73">
                  <c:v>4.2699999999999996</c:v>
                </c:pt>
                <c:pt idx="74">
                  <c:v>4.2699999999999996</c:v>
                </c:pt>
                <c:pt idx="75">
                  <c:v>4.2699999999999996</c:v>
                </c:pt>
                <c:pt idx="76">
                  <c:v>4.2699999999999996</c:v>
                </c:pt>
                <c:pt idx="77">
                  <c:v>4.2699999999999996</c:v>
                </c:pt>
                <c:pt idx="78">
                  <c:v>4.2699999999999996</c:v>
                </c:pt>
                <c:pt idx="79">
                  <c:v>4.2699999999999996</c:v>
                </c:pt>
                <c:pt idx="80">
                  <c:v>4.2699999999999996</c:v>
                </c:pt>
                <c:pt idx="81">
                  <c:v>4.2699999999999996</c:v>
                </c:pt>
                <c:pt idx="82">
                  <c:v>4.2699999999999996</c:v>
                </c:pt>
                <c:pt idx="83">
                  <c:v>4.2699999999999996</c:v>
                </c:pt>
                <c:pt idx="84">
                  <c:v>4.2699999999999996</c:v>
                </c:pt>
                <c:pt idx="85">
                  <c:v>4.2699999999999996</c:v>
                </c:pt>
                <c:pt idx="86">
                  <c:v>4.2699999999999996</c:v>
                </c:pt>
                <c:pt idx="87">
                  <c:v>4.2699999999999996</c:v>
                </c:pt>
                <c:pt idx="88">
                  <c:v>4.2699999999999996</c:v>
                </c:pt>
                <c:pt idx="89">
                  <c:v>4.2699999999999996</c:v>
                </c:pt>
                <c:pt idx="90">
                  <c:v>4.2699999999999996</c:v>
                </c:pt>
                <c:pt idx="91">
                  <c:v>4.2699999999999996</c:v>
                </c:pt>
                <c:pt idx="92">
                  <c:v>4.2699999999999996</c:v>
                </c:pt>
                <c:pt idx="93">
                  <c:v>4.2699999999999996</c:v>
                </c:pt>
                <c:pt idx="94">
                  <c:v>4.2699999999999996</c:v>
                </c:pt>
                <c:pt idx="95">
                  <c:v>4.2699999999999996</c:v>
                </c:pt>
                <c:pt idx="96">
                  <c:v>4.2699999999999996</c:v>
                </c:pt>
                <c:pt idx="97">
                  <c:v>4.2699999999999996</c:v>
                </c:pt>
                <c:pt idx="98">
                  <c:v>4.2699999999999996</c:v>
                </c:pt>
                <c:pt idx="99">
                  <c:v>4.2699999999999996</c:v>
                </c:pt>
                <c:pt idx="100">
                  <c:v>4.2699999999999996</c:v>
                </c:pt>
                <c:pt idx="101">
                  <c:v>4.2699999999999996</c:v>
                </c:pt>
                <c:pt idx="102">
                  <c:v>4.2699999999999996</c:v>
                </c:pt>
                <c:pt idx="103">
                  <c:v>4.2699999999999996</c:v>
                </c:pt>
                <c:pt idx="104">
                  <c:v>4.2699999999999996</c:v>
                </c:pt>
                <c:pt idx="105">
                  <c:v>4.2699999999999996</c:v>
                </c:pt>
                <c:pt idx="106">
                  <c:v>4.2699999999999996</c:v>
                </c:pt>
                <c:pt idx="107">
                  <c:v>4.2699999999999996</c:v>
                </c:pt>
                <c:pt idx="108">
                  <c:v>4.2699999999999996</c:v>
                </c:pt>
                <c:pt idx="109">
                  <c:v>4.2699999999999996</c:v>
                </c:pt>
                <c:pt idx="110">
                  <c:v>4.2699999999999996</c:v>
                </c:pt>
                <c:pt idx="111">
                  <c:v>4.2699999999999996</c:v>
                </c:pt>
                <c:pt idx="112">
                  <c:v>4.2699999999999996</c:v>
                </c:pt>
                <c:pt idx="113">
                  <c:v>4.2699999999999996</c:v>
                </c:pt>
                <c:pt idx="114">
                  <c:v>4.2699999999999996</c:v>
                </c:pt>
                <c:pt idx="115">
                  <c:v>4.2699999999999996</c:v>
                </c:pt>
                <c:pt idx="116">
                  <c:v>4.2699999999999996</c:v>
                </c:pt>
                <c:pt idx="117">
                  <c:v>4.2699999999999996</c:v>
                </c:pt>
              </c:numCache>
            </c:numRef>
          </c:val>
          <c:smooth val="0"/>
        </c:ser>
        <c:ser>
          <c:idx val="6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диаграмма'!$D$5:$D$122</c:f>
              <c:numCache>
                <c:formatCode>0.00</c:formatCode>
                <c:ptCount val="118"/>
                <c:pt idx="0">
                  <c:v>4.1753694222444215</c:v>
                </c:pt>
                <c:pt idx="1">
                  <c:v>4.4090909090909092</c:v>
                </c:pt>
                <c:pt idx="2">
                  <c:v>4.333333333333333</c:v>
                </c:pt>
                <c:pt idx="3">
                  <c:v>4.2307692307692308</c:v>
                </c:pt>
                <c:pt idx="4">
                  <c:v>4.208333333333333</c:v>
                </c:pt>
                <c:pt idx="5">
                  <c:v>4.2</c:v>
                </c:pt>
                <c:pt idx="6">
                  <c:v>4.2</c:v>
                </c:pt>
                <c:pt idx="7">
                  <c:v>4.0714285714285712</c:v>
                </c:pt>
                <c:pt idx="8">
                  <c:v>3.75</c:v>
                </c:pt>
                <c:pt idx="9">
                  <c:v>4.2339556277056269</c:v>
                </c:pt>
                <c:pt idx="10">
                  <c:v>4.875</c:v>
                </c:pt>
                <c:pt idx="11">
                  <c:v>4.7142857142857144</c:v>
                </c:pt>
                <c:pt idx="12">
                  <c:v>4.4545454545454541</c:v>
                </c:pt>
                <c:pt idx="13">
                  <c:v>4.4000000000000004</c:v>
                </c:pt>
                <c:pt idx="14">
                  <c:v>4.375</c:v>
                </c:pt>
                <c:pt idx="15">
                  <c:v>4.3636363636363633</c:v>
                </c:pt>
                <c:pt idx="16">
                  <c:v>4.25</c:v>
                </c:pt>
                <c:pt idx="17">
                  <c:v>4.25</c:v>
                </c:pt>
                <c:pt idx="18">
                  <c:v>4.125</c:v>
                </c:pt>
                <c:pt idx="19">
                  <c:v>4</c:v>
                </c:pt>
                <c:pt idx="20">
                  <c:v>3.5</c:v>
                </c:pt>
                <c:pt idx="21">
                  <c:v>3.5</c:v>
                </c:pt>
                <c:pt idx="22">
                  <c:v>4.1732026143790852</c:v>
                </c:pt>
                <c:pt idx="23">
                  <c:v>5</c:v>
                </c:pt>
                <c:pt idx="24">
                  <c:v>4.5999999999999996</c:v>
                </c:pt>
                <c:pt idx="25">
                  <c:v>4.5</c:v>
                </c:pt>
                <c:pt idx="26">
                  <c:v>4.4117647058823533</c:v>
                </c:pt>
                <c:pt idx="27">
                  <c:v>4.333333333333333</c:v>
                </c:pt>
                <c:pt idx="28">
                  <c:v>4.25</c:v>
                </c:pt>
                <c:pt idx="29">
                  <c:v>4.166666666666667</c:v>
                </c:pt>
                <c:pt idx="30">
                  <c:v>4.125</c:v>
                </c:pt>
                <c:pt idx="31">
                  <c:v>4.125</c:v>
                </c:pt>
                <c:pt idx="32">
                  <c:v>3.6666666666666665</c:v>
                </c:pt>
                <c:pt idx="33">
                  <c:v>3.5</c:v>
                </c:pt>
                <c:pt idx="34">
                  <c:v>3.4</c:v>
                </c:pt>
                <c:pt idx="40">
                  <c:v>4.169155452390747</c:v>
                </c:pt>
                <c:pt idx="41">
                  <c:v>5</c:v>
                </c:pt>
                <c:pt idx="42">
                  <c:v>4.666666666666667</c:v>
                </c:pt>
                <c:pt idx="43">
                  <c:v>4.5</c:v>
                </c:pt>
                <c:pt idx="44">
                  <c:v>4.4285714285714288</c:v>
                </c:pt>
                <c:pt idx="45">
                  <c:v>4.4000000000000004</c:v>
                </c:pt>
                <c:pt idx="46">
                  <c:v>4.3636363636363633</c:v>
                </c:pt>
                <c:pt idx="47">
                  <c:v>4.3636363636363633</c:v>
                </c:pt>
                <c:pt idx="48">
                  <c:v>4.333333333333333</c:v>
                </c:pt>
                <c:pt idx="49">
                  <c:v>4.16</c:v>
                </c:pt>
                <c:pt idx="50">
                  <c:v>4.1538461538461542</c:v>
                </c:pt>
                <c:pt idx="51">
                  <c:v>4.125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3.7142857142857144</c:v>
                </c:pt>
                <c:pt idx="56">
                  <c:v>3.6666666666666665</c:v>
                </c:pt>
                <c:pt idx="57">
                  <c:v>3</c:v>
                </c:pt>
                <c:pt idx="61">
                  <c:v>4.0932534552282451</c:v>
                </c:pt>
                <c:pt idx="62">
                  <c:v>4.615384615384615</c:v>
                </c:pt>
                <c:pt idx="63">
                  <c:v>4.4117647058823533</c:v>
                </c:pt>
                <c:pt idx="64">
                  <c:v>4.3529411764705879</c:v>
                </c:pt>
                <c:pt idx="65">
                  <c:v>4.333333333333333</c:v>
                </c:pt>
                <c:pt idx="66">
                  <c:v>4.333333333333333</c:v>
                </c:pt>
                <c:pt idx="67">
                  <c:v>4.3</c:v>
                </c:pt>
                <c:pt idx="68">
                  <c:v>4.2666666666666666</c:v>
                </c:pt>
                <c:pt idx="69">
                  <c:v>4.25</c:v>
                </c:pt>
                <c:pt idx="70">
                  <c:v>4.083333333333333</c:v>
                </c:pt>
                <c:pt idx="71">
                  <c:v>3.9230769230769229</c:v>
                </c:pt>
                <c:pt idx="72">
                  <c:v>3.8</c:v>
                </c:pt>
                <c:pt idx="73">
                  <c:v>3.75</c:v>
                </c:pt>
                <c:pt idx="74">
                  <c:v>3.6</c:v>
                </c:pt>
                <c:pt idx="75">
                  <c:v>3.2857142857142856</c:v>
                </c:pt>
                <c:pt idx="76">
                  <c:v>4.2870063288679647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4.833333333333333</c:v>
                </c:pt>
                <c:pt idx="81">
                  <c:v>4.666666666666667</c:v>
                </c:pt>
                <c:pt idx="82">
                  <c:v>4.5333333333333332</c:v>
                </c:pt>
                <c:pt idx="83">
                  <c:v>4.5185185185185182</c:v>
                </c:pt>
                <c:pt idx="84">
                  <c:v>4.5</c:v>
                </c:pt>
                <c:pt idx="85">
                  <c:v>4.4528301886792452</c:v>
                </c:pt>
                <c:pt idx="86">
                  <c:v>4.4375</c:v>
                </c:pt>
                <c:pt idx="87">
                  <c:v>4.416666666666667</c:v>
                </c:pt>
                <c:pt idx="88">
                  <c:v>4.4000000000000004</c:v>
                </c:pt>
                <c:pt idx="89">
                  <c:v>4.4000000000000004</c:v>
                </c:pt>
                <c:pt idx="90">
                  <c:v>4.3461538461538458</c:v>
                </c:pt>
                <c:pt idx="91">
                  <c:v>4.3125</c:v>
                </c:pt>
                <c:pt idx="92">
                  <c:v>4.28</c:v>
                </c:pt>
                <c:pt idx="93">
                  <c:v>4.25</c:v>
                </c:pt>
                <c:pt idx="94">
                  <c:v>4.25</c:v>
                </c:pt>
                <c:pt idx="95">
                  <c:v>4.2222222222222223</c:v>
                </c:pt>
                <c:pt idx="96">
                  <c:v>4.2</c:v>
                </c:pt>
                <c:pt idx="97">
                  <c:v>4.166666666666667</c:v>
                </c:pt>
                <c:pt idx="98">
                  <c:v>4.166666666666667</c:v>
                </c:pt>
                <c:pt idx="99">
                  <c:v>4.1111111111111107</c:v>
                </c:pt>
                <c:pt idx="100">
                  <c:v>4.0909090909090908</c:v>
                </c:pt>
                <c:pt idx="101">
                  <c:v>4.0769230769230766</c:v>
                </c:pt>
                <c:pt idx="102">
                  <c:v>3.8461538461538463</c:v>
                </c:pt>
                <c:pt idx="103">
                  <c:v>3.7272727272727271</c:v>
                </c:pt>
                <c:pt idx="104">
                  <c:v>3.5714285714285716</c:v>
                </c:pt>
                <c:pt idx="105">
                  <c:v>3.5</c:v>
                </c:pt>
                <c:pt idx="106">
                  <c:v>3.3333333333333335</c:v>
                </c:pt>
                <c:pt idx="108">
                  <c:v>4.1036002520215771</c:v>
                </c:pt>
                <c:pt idx="109">
                  <c:v>4.591836734693878</c:v>
                </c:pt>
                <c:pt idx="110">
                  <c:v>4.4615384615384617</c:v>
                </c:pt>
                <c:pt idx="111">
                  <c:v>4.4375</c:v>
                </c:pt>
                <c:pt idx="112">
                  <c:v>4.3571428571428568</c:v>
                </c:pt>
                <c:pt idx="113">
                  <c:v>4.2777777777777777</c:v>
                </c:pt>
                <c:pt idx="114">
                  <c:v>4.0714285714285712</c:v>
                </c:pt>
                <c:pt idx="115">
                  <c:v>3.9090909090909092</c:v>
                </c:pt>
                <c:pt idx="116">
                  <c:v>3.8260869565217392</c:v>
                </c:pt>
                <c:pt idx="117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диаграмма'!$I$5:$I$122</c:f>
              <c:numCache>
                <c:formatCode>0.00</c:formatCode>
                <c:ptCount val="118"/>
                <c:pt idx="0" formatCode="General">
                  <c:v>4.33</c:v>
                </c:pt>
                <c:pt idx="1">
                  <c:v>4.33</c:v>
                </c:pt>
                <c:pt idx="2">
                  <c:v>4.33</c:v>
                </c:pt>
                <c:pt idx="3">
                  <c:v>4.33</c:v>
                </c:pt>
                <c:pt idx="4">
                  <c:v>4.33</c:v>
                </c:pt>
                <c:pt idx="5">
                  <c:v>4.33</c:v>
                </c:pt>
                <c:pt idx="6">
                  <c:v>4.33</c:v>
                </c:pt>
                <c:pt idx="7">
                  <c:v>4.33</c:v>
                </c:pt>
                <c:pt idx="8">
                  <c:v>4.33</c:v>
                </c:pt>
                <c:pt idx="9">
                  <c:v>4.33</c:v>
                </c:pt>
                <c:pt idx="10">
                  <c:v>4.33</c:v>
                </c:pt>
                <c:pt idx="11">
                  <c:v>4.33</c:v>
                </c:pt>
                <c:pt idx="12">
                  <c:v>4.33</c:v>
                </c:pt>
                <c:pt idx="13">
                  <c:v>4.33</c:v>
                </c:pt>
                <c:pt idx="14">
                  <c:v>4.33</c:v>
                </c:pt>
                <c:pt idx="15">
                  <c:v>4.33</c:v>
                </c:pt>
                <c:pt idx="16">
                  <c:v>4.33</c:v>
                </c:pt>
                <c:pt idx="17">
                  <c:v>4.33</c:v>
                </c:pt>
                <c:pt idx="18">
                  <c:v>4.33</c:v>
                </c:pt>
                <c:pt idx="19">
                  <c:v>4.33</c:v>
                </c:pt>
                <c:pt idx="20">
                  <c:v>4.33</c:v>
                </c:pt>
                <c:pt idx="21">
                  <c:v>4.33</c:v>
                </c:pt>
                <c:pt idx="22">
                  <c:v>4.33</c:v>
                </c:pt>
                <c:pt idx="23">
                  <c:v>4.33</c:v>
                </c:pt>
                <c:pt idx="24">
                  <c:v>4.33</c:v>
                </c:pt>
                <c:pt idx="25">
                  <c:v>4.33</c:v>
                </c:pt>
                <c:pt idx="26">
                  <c:v>4.33</c:v>
                </c:pt>
                <c:pt idx="27">
                  <c:v>4.33</c:v>
                </c:pt>
                <c:pt idx="28">
                  <c:v>4.33</c:v>
                </c:pt>
                <c:pt idx="29">
                  <c:v>4.33</c:v>
                </c:pt>
                <c:pt idx="30">
                  <c:v>4.33</c:v>
                </c:pt>
                <c:pt idx="31">
                  <c:v>4.33</c:v>
                </c:pt>
                <c:pt idx="32">
                  <c:v>4.33</c:v>
                </c:pt>
                <c:pt idx="33">
                  <c:v>4.33</c:v>
                </c:pt>
                <c:pt idx="34">
                  <c:v>4.33</c:v>
                </c:pt>
                <c:pt idx="35">
                  <c:v>4.33</c:v>
                </c:pt>
                <c:pt idx="36">
                  <c:v>4.33</c:v>
                </c:pt>
                <c:pt idx="37">
                  <c:v>4.33</c:v>
                </c:pt>
                <c:pt idx="38">
                  <c:v>4.33</c:v>
                </c:pt>
                <c:pt idx="39">
                  <c:v>4.33</c:v>
                </c:pt>
                <c:pt idx="40">
                  <c:v>4.33</c:v>
                </c:pt>
                <c:pt idx="41">
                  <c:v>4.33</c:v>
                </c:pt>
                <c:pt idx="42">
                  <c:v>4.33</c:v>
                </c:pt>
                <c:pt idx="43">
                  <c:v>4.33</c:v>
                </c:pt>
                <c:pt idx="44">
                  <c:v>4.33</c:v>
                </c:pt>
                <c:pt idx="45">
                  <c:v>4.33</c:v>
                </c:pt>
                <c:pt idx="46">
                  <c:v>4.33</c:v>
                </c:pt>
                <c:pt idx="47">
                  <c:v>4.33</c:v>
                </c:pt>
                <c:pt idx="48">
                  <c:v>4.33</c:v>
                </c:pt>
                <c:pt idx="49">
                  <c:v>4.33</c:v>
                </c:pt>
                <c:pt idx="50">
                  <c:v>4.33</c:v>
                </c:pt>
                <c:pt idx="51">
                  <c:v>4.33</c:v>
                </c:pt>
                <c:pt idx="52">
                  <c:v>4.33</c:v>
                </c:pt>
                <c:pt idx="53">
                  <c:v>4.33</c:v>
                </c:pt>
                <c:pt idx="54">
                  <c:v>4.33</c:v>
                </c:pt>
                <c:pt idx="55">
                  <c:v>4.33</c:v>
                </c:pt>
                <c:pt idx="56">
                  <c:v>4.33</c:v>
                </c:pt>
                <c:pt idx="57">
                  <c:v>4.33</c:v>
                </c:pt>
                <c:pt idx="58">
                  <c:v>4.33</c:v>
                </c:pt>
                <c:pt idx="59">
                  <c:v>4.33</c:v>
                </c:pt>
                <c:pt idx="60">
                  <c:v>4.33</c:v>
                </c:pt>
                <c:pt idx="61">
                  <c:v>4.33</c:v>
                </c:pt>
                <c:pt idx="62">
                  <c:v>4.33</c:v>
                </c:pt>
                <c:pt idx="63">
                  <c:v>4.33</c:v>
                </c:pt>
                <c:pt idx="64">
                  <c:v>4.33</c:v>
                </c:pt>
                <c:pt idx="65">
                  <c:v>4.33</c:v>
                </c:pt>
                <c:pt idx="66">
                  <c:v>4.33</c:v>
                </c:pt>
                <c:pt idx="67">
                  <c:v>4.33</c:v>
                </c:pt>
                <c:pt idx="68">
                  <c:v>4.33</c:v>
                </c:pt>
                <c:pt idx="69">
                  <c:v>4.33</c:v>
                </c:pt>
                <c:pt idx="70">
                  <c:v>4.33</c:v>
                </c:pt>
                <c:pt idx="71">
                  <c:v>4.33</c:v>
                </c:pt>
                <c:pt idx="72">
                  <c:v>4.33</c:v>
                </c:pt>
                <c:pt idx="73">
                  <c:v>4.33</c:v>
                </c:pt>
                <c:pt idx="74">
                  <c:v>4.33</c:v>
                </c:pt>
                <c:pt idx="75">
                  <c:v>4.33</c:v>
                </c:pt>
                <c:pt idx="76">
                  <c:v>4.33</c:v>
                </c:pt>
                <c:pt idx="77">
                  <c:v>4.33</c:v>
                </c:pt>
                <c:pt idx="78">
                  <c:v>4.33</c:v>
                </c:pt>
                <c:pt idx="79">
                  <c:v>4.33</c:v>
                </c:pt>
                <c:pt idx="80">
                  <c:v>4.33</c:v>
                </c:pt>
                <c:pt idx="81">
                  <c:v>4.33</c:v>
                </c:pt>
                <c:pt idx="82">
                  <c:v>4.33</c:v>
                </c:pt>
                <c:pt idx="83">
                  <c:v>4.33</c:v>
                </c:pt>
                <c:pt idx="84">
                  <c:v>4.33</c:v>
                </c:pt>
                <c:pt idx="85">
                  <c:v>4.33</c:v>
                </c:pt>
                <c:pt idx="86">
                  <c:v>4.33</c:v>
                </c:pt>
                <c:pt idx="87">
                  <c:v>4.33</c:v>
                </c:pt>
                <c:pt idx="88">
                  <c:v>4.33</c:v>
                </c:pt>
                <c:pt idx="89">
                  <c:v>4.33</c:v>
                </c:pt>
                <c:pt idx="90">
                  <c:v>4.33</c:v>
                </c:pt>
                <c:pt idx="91">
                  <c:v>4.33</c:v>
                </c:pt>
                <c:pt idx="92">
                  <c:v>4.33</c:v>
                </c:pt>
                <c:pt idx="93">
                  <c:v>4.33</c:v>
                </c:pt>
                <c:pt idx="94">
                  <c:v>4.33</c:v>
                </c:pt>
                <c:pt idx="95">
                  <c:v>4.33</c:v>
                </c:pt>
                <c:pt idx="96">
                  <c:v>4.33</c:v>
                </c:pt>
                <c:pt idx="97">
                  <c:v>4.33</c:v>
                </c:pt>
                <c:pt idx="98">
                  <c:v>4.33</c:v>
                </c:pt>
                <c:pt idx="99">
                  <c:v>4.33</c:v>
                </c:pt>
                <c:pt idx="100">
                  <c:v>4.33</c:v>
                </c:pt>
                <c:pt idx="101">
                  <c:v>4.33</c:v>
                </c:pt>
                <c:pt idx="102">
                  <c:v>4.33</c:v>
                </c:pt>
                <c:pt idx="103">
                  <c:v>4.33</c:v>
                </c:pt>
                <c:pt idx="104">
                  <c:v>4.33</c:v>
                </c:pt>
                <c:pt idx="105">
                  <c:v>4.33</c:v>
                </c:pt>
                <c:pt idx="106">
                  <c:v>4.33</c:v>
                </c:pt>
                <c:pt idx="107">
                  <c:v>4.33</c:v>
                </c:pt>
                <c:pt idx="108">
                  <c:v>4.33</c:v>
                </c:pt>
                <c:pt idx="109">
                  <c:v>4.33</c:v>
                </c:pt>
                <c:pt idx="110">
                  <c:v>4.33</c:v>
                </c:pt>
                <c:pt idx="111">
                  <c:v>4.33</c:v>
                </c:pt>
                <c:pt idx="112">
                  <c:v>4.33</c:v>
                </c:pt>
                <c:pt idx="113">
                  <c:v>4.33</c:v>
                </c:pt>
                <c:pt idx="114">
                  <c:v>4.33</c:v>
                </c:pt>
                <c:pt idx="115">
                  <c:v>4.33</c:v>
                </c:pt>
                <c:pt idx="116">
                  <c:v>4.33</c:v>
                </c:pt>
                <c:pt idx="117">
                  <c:v>4.33</c:v>
                </c:pt>
              </c:numCache>
            </c:numRef>
          </c:val>
          <c:smooth val="0"/>
        </c:ser>
        <c:ser>
          <c:idx val="4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диаграмма'!$H$5:$H$122</c:f>
              <c:numCache>
                <c:formatCode>0.00</c:formatCode>
                <c:ptCount val="118"/>
                <c:pt idx="0">
                  <c:v>4.1960119257173032</c:v>
                </c:pt>
                <c:pt idx="1">
                  <c:v>4.25</c:v>
                </c:pt>
                <c:pt idx="2">
                  <c:v>5</c:v>
                </c:pt>
                <c:pt idx="3">
                  <c:v>4.1578947368421053</c:v>
                </c:pt>
                <c:pt idx="4">
                  <c:v>4.2608695652173916</c:v>
                </c:pt>
                <c:pt idx="5">
                  <c:v>4.0999999999999996</c:v>
                </c:pt>
                <c:pt idx="6">
                  <c:v>4.2608695652173916</c:v>
                </c:pt>
                <c:pt idx="7">
                  <c:v>3.5384615384615383</c:v>
                </c:pt>
                <c:pt idx="8">
                  <c:v>4</c:v>
                </c:pt>
                <c:pt idx="9">
                  <c:v>4.2437370600414077</c:v>
                </c:pt>
                <c:pt idx="10">
                  <c:v>4.4285714285714288</c:v>
                </c:pt>
                <c:pt idx="11">
                  <c:v>4.333333333333333</c:v>
                </c:pt>
                <c:pt idx="12">
                  <c:v>4.5</c:v>
                </c:pt>
                <c:pt idx="13">
                  <c:v>4</c:v>
                </c:pt>
                <c:pt idx="14">
                  <c:v>4.7391304347826084</c:v>
                </c:pt>
                <c:pt idx="15">
                  <c:v>4.8571428571428568</c:v>
                </c:pt>
                <c:pt idx="16">
                  <c:v>4.333333333333333</c:v>
                </c:pt>
                <c:pt idx="17">
                  <c:v>4</c:v>
                </c:pt>
                <c:pt idx="18">
                  <c:v>3.8333333333333335</c:v>
                </c:pt>
                <c:pt idx="19">
                  <c:v>4</c:v>
                </c:pt>
                <c:pt idx="20">
                  <c:v>3.5</c:v>
                </c:pt>
                <c:pt idx="21">
                  <c:v>4.4000000000000004</c:v>
                </c:pt>
                <c:pt idx="22">
                  <c:v>4.0112103174603178</c:v>
                </c:pt>
                <c:pt idx="24">
                  <c:v>4.4000000000000004</c:v>
                </c:pt>
                <c:pt idx="25">
                  <c:v>4.25</c:v>
                </c:pt>
                <c:pt idx="26">
                  <c:v>4.8181818181818183</c:v>
                </c:pt>
                <c:pt idx="27">
                  <c:v>4.5555555555555554</c:v>
                </c:pt>
                <c:pt idx="28">
                  <c:v>3.3333333333333335</c:v>
                </c:pt>
                <c:pt idx="29">
                  <c:v>3.5</c:v>
                </c:pt>
                <c:pt idx="30">
                  <c:v>4.1818181818181817</c:v>
                </c:pt>
                <c:pt idx="31">
                  <c:v>4</c:v>
                </c:pt>
                <c:pt idx="32">
                  <c:v>4</c:v>
                </c:pt>
                <c:pt idx="33">
                  <c:v>3.6</c:v>
                </c:pt>
                <c:pt idx="34">
                  <c:v>2.6666666666666665</c:v>
                </c:pt>
                <c:pt idx="35">
                  <c:v>4.0999999999999996</c:v>
                </c:pt>
                <c:pt idx="36">
                  <c:v>4</c:v>
                </c:pt>
                <c:pt idx="37">
                  <c:v>3.8571428571428572</c:v>
                </c:pt>
                <c:pt idx="38">
                  <c:v>4.25</c:v>
                </c:pt>
                <c:pt idx="39">
                  <c:v>4.666666666666667</c:v>
                </c:pt>
                <c:pt idx="40">
                  <c:v>4.1563415382255959</c:v>
                </c:pt>
                <c:pt idx="41">
                  <c:v>4.5</c:v>
                </c:pt>
                <c:pt idx="42">
                  <c:v>4.5555555555555554</c:v>
                </c:pt>
                <c:pt idx="43">
                  <c:v>4.5</c:v>
                </c:pt>
                <c:pt idx="44">
                  <c:v>4.666666666666667</c:v>
                </c:pt>
                <c:pt idx="45">
                  <c:v>4.4347826086956523</c:v>
                </c:pt>
                <c:pt idx="46">
                  <c:v>4.4000000000000004</c:v>
                </c:pt>
                <c:pt idx="47">
                  <c:v>4.8</c:v>
                </c:pt>
                <c:pt idx="48">
                  <c:v>4.166666666666667</c:v>
                </c:pt>
                <c:pt idx="49">
                  <c:v>4.6071428571428568</c:v>
                </c:pt>
                <c:pt idx="50">
                  <c:v>3.75</c:v>
                </c:pt>
                <c:pt idx="51">
                  <c:v>4.5999999999999996</c:v>
                </c:pt>
                <c:pt idx="52">
                  <c:v>5</c:v>
                </c:pt>
                <c:pt idx="53">
                  <c:v>4</c:v>
                </c:pt>
                <c:pt idx="55">
                  <c:v>0</c:v>
                </c:pt>
                <c:pt idx="56">
                  <c:v>4.333333333333333</c:v>
                </c:pt>
                <c:pt idx="57">
                  <c:v>4.5</c:v>
                </c:pt>
                <c:pt idx="58">
                  <c:v>4</c:v>
                </c:pt>
                <c:pt idx="60">
                  <c:v>4</c:v>
                </c:pt>
                <c:pt idx="61">
                  <c:v>4.1193977388526273</c:v>
                </c:pt>
                <c:pt idx="62">
                  <c:v>4.6923076923076925</c:v>
                </c:pt>
                <c:pt idx="63">
                  <c:v>4</c:v>
                </c:pt>
                <c:pt idx="64">
                  <c:v>4.2</c:v>
                </c:pt>
                <c:pt idx="65">
                  <c:v>3.7142857142857144</c:v>
                </c:pt>
                <c:pt idx="66">
                  <c:v>4.375</c:v>
                </c:pt>
                <c:pt idx="67">
                  <c:v>3.8947368421052633</c:v>
                </c:pt>
                <c:pt idx="68">
                  <c:v>4.3571428571428568</c:v>
                </c:pt>
                <c:pt idx="69">
                  <c:v>4.166666666666667</c:v>
                </c:pt>
                <c:pt idx="70">
                  <c:v>4.5714285714285712</c:v>
                </c:pt>
                <c:pt idx="71">
                  <c:v>4.2</c:v>
                </c:pt>
                <c:pt idx="72">
                  <c:v>3.3333333333333335</c:v>
                </c:pt>
                <c:pt idx="73">
                  <c:v>4.5</c:v>
                </c:pt>
                <c:pt idx="74">
                  <c:v>3.3333333333333335</c:v>
                </c:pt>
                <c:pt idx="75">
                  <c:v>4.333333333333333</c:v>
                </c:pt>
                <c:pt idx="76">
                  <c:v>4.34127006118218</c:v>
                </c:pt>
                <c:pt idx="77">
                  <c:v>4</c:v>
                </c:pt>
                <c:pt idx="78">
                  <c:v>4</c:v>
                </c:pt>
                <c:pt idx="80">
                  <c:v>4.375</c:v>
                </c:pt>
                <c:pt idx="82">
                  <c:v>4.4358974358974361</c:v>
                </c:pt>
                <c:pt idx="83">
                  <c:v>4.3478260869565215</c:v>
                </c:pt>
                <c:pt idx="84">
                  <c:v>4.5185185185185182</c:v>
                </c:pt>
                <c:pt idx="85">
                  <c:v>4.5106382978723403</c:v>
                </c:pt>
                <c:pt idx="86">
                  <c:v>4.8499999999999996</c:v>
                </c:pt>
                <c:pt idx="87">
                  <c:v>4.75</c:v>
                </c:pt>
                <c:pt idx="88">
                  <c:v>4.4444444444444446</c:v>
                </c:pt>
                <c:pt idx="89">
                  <c:v>4.5</c:v>
                </c:pt>
                <c:pt idx="90">
                  <c:v>4.2777777777777777</c:v>
                </c:pt>
                <c:pt idx="91">
                  <c:v>4.5652173913043477</c:v>
                </c:pt>
                <c:pt idx="92">
                  <c:v>4.7142857142857144</c:v>
                </c:pt>
                <c:pt idx="93">
                  <c:v>4.25</c:v>
                </c:pt>
                <c:pt idx="94">
                  <c:v>4.0769230769230766</c:v>
                </c:pt>
                <c:pt idx="95">
                  <c:v>4</c:v>
                </c:pt>
                <c:pt idx="96">
                  <c:v>4.75</c:v>
                </c:pt>
                <c:pt idx="97">
                  <c:v>4.875</c:v>
                </c:pt>
                <c:pt idx="98">
                  <c:v>4.333333333333333</c:v>
                </c:pt>
                <c:pt idx="99">
                  <c:v>4.375</c:v>
                </c:pt>
                <c:pt idx="100">
                  <c:v>4.5</c:v>
                </c:pt>
                <c:pt idx="101">
                  <c:v>4.5999999999999996</c:v>
                </c:pt>
                <c:pt idx="102">
                  <c:v>4.3636363636363633</c:v>
                </c:pt>
                <c:pt idx="103">
                  <c:v>4.4000000000000004</c:v>
                </c:pt>
                <c:pt idx="104">
                  <c:v>3.5</c:v>
                </c:pt>
                <c:pt idx="105">
                  <c:v>3.5</c:v>
                </c:pt>
                <c:pt idx="106">
                  <c:v>4.25</c:v>
                </c:pt>
                <c:pt idx="107">
                  <c:v>3.8333333333333335</c:v>
                </c:pt>
                <c:pt idx="108">
                  <c:v>4.3912308955412405</c:v>
                </c:pt>
                <c:pt idx="109">
                  <c:v>4.4505494505494507</c:v>
                </c:pt>
                <c:pt idx="110">
                  <c:v>4.4000000000000004</c:v>
                </c:pt>
                <c:pt idx="111">
                  <c:v>4.5999999999999996</c:v>
                </c:pt>
                <c:pt idx="112">
                  <c:v>4.1538461538461542</c:v>
                </c:pt>
                <c:pt idx="113">
                  <c:v>4.5999999999999996</c:v>
                </c:pt>
                <c:pt idx="114">
                  <c:v>4.333333333333333</c:v>
                </c:pt>
                <c:pt idx="115">
                  <c:v>3.9714285714285715</c:v>
                </c:pt>
                <c:pt idx="116">
                  <c:v>4.6206896551724137</c:v>
                </c:pt>
              </c:numCache>
            </c:numRef>
          </c:val>
          <c:smooth val="0"/>
        </c:ser>
        <c:ser>
          <c:idx val="3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диаграмма'!$M$5:$M$122</c:f>
              <c:numCache>
                <c:formatCode>0.00</c:formatCode>
                <c:ptCount val="118"/>
                <c:pt idx="0" formatCode="General">
                  <c:v>4.37</c:v>
                </c:pt>
                <c:pt idx="1">
                  <c:v>4.37</c:v>
                </c:pt>
                <c:pt idx="2">
                  <c:v>4.37</c:v>
                </c:pt>
                <c:pt idx="3">
                  <c:v>4.37</c:v>
                </c:pt>
                <c:pt idx="4">
                  <c:v>4.37</c:v>
                </c:pt>
                <c:pt idx="5">
                  <c:v>4.37</c:v>
                </c:pt>
                <c:pt idx="6">
                  <c:v>4.37</c:v>
                </c:pt>
                <c:pt idx="7">
                  <c:v>4.37</c:v>
                </c:pt>
                <c:pt idx="8">
                  <c:v>4.37</c:v>
                </c:pt>
                <c:pt idx="9">
                  <c:v>4.37</c:v>
                </c:pt>
                <c:pt idx="10">
                  <c:v>4.37</c:v>
                </c:pt>
                <c:pt idx="11">
                  <c:v>4.37</c:v>
                </c:pt>
                <c:pt idx="12">
                  <c:v>4.37</c:v>
                </c:pt>
                <c:pt idx="13">
                  <c:v>4.37</c:v>
                </c:pt>
                <c:pt idx="14">
                  <c:v>4.37</c:v>
                </c:pt>
                <c:pt idx="15">
                  <c:v>4.37</c:v>
                </c:pt>
                <c:pt idx="16">
                  <c:v>4.37</c:v>
                </c:pt>
                <c:pt idx="17">
                  <c:v>4.37</c:v>
                </c:pt>
                <c:pt idx="18">
                  <c:v>4.37</c:v>
                </c:pt>
                <c:pt idx="19">
                  <c:v>4.37</c:v>
                </c:pt>
                <c:pt idx="20">
                  <c:v>4.37</c:v>
                </c:pt>
                <c:pt idx="21">
                  <c:v>4.37</c:v>
                </c:pt>
                <c:pt idx="22">
                  <c:v>4.37</c:v>
                </c:pt>
                <c:pt idx="23">
                  <c:v>4.37</c:v>
                </c:pt>
                <c:pt idx="24">
                  <c:v>4.37</c:v>
                </c:pt>
                <c:pt idx="25">
                  <c:v>4.37</c:v>
                </c:pt>
                <c:pt idx="26">
                  <c:v>4.37</c:v>
                </c:pt>
                <c:pt idx="27">
                  <c:v>4.37</c:v>
                </c:pt>
                <c:pt idx="28">
                  <c:v>4.37</c:v>
                </c:pt>
                <c:pt idx="29">
                  <c:v>4.37</c:v>
                </c:pt>
                <c:pt idx="30">
                  <c:v>4.37</c:v>
                </c:pt>
                <c:pt idx="31">
                  <c:v>4.37</c:v>
                </c:pt>
                <c:pt idx="32">
                  <c:v>4.37</c:v>
                </c:pt>
                <c:pt idx="33">
                  <c:v>4.37</c:v>
                </c:pt>
                <c:pt idx="34">
                  <c:v>4.37</c:v>
                </c:pt>
                <c:pt idx="35">
                  <c:v>4.37</c:v>
                </c:pt>
                <c:pt idx="36">
                  <c:v>4.37</c:v>
                </c:pt>
                <c:pt idx="37">
                  <c:v>4.37</c:v>
                </c:pt>
                <c:pt idx="38">
                  <c:v>4.37</c:v>
                </c:pt>
                <c:pt idx="39">
                  <c:v>4.37</c:v>
                </c:pt>
                <c:pt idx="40">
                  <c:v>4.37</c:v>
                </c:pt>
                <c:pt idx="41">
                  <c:v>4.37</c:v>
                </c:pt>
                <c:pt idx="42">
                  <c:v>4.37</c:v>
                </c:pt>
                <c:pt idx="43">
                  <c:v>4.37</c:v>
                </c:pt>
                <c:pt idx="44">
                  <c:v>4.37</c:v>
                </c:pt>
                <c:pt idx="45">
                  <c:v>4.37</c:v>
                </c:pt>
                <c:pt idx="46">
                  <c:v>4.37</c:v>
                </c:pt>
                <c:pt idx="47">
                  <c:v>4.37</c:v>
                </c:pt>
                <c:pt idx="48">
                  <c:v>4.37</c:v>
                </c:pt>
                <c:pt idx="49">
                  <c:v>4.37</c:v>
                </c:pt>
                <c:pt idx="50">
                  <c:v>4.37</c:v>
                </c:pt>
                <c:pt idx="51">
                  <c:v>4.37</c:v>
                </c:pt>
                <c:pt idx="52">
                  <c:v>4.37</c:v>
                </c:pt>
                <c:pt idx="53">
                  <c:v>4.37</c:v>
                </c:pt>
                <c:pt idx="54">
                  <c:v>4.37</c:v>
                </c:pt>
                <c:pt idx="55">
                  <c:v>4.37</c:v>
                </c:pt>
                <c:pt idx="56">
                  <c:v>4.37</c:v>
                </c:pt>
                <c:pt idx="57">
                  <c:v>4.37</c:v>
                </c:pt>
                <c:pt idx="58">
                  <c:v>4.37</c:v>
                </c:pt>
                <c:pt idx="59">
                  <c:v>4.37</c:v>
                </c:pt>
                <c:pt idx="60">
                  <c:v>4.37</c:v>
                </c:pt>
                <c:pt idx="61">
                  <c:v>4.37</c:v>
                </c:pt>
                <c:pt idx="62">
                  <c:v>4.37</c:v>
                </c:pt>
                <c:pt idx="63">
                  <c:v>4.37</c:v>
                </c:pt>
                <c:pt idx="64">
                  <c:v>4.37</c:v>
                </c:pt>
                <c:pt idx="65">
                  <c:v>4.37</c:v>
                </c:pt>
                <c:pt idx="66">
                  <c:v>4.37</c:v>
                </c:pt>
                <c:pt idx="67">
                  <c:v>4.37</c:v>
                </c:pt>
                <c:pt idx="68">
                  <c:v>4.37</c:v>
                </c:pt>
                <c:pt idx="69">
                  <c:v>4.37</c:v>
                </c:pt>
                <c:pt idx="70">
                  <c:v>4.37</c:v>
                </c:pt>
                <c:pt idx="71">
                  <c:v>4.37</c:v>
                </c:pt>
                <c:pt idx="72">
                  <c:v>4.37</c:v>
                </c:pt>
                <c:pt idx="73">
                  <c:v>4.37</c:v>
                </c:pt>
                <c:pt idx="74">
                  <c:v>4.37</c:v>
                </c:pt>
                <c:pt idx="75">
                  <c:v>4.37</c:v>
                </c:pt>
                <c:pt idx="76">
                  <c:v>4.37</c:v>
                </c:pt>
                <c:pt idx="77">
                  <c:v>4.37</c:v>
                </c:pt>
                <c:pt idx="78">
                  <c:v>4.37</c:v>
                </c:pt>
                <c:pt idx="79">
                  <c:v>4.37</c:v>
                </c:pt>
                <c:pt idx="80">
                  <c:v>4.37</c:v>
                </c:pt>
                <c:pt idx="81">
                  <c:v>4.37</c:v>
                </c:pt>
                <c:pt idx="82">
                  <c:v>4.37</c:v>
                </c:pt>
                <c:pt idx="83">
                  <c:v>4.37</c:v>
                </c:pt>
                <c:pt idx="84">
                  <c:v>4.37</c:v>
                </c:pt>
                <c:pt idx="85">
                  <c:v>4.37</c:v>
                </c:pt>
                <c:pt idx="86">
                  <c:v>4.37</c:v>
                </c:pt>
                <c:pt idx="87">
                  <c:v>4.37</c:v>
                </c:pt>
                <c:pt idx="88">
                  <c:v>4.37</c:v>
                </c:pt>
                <c:pt idx="89">
                  <c:v>4.37</c:v>
                </c:pt>
                <c:pt idx="90">
                  <c:v>4.37</c:v>
                </c:pt>
                <c:pt idx="91">
                  <c:v>4.37</c:v>
                </c:pt>
                <c:pt idx="92">
                  <c:v>4.37</c:v>
                </c:pt>
                <c:pt idx="93">
                  <c:v>4.37</c:v>
                </c:pt>
                <c:pt idx="94">
                  <c:v>4.37</c:v>
                </c:pt>
                <c:pt idx="95">
                  <c:v>4.37</c:v>
                </c:pt>
                <c:pt idx="96">
                  <c:v>4.37</c:v>
                </c:pt>
                <c:pt idx="97">
                  <c:v>4.37</c:v>
                </c:pt>
                <c:pt idx="98">
                  <c:v>4.37</c:v>
                </c:pt>
                <c:pt idx="99">
                  <c:v>4.37</c:v>
                </c:pt>
                <c:pt idx="100">
                  <c:v>4.37</c:v>
                </c:pt>
                <c:pt idx="101">
                  <c:v>4.37</c:v>
                </c:pt>
                <c:pt idx="102">
                  <c:v>4.37</c:v>
                </c:pt>
                <c:pt idx="103">
                  <c:v>4.37</c:v>
                </c:pt>
                <c:pt idx="104">
                  <c:v>4.37</c:v>
                </c:pt>
                <c:pt idx="105">
                  <c:v>4.37</c:v>
                </c:pt>
                <c:pt idx="106">
                  <c:v>4.37</c:v>
                </c:pt>
                <c:pt idx="107">
                  <c:v>4.37</c:v>
                </c:pt>
                <c:pt idx="108">
                  <c:v>4.37</c:v>
                </c:pt>
                <c:pt idx="109">
                  <c:v>4.37</c:v>
                </c:pt>
                <c:pt idx="110">
                  <c:v>4.37</c:v>
                </c:pt>
                <c:pt idx="111">
                  <c:v>4.37</c:v>
                </c:pt>
                <c:pt idx="112">
                  <c:v>4.37</c:v>
                </c:pt>
                <c:pt idx="113">
                  <c:v>4.37</c:v>
                </c:pt>
                <c:pt idx="114">
                  <c:v>4.37</c:v>
                </c:pt>
                <c:pt idx="115">
                  <c:v>4.37</c:v>
                </c:pt>
                <c:pt idx="116">
                  <c:v>4.37</c:v>
                </c:pt>
                <c:pt idx="117">
                  <c:v>4.37</c:v>
                </c:pt>
              </c:numCache>
            </c:numRef>
          </c:val>
          <c:smooth val="0"/>
        </c:ser>
        <c:ser>
          <c:idx val="5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диаграмма'!$L$5:$L$122</c:f>
              <c:numCache>
                <c:formatCode>0.00</c:formatCode>
                <c:ptCount val="118"/>
                <c:pt idx="0">
                  <c:v>4.3091117216117212</c:v>
                </c:pt>
                <c:pt idx="1">
                  <c:v>4.6538461538461542</c:v>
                </c:pt>
                <c:pt idx="2">
                  <c:v>4</c:v>
                </c:pt>
                <c:pt idx="3">
                  <c:v>4.333333333333333</c:v>
                </c:pt>
                <c:pt idx="4">
                  <c:v>4.375</c:v>
                </c:pt>
                <c:pt idx="5">
                  <c:v>4.2666666666666666</c:v>
                </c:pt>
                <c:pt idx="6">
                  <c:v>4.6190476190476186</c:v>
                </c:pt>
                <c:pt idx="7">
                  <c:v>3.625</c:v>
                </c:pt>
                <c:pt idx="8">
                  <c:v>4.5999999999999996</c:v>
                </c:pt>
                <c:pt idx="9">
                  <c:v>4.2307518870018868</c:v>
                </c:pt>
                <c:pt idx="10">
                  <c:v>5</c:v>
                </c:pt>
                <c:pt idx="11">
                  <c:v>4.0769230769230766</c:v>
                </c:pt>
                <c:pt idx="12">
                  <c:v>4.0909090909090908</c:v>
                </c:pt>
                <c:pt idx="13">
                  <c:v>4.2</c:v>
                </c:pt>
                <c:pt idx="14">
                  <c:v>4.5250000000000004</c:v>
                </c:pt>
                <c:pt idx="15">
                  <c:v>4.1428571428571432</c:v>
                </c:pt>
                <c:pt idx="16">
                  <c:v>4</c:v>
                </c:pt>
                <c:pt idx="17">
                  <c:v>4</c:v>
                </c:pt>
                <c:pt idx="18">
                  <c:v>4.4000000000000004</c:v>
                </c:pt>
                <c:pt idx="19">
                  <c:v>3.5</c:v>
                </c:pt>
                <c:pt idx="20">
                  <c:v>5</c:v>
                </c:pt>
                <c:pt idx="21">
                  <c:v>3.8333333333333335</c:v>
                </c:pt>
                <c:pt idx="22">
                  <c:v>4.0500915750915754</c:v>
                </c:pt>
                <c:pt idx="24">
                  <c:v>4.333333333333333</c:v>
                </c:pt>
                <c:pt idx="25">
                  <c:v>4.0999999999999996</c:v>
                </c:pt>
                <c:pt idx="26">
                  <c:v>4</c:v>
                </c:pt>
                <c:pt idx="27">
                  <c:v>4.4000000000000004</c:v>
                </c:pt>
                <c:pt idx="28">
                  <c:v>3.6</c:v>
                </c:pt>
                <c:pt idx="29">
                  <c:v>4.5</c:v>
                </c:pt>
                <c:pt idx="30">
                  <c:v>4.75</c:v>
                </c:pt>
                <c:pt idx="31">
                  <c:v>4.384615384615385</c:v>
                </c:pt>
                <c:pt idx="32">
                  <c:v>3</c:v>
                </c:pt>
                <c:pt idx="33">
                  <c:v>4</c:v>
                </c:pt>
                <c:pt idx="34">
                  <c:v>3.5</c:v>
                </c:pt>
                <c:pt idx="35">
                  <c:v>4.333333333333333</c:v>
                </c:pt>
                <c:pt idx="38">
                  <c:v>3.8</c:v>
                </c:pt>
                <c:pt idx="39">
                  <c:v>4</c:v>
                </c:pt>
                <c:pt idx="40">
                  <c:v>4.2906807329978074</c:v>
                </c:pt>
                <c:pt idx="41">
                  <c:v>3.5</c:v>
                </c:pt>
                <c:pt idx="42">
                  <c:v>4.4000000000000004</c:v>
                </c:pt>
                <c:pt idx="43">
                  <c:v>5</c:v>
                </c:pt>
                <c:pt idx="44">
                  <c:v>4.6111111111111107</c:v>
                </c:pt>
                <c:pt idx="45">
                  <c:v>4.333333333333333</c:v>
                </c:pt>
                <c:pt idx="46">
                  <c:v>4.45</c:v>
                </c:pt>
                <c:pt idx="47">
                  <c:v>4.4285714285714288</c:v>
                </c:pt>
                <c:pt idx="48">
                  <c:v>4.833333333333333</c:v>
                </c:pt>
                <c:pt idx="49">
                  <c:v>4.5121951219512191</c:v>
                </c:pt>
                <c:pt idx="50">
                  <c:v>3.875</c:v>
                </c:pt>
                <c:pt idx="51">
                  <c:v>4.166666666666667</c:v>
                </c:pt>
                <c:pt idx="52">
                  <c:v>4</c:v>
                </c:pt>
                <c:pt idx="56">
                  <c:v>4</c:v>
                </c:pt>
                <c:pt idx="59">
                  <c:v>4</c:v>
                </c:pt>
                <c:pt idx="60">
                  <c:v>4.25</c:v>
                </c:pt>
                <c:pt idx="61">
                  <c:v>4.3649021146920308</c:v>
                </c:pt>
                <c:pt idx="62">
                  <c:v>5</c:v>
                </c:pt>
                <c:pt idx="63">
                  <c:v>4.8461538461538458</c:v>
                </c:pt>
                <c:pt idx="64">
                  <c:v>4.384615384615385</c:v>
                </c:pt>
                <c:pt idx="65">
                  <c:v>4.3076923076923075</c:v>
                </c:pt>
                <c:pt idx="66">
                  <c:v>4.5</c:v>
                </c:pt>
                <c:pt idx="67">
                  <c:v>4.7058823529411766</c:v>
                </c:pt>
                <c:pt idx="68">
                  <c:v>4.5999999999999996</c:v>
                </c:pt>
                <c:pt idx="69">
                  <c:v>4.5</c:v>
                </c:pt>
                <c:pt idx="70">
                  <c:v>3.75</c:v>
                </c:pt>
                <c:pt idx="71">
                  <c:v>4.5</c:v>
                </c:pt>
                <c:pt idx="72">
                  <c:v>4</c:v>
                </c:pt>
                <c:pt idx="73">
                  <c:v>3</c:v>
                </c:pt>
                <c:pt idx="74">
                  <c:v>4.5</c:v>
                </c:pt>
                <c:pt idx="75">
                  <c:v>4.5142857142857142</c:v>
                </c:pt>
                <c:pt idx="76">
                  <c:v>4.1852630164686895</c:v>
                </c:pt>
                <c:pt idx="77">
                  <c:v>4</c:v>
                </c:pt>
                <c:pt idx="78">
                  <c:v>4.333333333333333</c:v>
                </c:pt>
                <c:pt idx="80">
                  <c:v>4.5999999999999996</c:v>
                </c:pt>
                <c:pt idx="82">
                  <c:v>4.2307692307692308</c:v>
                </c:pt>
                <c:pt idx="83">
                  <c:v>4.7142857142857144</c:v>
                </c:pt>
                <c:pt idx="84">
                  <c:v>4.55</c:v>
                </c:pt>
                <c:pt idx="85">
                  <c:v>4.2978723404255321</c:v>
                </c:pt>
                <c:pt idx="86">
                  <c:v>4.333333333333333</c:v>
                </c:pt>
                <c:pt idx="87">
                  <c:v>4</c:v>
                </c:pt>
                <c:pt idx="88">
                  <c:v>4.5999999999999996</c:v>
                </c:pt>
                <c:pt idx="90">
                  <c:v>4.0769230769230766</c:v>
                </c:pt>
                <c:pt idx="91">
                  <c:v>4.5625</c:v>
                </c:pt>
                <c:pt idx="92">
                  <c:v>4.5</c:v>
                </c:pt>
                <c:pt idx="93">
                  <c:v>3.3333333333333335</c:v>
                </c:pt>
                <c:pt idx="94">
                  <c:v>4.25</c:v>
                </c:pt>
                <c:pt idx="95">
                  <c:v>4.333333333333333</c:v>
                </c:pt>
                <c:pt idx="96">
                  <c:v>4.333333333333333</c:v>
                </c:pt>
                <c:pt idx="97">
                  <c:v>3.4</c:v>
                </c:pt>
                <c:pt idx="98">
                  <c:v>3.8181818181818183</c:v>
                </c:pt>
                <c:pt idx="99">
                  <c:v>4.4545454545454541</c:v>
                </c:pt>
                <c:pt idx="100">
                  <c:v>4.1428571428571432</c:v>
                </c:pt>
                <c:pt idx="101">
                  <c:v>4</c:v>
                </c:pt>
                <c:pt idx="102">
                  <c:v>4.4375</c:v>
                </c:pt>
                <c:pt idx="103">
                  <c:v>4.5999999999999996</c:v>
                </c:pt>
                <c:pt idx="104">
                  <c:v>3.5</c:v>
                </c:pt>
                <c:pt idx="106">
                  <c:v>4</c:v>
                </c:pt>
                <c:pt idx="107">
                  <c:v>3.6</c:v>
                </c:pt>
                <c:pt idx="108">
                  <c:v>4.3042608007544896</c:v>
                </c:pt>
                <c:pt idx="109">
                  <c:v>4.6984126984126986</c:v>
                </c:pt>
                <c:pt idx="110">
                  <c:v>4.5</c:v>
                </c:pt>
                <c:pt idx="111">
                  <c:v>4.4782608695652177</c:v>
                </c:pt>
                <c:pt idx="112">
                  <c:v>4</c:v>
                </c:pt>
                <c:pt idx="113">
                  <c:v>4.4545454545454541</c:v>
                </c:pt>
                <c:pt idx="114">
                  <c:v>3.6666666666666665</c:v>
                </c:pt>
                <c:pt idx="115">
                  <c:v>4.0555555555555554</c:v>
                </c:pt>
                <c:pt idx="116">
                  <c:v>4.580645161290323</c:v>
                </c:pt>
              </c:numCache>
            </c:numRef>
          </c:val>
          <c:smooth val="0"/>
        </c:ser>
        <c:ser>
          <c:idx val="0"/>
          <c:order val="6"/>
          <c:tx>
            <c:v>2022 ср. балл по городу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диаграмма'!$Q$5:$Q$122</c:f>
              <c:numCache>
                <c:formatCode>0.00</c:formatCode>
                <c:ptCount val="118"/>
                <c:pt idx="0" formatCode="General">
                  <c:v>4.25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4.25</c:v>
                </c:pt>
                <c:pt idx="26">
                  <c:v>4.25</c:v>
                </c:pt>
                <c:pt idx="27">
                  <c:v>4.25</c:v>
                </c:pt>
                <c:pt idx="28">
                  <c:v>4.25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4.25</c:v>
                </c:pt>
                <c:pt idx="38">
                  <c:v>4.25</c:v>
                </c:pt>
                <c:pt idx="39">
                  <c:v>4.25</c:v>
                </c:pt>
                <c:pt idx="40">
                  <c:v>4.25</c:v>
                </c:pt>
                <c:pt idx="41">
                  <c:v>4.25</c:v>
                </c:pt>
                <c:pt idx="42">
                  <c:v>4.25</c:v>
                </c:pt>
                <c:pt idx="43">
                  <c:v>4.25</c:v>
                </c:pt>
                <c:pt idx="44">
                  <c:v>4.25</c:v>
                </c:pt>
                <c:pt idx="45">
                  <c:v>4.25</c:v>
                </c:pt>
                <c:pt idx="46">
                  <c:v>4.25</c:v>
                </c:pt>
                <c:pt idx="47">
                  <c:v>4.25</c:v>
                </c:pt>
                <c:pt idx="48">
                  <c:v>4.25</c:v>
                </c:pt>
                <c:pt idx="49">
                  <c:v>4.25</c:v>
                </c:pt>
                <c:pt idx="50">
                  <c:v>4.25</c:v>
                </c:pt>
                <c:pt idx="51">
                  <c:v>4.25</c:v>
                </c:pt>
                <c:pt idx="52">
                  <c:v>4.25</c:v>
                </c:pt>
                <c:pt idx="53">
                  <c:v>4.25</c:v>
                </c:pt>
                <c:pt idx="54">
                  <c:v>4.25</c:v>
                </c:pt>
                <c:pt idx="55">
                  <c:v>4.25</c:v>
                </c:pt>
                <c:pt idx="56">
                  <c:v>4.25</c:v>
                </c:pt>
                <c:pt idx="57">
                  <c:v>4.25</c:v>
                </c:pt>
                <c:pt idx="58">
                  <c:v>4.25</c:v>
                </c:pt>
                <c:pt idx="59">
                  <c:v>4.25</c:v>
                </c:pt>
                <c:pt idx="60">
                  <c:v>4.25</c:v>
                </c:pt>
                <c:pt idx="61">
                  <c:v>4.25</c:v>
                </c:pt>
                <c:pt idx="62">
                  <c:v>4.25</c:v>
                </c:pt>
                <c:pt idx="63">
                  <c:v>4.25</c:v>
                </c:pt>
                <c:pt idx="64">
                  <c:v>4.25</c:v>
                </c:pt>
                <c:pt idx="65">
                  <c:v>4.25</c:v>
                </c:pt>
                <c:pt idx="66">
                  <c:v>4.25</c:v>
                </c:pt>
                <c:pt idx="67">
                  <c:v>4.25</c:v>
                </c:pt>
                <c:pt idx="68">
                  <c:v>4.25</c:v>
                </c:pt>
                <c:pt idx="69">
                  <c:v>4.25</c:v>
                </c:pt>
                <c:pt idx="70">
                  <c:v>4.25</c:v>
                </c:pt>
                <c:pt idx="71">
                  <c:v>4.25</c:v>
                </c:pt>
                <c:pt idx="72">
                  <c:v>4.25</c:v>
                </c:pt>
                <c:pt idx="73">
                  <c:v>4.25</c:v>
                </c:pt>
                <c:pt idx="74">
                  <c:v>4.25</c:v>
                </c:pt>
                <c:pt idx="75">
                  <c:v>4.25</c:v>
                </c:pt>
                <c:pt idx="76">
                  <c:v>4.25</c:v>
                </c:pt>
                <c:pt idx="77">
                  <c:v>4.25</c:v>
                </c:pt>
                <c:pt idx="78">
                  <c:v>4.25</c:v>
                </c:pt>
                <c:pt idx="79">
                  <c:v>4.25</c:v>
                </c:pt>
                <c:pt idx="80">
                  <c:v>4.25</c:v>
                </c:pt>
                <c:pt idx="81">
                  <c:v>4.25</c:v>
                </c:pt>
                <c:pt idx="82">
                  <c:v>4.25</c:v>
                </c:pt>
                <c:pt idx="83">
                  <c:v>4.25</c:v>
                </c:pt>
                <c:pt idx="84">
                  <c:v>4.25</c:v>
                </c:pt>
                <c:pt idx="85">
                  <c:v>4.25</c:v>
                </c:pt>
                <c:pt idx="86">
                  <c:v>4.25</c:v>
                </c:pt>
                <c:pt idx="87">
                  <c:v>4.25</c:v>
                </c:pt>
                <c:pt idx="88">
                  <c:v>4.25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  <c:pt idx="97">
                  <c:v>4.25</c:v>
                </c:pt>
                <c:pt idx="98">
                  <c:v>4.25</c:v>
                </c:pt>
                <c:pt idx="99">
                  <c:v>4.25</c:v>
                </c:pt>
                <c:pt idx="100">
                  <c:v>4.25</c:v>
                </c:pt>
                <c:pt idx="101">
                  <c:v>4.25</c:v>
                </c:pt>
                <c:pt idx="102">
                  <c:v>4.25</c:v>
                </c:pt>
                <c:pt idx="103">
                  <c:v>4.25</c:v>
                </c:pt>
                <c:pt idx="104">
                  <c:v>4.25</c:v>
                </c:pt>
                <c:pt idx="105">
                  <c:v>4.25</c:v>
                </c:pt>
                <c:pt idx="106">
                  <c:v>4.25</c:v>
                </c:pt>
                <c:pt idx="107">
                  <c:v>4.25</c:v>
                </c:pt>
                <c:pt idx="108">
                  <c:v>4.25</c:v>
                </c:pt>
                <c:pt idx="109">
                  <c:v>4.25</c:v>
                </c:pt>
                <c:pt idx="110">
                  <c:v>4.25</c:v>
                </c:pt>
                <c:pt idx="111">
                  <c:v>4.25</c:v>
                </c:pt>
                <c:pt idx="112">
                  <c:v>4.25</c:v>
                </c:pt>
                <c:pt idx="113">
                  <c:v>4.25</c:v>
                </c:pt>
                <c:pt idx="114">
                  <c:v>4.25</c:v>
                </c:pt>
                <c:pt idx="115">
                  <c:v>4.25</c:v>
                </c:pt>
                <c:pt idx="116">
                  <c:v>4.25</c:v>
                </c:pt>
                <c:pt idx="117">
                  <c:v>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 балл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'Английск-9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12</c:v>
                </c:pt>
                <c:pt idx="3">
                  <c:v>МАОУ СШ № 32</c:v>
                </c:pt>
                <c:pt idx="4">
                  <c:v>МАОУ Лицей № 28</c:v>
                </c:pt>
                <c:pt idx="5">
                  <c:v>МАОУ Гимназия № 8</c:v>
                </c:pt>
                <c:pt idx="6">
                  <c:v>МАОУ Гимназия № 9</c:v>
                </c:pt>
                <c:pt idx="7">
                  <c:v>МАОУ СШ № 19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Гимназия № 10</c:v>
                </c:pt>
                <c:pt idx="12">
                  <c:v>МАОУ Лицей № 11</c:v>
                </c:pt>
                <c:pt idx="13">
                  <c:v>МАОУ СШ № 8 "Созидание"</c:v>
                </c:pt>
                <c:pt idx="14">
                  <c:v>МАОУ Лицей № 6 "Перспектива"</c:v>
                </c:pt>
                <c:pt idx="15">
                  <c:v>МАОУ Гимназия № 4</c:v>
                </c:pt>
                <c:pt idx="16">
                  <c:v>МАОУ СШ № 55</c:v>
                </c:pt>
                <c:pt idx="17">
                  <c:v>МАОУ СШ № 90</c:v>
                </c:pt>
                <c:pt idx="18">
                  <c:v>МАОУ СШ № 46</c:v>
                </c:pt>
                <c:pt idx="19">
                  <c:v>МАОУ СШ № 81</c:v>
                </c:pt>
                <c:pt idx="20">
                  <c:v>МАОУ СШ № 135</c:v>
                </c:pt>
                <c:pt idx="21">
                  <c:v>МАОУ СШ № 63</c:v>
                </c:pt>
                <c:pt idx="22">
                  <c:v>ЛЕНИНСКИЙ РАЙОН</c:v>
                </c:pt>
                <c:pt idx="23">
                  <c:v>МБОУ СШ № 13</c:v>
                </c:pt>
                <c:pt idx="24">
                  <c:v>МБОУ Гимназия № 7</c:v>
                </c:pt>
                <c:pt idx="25">
                  <c:v>МАОУ Лицей № 12</c:v>
                </c:pt>
                <c:pt idx="26">
                  <c:v>МАОУ Гимназия № 11 </c:v>
                </c:pt>
                <c:pt idx="27">
                  <c:v>МБОУ СШ № 64</c:v>
                </c:pt>
                <c:pt idx="28">
                  <c:v>МАОУ СШ № 53</c:v>
                </c:pt>
                <c:pt idx="29">
                  <c:v>МАОУ Гимназия № 15</c:v>
                </c:pt>
                <c:pt idx="30">
                  <c:v>МАОУ Лицей № 3</c:v>
                </c:pt>
                <c:pt idx="31">
                  <c:v>МБОУ СШ № 94</c:v>
                </c:pt>
                <c:pt idx="32">
                  <c:v>МБОУ СШ № 44</c:v>
                </c:pt>
                <c:pt idx="33">
                  <c:v>МАОУ СШ № 16</c:v>
                </c:pt>
                <c:pt idx="34">
                  <c:v>МБОУ СШ № 31</c:v>
                </c:pt>
                <c:pt idx="35">
                  <c:v>МАОУ СШ № 148</c:v>
                </c:pt>
                <c:pt idx="36">
                  <c:v>МАОУ СШ № 50</c:v>
                </c:pt>
                <c:pt idx="37">
                  <c:v>МАОУ СШ № 65</c:v>
                </c:pt>
                <c:pt idx="38">
                  <c:v>МАОУ СШ № 89</c:v>
                </c:pt>
                <c:pt idx="39">
                  <c:v>МБОУ СШ № 79</c:v>
                </c:pt>
                <c:pt idx="40">
                  <c:v>ОКТЯБРЬСКИЙ РАЙОН</c:v>
                </c:pt>
                <c:pt idx="41">
                  <c:v>МБОУ СШ № 36</c:v>
                </c:pt>
                <c:pt idx="42">
                  <c:v>МБОУ СШ № 99</c:v>
                </c:pt>
                <c:pt idx="43">
                  <c:v>МБОУ СШ № 133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МАОУ "КУГ № 1 - Универс"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Гимназия № 13 "Академ"</c:v>
                </c:pt>
                <c:pt idx="50">
                  <c:v>МАОУ СШ № 72 </c:v>
                </c:pt>
                <c:pt idx="51">
                  <c:v>МАОУ СШ № 3</c:v>
                </c:pt>
                <c:pt idx="52">
                  <c:v>МАОУ СШ № 82</c:v>
                </c:pt>
                <c:pt idx="53">
                  <c:v>МАОУ СШИ № 1</c:v>
                </c:pt>
                <c:pt idx="54">
                  <c:v>МБОУ СШ № 73</c:v>
                </c:pt>
                <c:pt idx="55">
                  <c:v>МБОУ СШ № 159</c:v>
                </c:pt>
                <c:pt idx="56">
                  <c:v>МБОУ СШ № 84</c:v>
                </c:pt>
                <c:pt idx="57">
                  <c:v>МБОУ СШ № 30</c:v>
                </c:pt>
                <c:pt idx="58">
                  <c:v>МБОУ СШ № 21</c:v>
                </c:pt>
                <c:pt idx="59">
                  <c:v>МБОУ СШ № 39</c:v>
                </c:pt>
                <c:pt idx="60">
                  <c:v>МБОУ СШ № 95</c:v>
                </c:pt>
                <c:pt idx="61">
                  <c:v>СВЕРДЛОВСКИЙ РАЙОН</c:v>
                </c:pt>
                <c:pt idx="62">
                  <c:v>МАОУ СШ № 6</c:v>
                </c:pt>
                <c:pt idx="63">
                  <c:v>МАОУ Гимназия № 14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МАОУ СШ № 93</c:v>
                </c:pt>
                <c:pt idx="67">
                  <c:v>МАОУ Лицей № 9 "Лидер"</c:v>
                </c:pt>
                <c:pt idx="68">
                  <c:v>МАОУ СШ № 76</c:v>
                </c:pt>
                <c:pt idx="69">
                  <c:v>МАОУ СШ № 17</c:v>
                </c:pt>
                <c:pt idx="70">
                  <c:v>МАОУ СШ № 137</c:v>
                </c:pt>
                <c:pt idx="71">
                  <c:v>МАОУ СШ № 23</c:v>
                </c:pt>
                <c:pt idx="72">
                  <c:v>МАОУ СШ № 34</c:v>
                </c:pt>
                <c:pt idx="73">
                  <c:v>МАОУ СШ № 78</c:v>
                </c:pt>
                <c:pt idx="74">
                  <c:v>МБОУ СШ № 62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66</c:v>
                </c:pt>
                <c:pt idx="78">
                  <c:v>МАОУ СШ № 85</c:v>
                </c:pt>
                <c:pt idx="79">
                  <c:v>МБОУ СШ № 56</c:v>
                </c:pt>
                <c:pt idx="80">
                  <c:v>МАОУ СШ № 141</c:v>
                </c:pt>
                <c:pt idx="81">
                  <c:v>МАОУ СШ № 160</c:v>
                </c:pt>
                <c:pt idx="82">
                  <c:v>МАОУ СШ № 150</c:v>
                </c:pt>
                <c:pt idx="83">
                  <c:v>МАОУ СШ № 145</c:v>
                </c:pt>
                <c:pt idx="84">
                  <c:v>МАОУ СШ № 154</c:v>
                </c:pt>
                <c:pt idx="85">
                  <c:v>МАОУ СШ № 149</c:v>
                </c:pt>
                <c:pt idx="86">
                  <c:v>МАОУ СШ № 151</c:v>
                </c:pt>
                <c:pt idx="87">
                  <c:v>МАОУ СШ № 18</c:v>
                </c:pt>
                <c:pt idx="88">
                  <c:v>МАОУ СШ № 152</c:v>
                </c:pt>
                <c:pt idx="89">
                  <c:v>МАОУ СШ № 91</c:v>
                </c:pt>
                <c:pt idx="90">
                  <c:v>МАОУ СШ № 157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121</c:v>
                </c:pt>
                <c:pt idx="94">
                  <c:v>МАОУ СШ № 98</c:v>
                </c:pt>
                <c:pt idx="95">
                  <c:v>МАОУ СШ № 156</c:v>
                </c:pt>
                <c:pt idx="96">
                  <c:v>МАОУ СШ № 134</c:v>
                </c:pt>
                <c:pt idx="97">
                  <c:v>МАОУ СШ № 1</c:v>
                </c:pt>
                <c:pt idx="98">
                  <c:v>МАОУ СШ № 5</c:v>
                </c:pt>
                <c:pt idx="99">
                  <c:v>МАОУ СШ № 108</c:v>
                </c:pt>
                <c:pt idx="100">
                  <c:v>МАОУ СШ № 7</c:v>
                </c:pt>
                <c:pt idx="101">
                  <c:v>МАОУ СШ № 115</c:v>
                </c:pt>
                <c:pt idx="102">
                  <c:v>МАОУ СШ № 24</c:v>
                </c:pt>
                <c:pt idx="103">
                  <c:v>МАОУ СШ № 147</c:v>
                </c:pt>
                <c:pt idx="104">
                  <c:v>МАОУ СШ № 139</c:v>
                </c:pt>
                <c:pt idx="105">
                  <c:v>МБОУ СШ № 2</c:v>
                </c:pt>
                <c:pt idx="106">
                  <c:v>МАОУ СШ № 69</c:v>
                </c:pt>
                <c:pt idx="107">
                  <c:v>МАОУ СШ № 129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МАОУ СШ № 155</c:v>
                </c:pt>
                <c:pt idx="113">
                  <c:v>МБОУ Лицей № 2</c:v>
                </c:pt>
                <c:pt idx="114">
                  <c:v>МБОУ СШ № 27</c:v>
                </c:pt>
                <c:pt idx="115">
                  <c:v>МАОУ СШ "Комплекс Покровский"</c:v>
                </c:pt>
                <c:pt idx="116">
                  <c:v>МБОУ Гимназия  № 16</c:v>
                </c:pt>
                <c:pt idx="117">
                  <c:v>МБОУ СШ № 51</c:v>
                </c:pt>
              </c:strCache>
            </c:strRef>
          </c:cat>
          <c:val>
            <c:numRef>
              <c:f>'Английск-9 диаграмма'!$P$5:$P$122</c:f>
              <c:numCache>
                <c:formatCode>0.00</c:formatCode>
                <c:ptCount val="118"/>
                <c:pt idx="0">
                  <c:v>4.1769055791653047</c:v>
                </c:pt>
                <c:pt idx="1">
                  <c:v>4.0999999999999996</c:v>
                </c:pt>
                <c:pt idx="2">
                  <c:v>3.75</c:v>
                </c:pt>
                <c:pt idx="3">
                  <c:v>4.666666666666667</c:v>
                </c:pt>
                <c:pt idx="4">
                  <c:v>4.3478260869565215</c:v>
                </c:pt>
                <c:pt idx="5">
                  <c:v>4.1428571428571432</c:v>
                </c:pt>
                <c:pt idx="6">
                  <c:v>4.1578947368421053</c:v>
                </c:pt>
                <c:pt idx="7">
                  <c:v>4</c:v>
                </c:pt>
                <c:pt idx="8">
                  <c:v>4.25</c:v>
                </c:pt>
                <c:pt idx="9">
                  <c:v>4.0081029921547167</c:v>
                </c:pt>
                <c:pt idx="10">
                  <c:v>4.5999999999999996</c:v>
                </c:pt>
                <c:pt idx="11">
                  <c:v>4.4000000000000004</c:v>
                </c:pt>
                <c:pt idx="12">
                  <c:v>4.2142857142857144</c:v>
                </c:pt>
                <c:pt idx="13">
                  <c:v>3.5</c:v>
                </c:pt>
                <c:pt idx="14">
                  <c:v>4.6551724137931032</c:v>
                </c:pt>
                <c:pt idx="15">
                  <c:v>4.1111111111111107</c:v>
                </c:pt>
                <c:pt idx="16">
                  <c:v>3.75</c:v>
                </c:pt>
                <c:pt idx="17">
                  <c:v>4.333333333333333</c:v>
                </c:pt>
                <c:pt idx="18">
                  <c:v>4.2</c:v>
                </c:pt>
                <c:pt idx="19">
                  <c:v>3.3333333333333335</c:v>
                </c:pt>
                <c:pt idx="20">
                  <c:v>4</c:v>
                </c:pt>
                <c:pt idx="21">
                  <c:v>3</c:v>
                </c:pt>
                <c:pt idx="22">
                  <c:v>4.1541161616161615</c:v>
                </c:pt>
                <c:pt idx="24">
                  <c:v>4.583333333333333</c:v>
                </c:pt>
                <c:pt idx="25">
                  <c:v>4.375</c:v>
                </c:pt>
                <c:pt idx="26">
                  <c:v>4.0909090909090908</c:v>
                </c:pt>
                <c:pt idx="27">
                  <c:v>4.75</c:v>
                </c:pt>
                <c:pt idx="28">
                  <c:v>4</c:v>
                </c:pt>
                <c:pt idx="29">
                  <c:v>4.4000000000000004</c:v>
                </c:pt>
                <c:pt idx="30">
                  <c:v>5</c:v>
                </c:pt>
                <c:pt idx="31">
                  <c:v>4.3125</c:v>
                </c:pt>
                <c:pt idx="32">
                  <c:v>4.5</c:v>
                </c:pt>
                <c:pt idx="33">
                  <c:v>2.5</c:v>
                </c:pt>
                <c:pt idx="34">
                  <c:v>4</c:v>
                </c:pt>
                <c:pt idx="35">
                  <c:v>4.5</c:v>
                </c:pt>
                <c:pt idx="37">
                  <c:v>4</c:v>
                </c:pt>
                <c:pt idx="38">
                  <c:v>3.8</c:v>
                </c:pt>
                <c:pt idx="39">
                  <c:v>3.5</c:v>
                </c:pt>
                <c:pt idx="40">
                  <c:v>4.1606748355450778</c:v>
                </c:pt>
                <c:pt idx="41">
                  <c:v>4.5</c:v>
                </c:pt>
                <c:pt idx="42">
                  <c:v>4.5294117647058822</c:v>
                </c:pt>
                <c:pt idx="43">
                  <c:v>3.8</c:v>
                </c:pt>
                <c:pt idx="44">
                  <c:v>4.5</c:v>
                </c:pt>
                <c:pt idx="45">
                  <c:v>4.4761904761904763</c:v>
                </c:pt>
                <c:pt idx="46">
                  <c:v>4.3125</c:v>
                </c:pt>
                <c:pt idx="47">
                  <c:v>3.75</c:v>
                </c:pt>
                <c:pt idx="48">
                  <c:v>4.666666666666667</c:v>
                </c:pt>
                <c:pt idx="49">
                  <c:v>4.2333333333333334</c:v>
                </c:pt>
                <c:pt idx="50">
                  <c:v>4.1538461538461542</c:v>
                </c:pt>
                <c:pt idx="51">
                  <c:v>4.1428571428571432</c:v>
                </c:pt>
                <c:pt idx="52">
                  <c:v>3.5</c:v>
                </c:pt>
                <c:pt idx="54">
                  <c:v>5</c:v>
                </c:pt>
                <c:pt idx="56">
                  <c:v>4.5</c:v>
                </c:pt>
                <c:pt idx="58">
                  <c:v>3</c:v>
                </c:pt>
                <c:pt idx="59">
                  <c:v>3.6666666666666665</c:v>
                </c:pt>
                <c:pt idx="60">
                  <c:v>4</c:v>
                </c:pt>
                <c:pt idx="61">
                  <c:v>4.160262286732876</c:v>
                </c:pt>
                <c:pt idx="62">
                  <c:v>4.0909090909090908</c:v>
                </c:pt>
                <c:pt idx="63">
                  <c:v>4.4000000000000004</c:v>
                </c:pt>
                <c:pt idx="64">
                  <c:v>4.8</c:v>
                </c:pt>
                <c:pt idx="65">
                  <c:v>4.25</c:v>
                </c:pt>
                <c:pt idx="66">
                  <c:v>4.25</c:v>
                </c:pt>
                <c:pt idx="67">
                  <c:v>4.666666666666667</c:v>
                </c:pt>
                <c:pt idx="68">
                  <c:v>3.7272727272727271</c:v>
                </c:pt>
                <c:pt idx="69">
                  <c:v>4</c:v>
                </c:pt>
                <c:pt idx="70">
                  <c:v>4.0588235294117645</c:v>
                </c:pt>
                <c:pt idx="71">
                  <c:v>3.8333333333333335</c:v>
                </c:pt>
                <c:pt idx="72">
                  <c:v>4</c:v>
                </c:pt>
                <c:pt idx="73">
                  <c:v>3.5</c:v>
                </c:pt>
                <c:pt idx="74">
                  <c:v>4.333333333333333</c:v>
                </c:pt>
                <c:pt idx="75">
                  <c:v>4.333333333333333</c:v>
                </c:pt>
                <c:pt idx="76">
                  <c:v>4.135028351840301</c:v>
                </c:pt>
                <c:pt idx="77">
                  <c:v>3.5</c:v>
                </c:pt>
                <c:pt idx="80">
                  <c:v>3.8</c:v>
                </c:pt>
                <c:pt idx="82">
                  <c:v>4.1500000000000004</c:v>
                </c:pt>
                <c:pt idx="83">
                  <c:v>4.2142857142857144</c:v>
                </c:pt>
                <c:pt idx="84">
                  <c:v>4.666666666666667</c:v>
                </c:pt>
                <c:pt idx="85">
                  <c:v>4.2413793103448274</c:v>
                </c:pt>
                <c:pt idx="86">
                  <c:v>4.416666666666667</c:v>
                </c:pt>
                <c:pt idx="87">
                  <c:v>4.1538461538461542</c:v>
                </c:pt>
                <c:pt idx="88">
                  <c:v>4.580645161290323</c:v>
                </c:pt>
                <c:pt idx="89">
                  <c:v>4</c:v>
                </c:pt>
                <c:pt idx="90">
                  <c:v>3.6875</c:v>
                </c:pt>
                <c:pt idx="91">
                  <c:v>4.3</c:v>
                </c:pt>
                <c:pt idx="92">
                  <c:v>4.5</c:v>
                </c:pt>
                <c:pt idx="93">
                  <c:v>3.5</c:v>
                </c:pt>
                <c:pt idx="94">
                  <c:v>3.6666666666666665</c:v>
                </c:pt>
                <c:pt idx="95">
                  <c:v>3.2</c:v>
                </c:pt>
                <c:pt idx="96">
                  <c:v>4.25</c:v>
                </c:pt>
                <c:pt idx="97">
                  <c:v>4.5714285714285712</c:v>
                </c:pt>
                <c:pt idx="98">
                  <c:v>4</c:v>
                </c:pt>
                <c:pt idx="99">
                  <c:v>4.0952380952380949</c:v>
                </c:pt>
                <c:pt idx="100">
                  <c:v>4.1111111111111107</c:v>
                </c:pt>
                <c:pt idx="101">
                  <c:v>4</c:v>
                </c:pt>
                <c:pt idx="102">
                  <c:v>4.3636363636363633</c:v>
                </c:pt>
                <c:pt idx="103">
                  <c:v>3.875</c:v>
                </c:pt>
                <c:pt idx="104">
                  <c:v>4.666666666666667</c:v>
                </c:pt>
                <c:pt idx="106">
                  <c:v>5</c:v>
                </c:pt>
                <c:pt idx="108">
                  <c:v>4.2249100040088772</c:v>
                </c:pt>
                <c:pt idx="109">
                  <c:v>4.4361702127659575</c:v>
                </c:pt>
                <c:pt idx="110">
                  <c:v>4</c:v>
                </c:pt>
                <c:pt idx="111">
                  <c:v>4.6538461538461542</c:v>
                </c:pt>
                <c:pt idx="112">
                  <c:v>3.9</c:v>
                </c:pt>
                <c:pt idx="113">
                  <c:v>4.5294117647058822</c:v>
                </c:pt>
                <c:pt idx="114">
                  <c:v>4.333333333333333</c:v>
                </c:pt>
                <c:pt idx="115">
                  <c:v>3.7428571428571429</c:v>
                </c:pt>
                <c:pt idx="116">
                  <c:v>4.7619047619047619</c:v>
                </c:pt>
                <c:pt idx="117">
                  <c:v>3.6666666666666665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03072"/>
        <c:axId val="56099968"/>
      </c:lineChart>
      <c:catAx>
        <c:axId val="6040307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099968"/>
        <c:crosses val="autoZero"/>
        <c:auto val="1"/>
        <c:lblAlgn val="ctr"/>
        <c:lblOffset val="100"/>
        <c:noMultiLvlLbl val="0"/>
      </c:catAx>
      <c:valAx>
        <c:axId val="56099968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403072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64167172555378"/>
          <c:y val="1.3267980194214405E-2"/>
          <c:w val="0.67239031211355094"/>
          <c:h val="4.2755654330248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92603</xdr:rowOff>
    </xdr:from>
    <xdr:to>
      <xdr:col>32</xdr:col>
      <xdr:colOff>595313</xdr:colOff>
      <xdr:row>0</xdr:row>
      <xdr:rowOff>5107780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0.0255</cdr:x>
      <cdr:y>0.07619</cdr:y>
    </cdr:from>
    <cdr:to>
      <cdr:x>0.02624</cdr:x>
      <cdr:y>0.68042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76325" y="378478"/>
          <a:ext cx="13821" cy="30015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0.1001</cdr:x>
      <cdr:y>0.08562</cdr:y>
    </cdr:from>
    <cdr:to>
      <cdr:x>0.10083</cdr:x>
      <cdr:y>0.689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2284821" y="425322"/>
          <a:ext cx="16662" cy="29973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0.35594</cdr:x>
      <cdr:y>0.07938</cdr:y>
    </cdr:from>
    <cdr:to>
      <cdr:x>0.35597</cdr:x>
      <cdr:y>0.68466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099884" y="398109"/>
          <a:ext cx="599" cy="30355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0.52815</cdr:x>
      <cdr:y>0.07988</cdr:y>
    </cdr:from>
    <cdr:to>
      <cdr:x>0.52902</cdr:x>
      <cdr:y>0.68858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534998" y="400614"/>
          <a:ext cx="17354" cy="30527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0.65178</cdr:x>
      <cdr:y>0.07501</cdr:y>
    </cdr:from>
    <cdr:to>
      <cdr:x>0.65293</cdr:x>
      <cdr:y>0.67801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001042" y="376189"/>
          <a:ext cx="22939" cy="30241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0.91653</cdr:x>
      <cdr:y>0.07311</cdr:y>
    </cdr:from>
    <cdr:to>
      <cdr:x>0.91663</cdr:x>
      <cdr:y>0.67838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282023" y="366657"/>
          <a:ext cx="1995" cy="30355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0.20692</cdr:x>
      <cdr:y>0.08314</cdr:y>
    </cdr:from>
    <cdr:to>
      <cdr:x>0.20748</cdr:x>
      <cdr:y>0.68476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4722983" y="413013"/>
          <a:ext cx="12783" cy="298857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</xdr:colOff>
      <xdr:row>0</xdr:row>
      <xdr:rowOff>95251</xdr:rowOff>
    </xdr:from>
    <xdr:to>
      <xdr:col>33</xdr:col>
      <xdr:colOff>0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0.02405</cdr:x>
      <cdr:y>0.07615</cdr:y>
    </cdr:from>
    <cdr:to>
      <cdr:x>0.02479</cdr:x>
      <cdr:y>0.68038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1144" y="381704"/>
          <a:ext cx="12344" cy="30287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0.09823</cdr:x>
      <cdr:y>0.07912</cdr:y>
    </cdr:from>
    <cdr:to>
      <cdr:x>0.09896</cdr:x>
      <cdr:y>0.6825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1982614" y="398490"/>
          <a:ext cx="14734" cy="30388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0.35404</cdr:x>
      <cdr:y>0.08204</cdr:y>
    </cdr:from>
    <cdr:to>
      <cdr:x>0.35515</cdr:x>
      <cdr:y>0.68879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145790" y="413182"/>
          <a:ext cx="22404" cy="30558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0.52746</cdr:x>
      <cdr:y>0.08196</cdr:y>
    </cdr:from>
    <cdr:to>
      <cdr:x>0.52878</cdr:x>
      <cdr:y>0.68872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646045" y="412756"/>
          <a:ext cx="26643" cy="30558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0.65233</cdr:x>
      <cdr:y>0.08445</cdr:y>
    </cdr:from>
    <cdr:to>
      <cdr:x>0.65278</cdr:x>
      <cdr:y>0.68668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166555" y="425319"/>
          <a:ext cx="9083" cy="30330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0.91774</cdr:x>
      <cdr:y>0.07731</cdr:y>
    </cdr:from>
    <cdr:to>
      <cdr:x>0.91784</cdr:x>
      <cdr:y>0.68258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523461" y="389339"/>
          <a:ext cx="2019" cy="30483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0.20624</cdr:x>
      <cdr:y>0.08092</cdr:y>
    </cdr:from>
    <cdr:to>
      <cdr:x>0.2068</cdr:x>
      <cdr:y>0.68254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4162712" y="407534"/>
          <a:ext cx="11303" cy="30299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56" customWidth="1"/>
    <col min="2" max="2" width="33.7109375" style="56" customWidth="1"/>
    <col min="3" max="18" width="7.7109375" style="56" customWidth="1"/>
    <col min="19" max="19" width="8.7109375" style="56" customWidth="1"/>
    <col min="20" max="20" width="8" style="56" customWidth="1"/>
    <col min="21" max="16384" width="9.140625" style="56"/>
  </cols>
  <sheetData>
    <row r="1" spans="1:24" ht="409.5" customHeight="1" thickBot="1" x14ac:dyDescent="0.3"/>
    <row r="2" spans="1:24" ht="15" customHeight="1" x14ac:dyDescent="0.25">
      <c r="A2" s="451" t="s">
        <v>0</v>
      </c>
      <c r="B2" s="453" t="s">
        <v>101</v>
      </c>
      <c r="C2" s="455">
        <v>2025</v>
      </c>
      <c r="D2" s="456"/>
      <c r="E2" s="456"/>
      <c r="F2" s="449"/>
      <c r="G2" s="455">
        <v>2024</v>
      </c>
      <c r="H2" s="456"/>
      <c r="I2" s="456"/>
      <c r="J2" s="449"/>
      <c r="K2" s="455">
        <v>2023</v>
      </c>
      <c r="L2" s="456"/>
      <c r="M2" s="456"/>
      <c r="N2" s="449"/>
      <c r="O2" s="455">
        <v>2022</v>
      </c>
      <c r="P2" s="456"/>
      <c r="Q2" s="456"/>
      <c r="R2" s="449"/>
      <c r="S2" s="449" t="s">
        <v>109</v>
      </c>
    </row>
    <row r="3" spans="1:24" ht="48.75" customHeight="1" thickBot="1" x14ac:dyDescent="0.3">
      <c r="A3" s="452"/>
      <c r="B3" s="454"/>
      <c r="C3" s="242" t="s">
        <v>69</v>
      </c>
      <c r="D3" s="66" t="s">
        <v>72</v>
      </c>
      <c r="E3" s="66" t="s">
        <v>71</v>
      </c>
      <c r="F3" s="243" t="s">
        <v>67</v>
      </c>
      <c r="G3" s="242" t="s">
        <v>69</v>
      </c>
      <c r="H3" s="66" t="s">
        <v>72</v>
      </c>
      <c r="I3" s="66" t="s">
        <v>71</v>
      </c>
      <c r="J3" s="243" t="s">
        <v>67</v>
      </c>
      <c r="K3" s="242" t="s">
        <v>69</v>
      </c>
      <c r="L3" s="66" t="s">
        <v>72</v>
      </c>
      <c r="M3" s="66" t="s">
        <v>71</v>
      </c>
      <c r="N3" s="243" t="s">
        <v>67</v>
      </c>
      <c r="O3" s="242" t="s">
        <v>69</v>
      </c>
      <c r="P3" s="66" t="s">
        <v>72</v>
      </c>
      <c r="Q3" s="66" t="s">
        <v>71</v>
      </c>
      <c r="R3" s="243" t="s">
        <v>67</v>
      </c>
      <c r="S3" s="450"/>
    </row>
    <row r="4" spans="1:24" ht="15" customHeight="1" thickBot="1" x14ac:dyDescent="0.3">
      <c r="A4" s="193"/>
      <c r="B4" s="194" t="s">
        <v>120</v>
      </c>
      <c r="C4" s="235">
        <f>C5+C14+C27+C45+C66+C81+C113</f>
        <v>1255</v>
      </c>
      <c r="D4" s="245">
        <f>AVERAGE(D6:D13,D15:D26,D28:D44,D46:D65,D67:D80,D82:D112,D114:D122)</f>
        <v>4.196202328245521</v>
      </c>
      <c r="E4" s="245">
        <v>4.2699999999999996</v>
      </c>
      <c r="F4" s="236"/>
      <c r="G4" s="235">
        <f>G5+G14+G27+G45+G66+G81+G113</f>
        <v>1241</v>
      </c>
      <c r="H4" s="245">
        <f>AVERAGE(H6:H13,H15:H26,H28:H44,H46:H65,H67:H80,H82:H112,H114:H122)</f>
        <v>4.2112828588210567</v>
      </c>
      <c r="I4" s="245">
        <v>4.33</v>
      </c>
      <c r="J4" s="236"/>
      <c r="K4" s="235">
        <f>K5+K14+K27+K45+K66+K81+K113</f>
        <v>1074</v>
      </c>
      <c r="L4" s="245">
        <f>AVERAGE(L6:L13,L15:L26,L28:L44,L46:L65,L67:L80,L82:L112,L114:L122)</f>
        <v>4.2331451726484142</v>
      </c>
      <c r="M4" s="245">
        <v>4.37</v>
      </c>
      <c r="N4" s="236"/>
      <c r="O4" s="235">
        <f>O5+O14+O27+O45+O66+O81+O113</f>
        <v>1273</v>
      </c>
      <c r="P4" s="245">
        <f>AVERAGE(P6:P13,P15:P26,P28:P44,P46:P65,P67:P80,P82:P112,P114:P122)</f>
        <v>4.141923706592828</v>
      </c>
      <c r="Q4" s="245">
        <v>4.25</v>
      </c>
      <c r="R4" s="236"/>
      <c r="S4" s="195"/>
      <c r="U4" s="161"/>
      <c r="V4" s="54" t="s">
        <v>104</v>
      </c>
    </row>
    <row r="5" spans="1:24" ht="15" customHeight="1" thickBot="1" x14ac:dyDescent="0.3">
      <c r="A5" s="190"/>
      <c r="B5" s="191" t="s">
        <v>119</v>
      </c>
      <c r="C5" s="237">
        <f>SUM(C6:C13)</f>
        <v>120</v>
      </c>
      <c r="D5" s="244">
        <f>AVERAGE(D6:D13)</f>
        <v>4.1753694222444224</v>
      </c>
      <c r="E5" s="244">
        <v>4.2699999999999996</v>
      </c>
      <c r="F5" s="238"/>
      <c r="G5" s="237">
        <f>SUM(G6:G13)</f>
        <v>130</v>
      </c>
      <c r="H5" s="244">
        <f>AVERAGE(H6:H13)</f>
        <v>4.1960119257173041</v>
      </c>
      <c r="I5" s="244">
        <v>4.33</v>
      </c>
      <c r="J5" s="238"/>
      <c r="K5" s="237">
        <f>SUM(K6:K13)</f>
        <v>98</v>
      </c>
      <c r="L5" s="244">
        <f>AVERAGE(L6:L13)</f>
        <v>4.3091117216117212</v>
      </c>
      <c r="M5" s="244">
        <v>4.37</v>
      </c>
      <c r="N5" s="238"/>
      <c r="O5" s="237">
        <f>SUM(O6:O13)</f>
        <v>101</v>
      </c>
      <c r="P5" s="244">
        <f>AVERAGE(P6:P13)</f>
        <v>4.1769055791653047</v>
      </c>
      <c r="Q5" s="244">
        <v>4.25</v>
      </c>
      <c r="R5" s="238"/>
      <c r="S5" s="192"/>
      <c r="U5" s="71"/>
      <c r="V5" s="54" t="s">
        <v>105</v>
      </c>
    </row>
    <row r="6" spans="1:24" ht="15" customHeight="1" x14ac:dyDescent="0.25">
      <c r="A6" s="64">
        <v>1</v>
      </c>
      <c r="B6" s="168" t="s">
        <v>145</v>
      </c>
      <c r="C6" s="275">
        <v>15</v>
      </c>
      <c r="D6" s="302">
        <v>4.2</v>
      </c>
      <c r="E6" s="302">
        <v>4.2699999999999996</v>
      </c>
      <c r="F6" s="276">
        <v>59</v>
      </c>
      <c r="G6" s="275">
        <v>10</v>
      </c>
      <c r="H6" s="302">
        <v>4.0999999999999996</v>
      </c>
      <c r="I6" s="302">
        <v>4.33</v>
      </c>
      <c r="J6" s="276">
        <v>71</v>
      </c>
      <c r="K6" s="275">
        <v>15</v>
      </c>
      <c r="L6" s="302">
        <v>4.2666666666666666</v>
      </c>
      <c r="M6" s="302">
        <v>4.37</v>
      </c>
      <c r="N6" s="276">
        <v>54</v>
      </c>
      <c r="O6" s="275">
        <v>14</v>
      </c>
      <c r="P6" s="302">
        <v>4.1428571428571432</v>
      </c>
      <c r="Q6" s="302">
        <v>4.25</v>
      </c>
      <c r="R6" s="276">
        <v>55</v>
      </c>
      <c r="S6" s="58">
        <f t="shared" ref="S6:S26" si="0">R6+N6+J6+F6</f>
        <v>239</v>
      </c>
      <c r="U6" s="216"/>
      <c r="V6" s="54" t="s">
        <v>106</v>
      </c>
    </row>
    <row r="7" spans="1:24" x14ac:dyDescent="0.25">
      <c r="A7" s="60">
        <v>2</v>
      </c>
      <c r="B7" s="180" t="s">
        <v>74</v>
      </c>
      <c r="C7" s="296">
        <v>25</v>
      </c>
      <c r="D7" s="301">
        <v>4.2</v>
      </c>
      <c r="E7" s="301">
        <v>4.2699999999999996</v>
      </c>
      <c r="F7" s="297">
        <v>60</v>
      </c>
      <c r="G7" s="296">
        <v>23</v>
      </c>
      <c r="H7" s="301">
        <v>4.2608695652173916</v>
      </c>
      <c r="I7" s="301">
        <v>4.33</v>
      </c>
      <c r="J7" s="297">
        <v>57</v>
      </c>
      <c r="K7" s="296">
        <v>21</v>
      </c>
      <c r="L7" s="301">
        <v>4.6190476190476186</v>
      </c>
      <c r="M7" s="301">
        <v>4.37</v>
      </c>
      <c r="N7" s="297">
        <v>12</v>
      </c>
      <c r="O7" s="296">
        <v>19</v>
      </c>
      <c r="P7" s="301">
        <v>4.1578947368421053</v>
      </c>
      <c r="Q7" s="301">
        <v>4.25</v>
      </c>
      <c r="R7" s="297">
        <v>51</v>
      </c>
      <c r="S7" s="63">
        <f t="shared" si="0"/>
        <v>180</v>
      </c>
      <c r="U7" s="55"/>
      <c r="V7" s="54" t="s">
        <v>107</v>
      </c>
      <c r="X7" s="59"/>
    </row>
    <row r="8" spans="1:24" x14ac:dyDescent="0.25">
      <c r="A8" s="60">
        <v>3</v>
      </c>
      <c r="B8" s="168" t="s">
        <v>73</v>
      </c>
      <c r="C8" s="275">
        <v>22</v>
      </c>
      <c r="D8" s="302">
        <v>4.4090909090909092</v>
      </c>
      <c r="E8" s="302">
        <v>4.2699999999999996</v>
      </c>
      <c r="F8" s="276">
        <v>28</v>
      </c>
      <c r="G8" s="275">
        <v>36</v>
      </c>
      <c r="H8" s="302">
        <v>4.25</v>
      </c>
      <c r="I8" s="302">
        <v>4.33</v>
      </c>
      <c r="J8" s="276">
        <v>59</v>
      </c>
      <c r="K8" s="275">
        <v>26</v>
      </c>
      <c r="L8" s="302">
        <v>4.6538461538461542</v>
      </c>
      <c r="M8" s="302">
        <v>4.37</v>
      </c>
      <c r="N8" s="276">
        <v>11</v>
      </c>
      <c r="O8" s="275">
        <v>21</v>
      </c>
      <c r="P8" s="302">
        <v>4.0999999999999996</v>
      </c>
      <c r="Q8" s="302">
        <v>4.25</v>
      </c>
      <c r="R8" s="276">
        <v>59</v>
      </c>
      <c r="S8" s="61">
        <f t="shared" si="0"/>
        <v>157</v>
      </c>
      <c r="X8" s="59"/>
    </row>
    <row r="9" spans="1:24" ht="15" customHeight="1" x14ac:dyDescent="0.25">
      <c r="A9" s="60">
        <v>4</v>
      </c>
      <c r="B9" s="168" t="s">
        <v>190</v>
      </c>
      <c r="C9" s="275">
        <v>24</v>
      </c>
      <c r="D9" s="302">
        <v>4.208333333333333</v>
      </c>
      <c r="E9" s="302">
        <v>4.2699999999999996</v>
      </c>
      <c r="F9" s="276">
        <v>58</v>
      </c>
      <c r="G9" s="275">
        <v>23</v>
      </c>
      <c r="H9" s="302">
        <v>4.2608695652173916</v>
      </c>
      <c r="I9" s="302">
        <v>4.33</v>
      </c>
      <c r="J9" s="276">
        <v>58</v>
      </c>
      <c r="K9" s="275">
        <v>16</v>
      </c>
      <c r="L9" s="302">
        <v>4.375</v>
      </c>
      <c r="M9" s="302">
        <v>4.37</v>
      </c>
      <c r="N9" s="276">
        <v>43</v>
      </c>
      <c r="O9" s="275">
        <v>23</v>
      </c>
      <c r="P9" s="302">
        <v>4.3478260869565215</v>
      </c>
      <c r="Q9" s="302">
        <v>4.25</v>
      </c>
      <c r="R9" s="276">
        <v>34</v>
      </c>
      <c r="S9" s="61">
        <f t="shared" si="0"/>
        <v>193</v>
      </c>
      <c r="U9" s="62"/>
      <c r="V9" s="59"/>
      <c r="X9" s="59"/>
    </row>
    <row r="10" spans="1:24" x14ac:dyDescent="0.25">
      <c r="A10" s="60">
        <v>5</v>
      </c>
      <c r="B10" s="168" t="s">
        <v>146</v>
      </c>
      <c r="C10" s="275">
        <v>3</v>
      </c>
      <c r="D10" s="302">
        <v>4.333333333333333</v>
      </c>
      <c r="E10" s="302">
        <v>4.2699999999999996</v>
      </c>
      <c r="F10" s="276">
        <v>40</v>
      </c>
      <c r="G10" s="275">
        <v>1</v>
      </c>
      <c r="H10" s="302">
        <v>5</v>
      </c>
      <c r="I10" s="302">
        <v>4.33</v>
      </c>
      <c r="J10" s="276">
        <v>1</v>
      </c>
      <c r="K10" s="275">
        <v>1</v>
      </c>
      <c r="L10" s="302">
        <v>4</v>
      </c>
      <c r="M10" s="302">
        <v>4.37</v>
      </c>
      <c r="N10" s="276">
        <v>67</v>
      </c>
      <c r="O10" s="275">
        <v>4</v>
      </c>
      <c r="P10" s="302">
        <v>3.75</v>
      </c>
      <c r="Q10" s="302">
        <v>4.25</v>
      </c>
      <c r="R10" s="276">
        <v>82</v>
      </c>
      <c r="S10" s="61">
        <f t="shared" si="0"/>
        <v>190</v>
      </c>
      <c r="U10" s="62"/>
      <c r="V10" s="59"/>
      <c r="X10" s="59"/>
    </row>
    <row r="11" spans="1:24" x14ac:dyDescent="0.25">
      <c r="A11" s="60">
        <v>6</v>
      </c>
      <c r="B11" s="47" t="s">
        <v>147</v>
      </c>
      <c r="C11" s="277">
        <v>14</v>
      </c>
      <c r="D11" s="300">
        <v>4.0714285714285712</v>
      </c>
      <c r="E11" s="300">
        <v>4.2699999999999996</v>
      </c>
      <c r="F11" s="278">
        <v>75</v>
      </c>
      <c r="G11" s="277">
        <v>13</v>
      </c>
      <c r="H11" s="300">
        <v>3.5384615384615383</v>
      </c>
      <c r="I11" s="300">
        <v>4.33</v>
      </c>
      <c r="J11" s="278">
        <v>96</v>
      </c>
      <c r="K11" s="277">
        <v>8</v>
      </c>
      <c r="L11" s="300">
        <v>3.625</v>
      </c>
      <c r="M11" s="300">
        <v>4.37</v>
      </c>
      <c r="N11" s="278">
        <v>88</v>
      </c>
      <c r="O11" s="277">
        <v>7</v>
      </c>
      <c r="P11" s="300">
        <v>4</v>
      </c>
      <c r="Q11" s="300">
        <v>4.25</v>
      </c>
      <c r="R11" s="278">
        <v>64</v>
      </c>
      <c r="S11" s="63">
        <f t="shared" si="0"/>
        <v>323</v>
      </c>
      <c r="U11" s="62"/>
      <c r="V11" s="59"/>
      <c r="X11" s="59"/>
    </row>
    <row r="12" spans="1:24" x14ac:dyDescent="0.25">
      <c r="A12" s="60">
        <v>7</v>
      </c>
      <c r="B12" s="168" t="s">
        <v>76</v>
      </c>
      <c r="C12" s="275">
        <v>13</v>
      </c>
      <c r="D12" s="302">
        <v>4.2307692307692308</v>
      </c>
      <c r="E12" s="302">
        <v>4.2699999999999996</v>
      </c>
      <c r="F12" s="276">
        <v>56</v>
      </c>
      <c r="G12" s="275">
        <v>19</v>
      </c>
      <c r="H12" s="302">
        <v>4.1578947368421053</v>
      </c>
      <c r="I12" s="302">
        <v>4.33</v>
      </c>
      <c r="J12" s="276">
        <v>69</v>
      </c>
      <c r="K12" s="275">
        <v>6</v>
      </c>
      <c r="L12" s="302">
        <v>4.333333333333333</v>
      </c>
      <c r="M12" s="302">
        <v>4.37</v>
      </c>
      <c r="N12" s="276">
        <v>44</v>
      </c>
      <c r="O12" s="275">
        <v>9</v>
      </c>
      <c r="P12" s="302">
        <v>4.666666666666667</v>
      </c>
      <c r="Q12" s="302">
        <v>4.25</v>
      </c>
      <c r="R12" s="276">
        <v>7</v>
      </c>
      <c r="S12" s="61">
        <f t="shared" si="0"/>
        <v>176</v>
      </c>
      <c r="U12" s="62"/>
      <c r="V12" s="59"/>
      <c r="X12" s="59"/>
    </row>
    <row r="13" spans="1:24" ht="15.75" thickBot="1" x14ac:dyDescent="0.3">
      <c r="A13" s="60">
        <v>8</v>
      </c>
      <c r="B13" s="47" t="s">
        <v>121</v>
      </c>
      <c r="C13" s="277">
        <v>4</v>
      </c>
      <c r="D13" s="300">
        <v>3.75</v>
      </c>
      <c r="E13" s="300">
        <v>4.2699999999999996</v>
      </c>
      <c r="F13" s="278">
        <v>86</v>
      </c>
      <c r="G13" s="277">
        <v>5</v>
      </c>
      <c r="H13" s="300">
        <v>4</v>
      </c>
      <c r="I13" s="300">
        <v>4.33</v>
      </c>
      <c r="J13" s="278">
        <v>74</v>
      </c>
      <c r="K13" s="277">
        <v>5</v>
      </c>
      <c r="L13" s="300">
        <v>4.5999999999999996</v>
      </c>
      <c r="M13" s="300">
        <v>4.37</v>
      </c>
      <c r="N13" s="278">
        <v>14</v>
      </c>
      <c r="O13" s="277">
        <v>4</v>
      </c>
      <c r="P13" s="300">
        <v>4.25</v>
      </c>
      <c r="Q13" s="300">
        <v>4.25</v>
      </c>
      <c r="R13" s="278">
        <v>42</v>
      </c>
      <c r="S13" s="61">
        <f t="shared" si="0"/>
        <v>216</v>
      </c>
      <c r="U13" s="62"/>
      <c r="V13" s="59"/>
      <c r="X13" s="59"/>
    </row>
    <row r="14" spans="1:24" ht="15.75" thickBot="1" x14ac:dyDescent="0.3">
      <c r="A14" s="190"/>
      <c r="B14" s="199" t="s">
        <v>118</v>
      </c>
      <c r="C14" s="239">
        <f>SUM(C15:C26)</f>
        <v>101</v>
      </c>
      <c r="D14" s="206">
        <f>AVERAGE(D15:D26)</f>
        <v>4.2339556277056278</v>
      </c>
      <c r="E14" s="206">
        <v>4.2699999999999996</v>
      </c>
      <c r="F14" s="202"/>
      <c r="G14" s="239">
        <f>SUM(G15:G26)</f>
        <v>103</v>
      </c>
      <c r="H14" s="206">
        <f>AVERAGE(H15:H26)</f>
        <v>4.2437370600414077</v>
      </c>
      <c r="I14" s="206">
        <v>4.33</v>
      </c>
      <c r="J14" s="202"/>
      <c r="K14" s="239">
        <f>SUM(K15:K26)</f>
        <v>117</v>
      </c>
      <c r="L14" s="206">
        <f>AVERAGE(L15:L26)</f>
        <v>4.2307518870018868</v>
      </c>
      <c r="M14" s="206">
        <v>4.37</v>
      </c>
      <c r="N14" s="202"/>
      <c r="O14" s="239">
        <f>SUM(O15:O26)</f>
        <v>101</v>
      </c>
      <c r="P14" s="206">
        <f>AVERAGE(P15:P26)</f>
        <v>4.0081029921547167</v>
      </c>
      <c r="Q14" s="206">
        <v>4.25</v>
      </c>
      <c r="R14" s="202"/>
      <c r="S14" s="198"/>
      <c r="U14" s="62"/>
      <c r="V14" s="59"/>
      <c r="X14" s="59"/>
    </row>
    <row r="15" spans="1:24" x14ac:dyDescent="0.25">
      <c r="A15" s="60">
        <v>1</v>
      </c>
      <c r="B15" s="168" t="s">
        <v>5</v>
      </c>
      <c r="C15" s="275">
        <v>11</v>
      </c>
      <c r="D15" s="302">
        <v>4.3636363636363633</v>
      </c>
      <c r="E15" s="302">
        <v>4.2699999999999996</v>
      </c>
      <c r="F15" s="276">
        <v>34</v>
      </c>
      <c r="G15" s="275">
        <v>14</v>
      </c>
      <c r="H15" s="302">
        <v>4.8571428571428568</v>
      </c>
      <c r="I15" s="302">
        <v>4.33</v>
      </c>
      <c r="J15" s="276">
        <v>4</v>
      </c>
      <c r="K15" s="275">
        <v>14</v>
      </c>
      <c r="L15" s="302">
        <v>4.1428571428571432</v>
      </c>
      <c r="M15" s="302">
        <v>4.37</v>
      </c>
      <c r="N15" s="276">
        <v>60</v>
      </c>
      <c r="O15" s="275">
        <v>18</v>
      </c>
      <c r="P15" s="302">
        <v>4.1111111111111107</v>
      </c>
      <c r="Q15" s="302">
        <v>4.25</v>
      </c>
      <c r="R15" s="276">
        <v>57</v>
      </c>
      <c r="S15" s="61">
        <f t="shared" si="0"/>
        <v>155</v>
      </c>
      <c r="U15" s="59"/>
      <c r="V15" s="59"/>
      <c r="X15" s="59"/>
    </row>
    <row r="16" spans="1:24" x14ac:dyDescent="0.25">
      <c r="A16" s="60">
        <v>2</v>
      </c>
      <c r="B16" s="168" t="s">
        <v>7</v>
      </c>
      <c r="C16" s="275">
        <v>8</v>
      </c>
      <c r="D16" s="302">
        <v>4.875</v>
      </c>
      <c r="E16" s="302">
        <v>4.2699999999999996</v>
      </c>
      <c r="F16" s="276">
        <v>6</v>
      </c>
      <c r="G16" s="275">
        <v>7</v>
      </c>
      <c r="H16" s="302">
        <v>4.4285714285714288</v>
      </c>
      <c r="I16" s="302">
        <v>4.33</v>
      </c>
      <c r="J16" s="276">
        <v>38</v>
      </c>
      <c r="K16" s="275">
        <v>6</v>
      </c>
      <c r="L16" s="302">
        <v>5</v>
      </c>
      <c r="M16" s="302">
        <v>4.37</v>
      </c>
      <c r="N16" s="276">
        <v>1</v>
      </c>
      <c r="O16" s="275">
        <v>5</v>
      </c>
      <c r="P16" s="302">
        <v>4.5999999999999996</v>
      </c>
      <c r="Q16" s="302">
        <v>4.25</v>
      </c>
      <c r="R16" s="276">
        <v>14</v>
      </c>
      <c r="S16" s="61">
        <f t="shared" si="0"/>
        <v>59</v>
      </c>
      <c r="U16" s="59"/>
      <c r="V16" s="59"/>
      <c r="X16" s="59"/>
    </row>
    <row r="17" spans="1:24" x14ac:dyDescent="0.25">
      <c r="A17" s="60">
        <v>3</v>
      </c>
      <c r="B17" s="168" t="s">
        <v>14</v>
      </c>
      <c r="C17" s="275">
        <v>7</v>
      </c>
      <c r="D17" s="302">
        <v>4.7142857142857144</v>
      </c>
      <c r="E17" s="302">
        <v>4.2699999999999996</v>
      </c>
      <c r="F17" s="276">
        <v>8</v>
      </c>
      <c r="G17" s="275">
        <v>12</v>
      </c>
      <c r="H17" s="302">
        <v>4.333333333333333</v>
      </c>
      <c r="I17" s="302">
        <v>4.33</v>
      </c>
      <c r="J17" s="276">
        <v>50</v>
      </c>
      <c r="K17" s="275">
        <v>13</v>
      </c>
      <c r="L17" s="302">
        <v>4.0769230769230766</v>
      </c>
      <c r="M17" s="302">
        <v>4.37</v>
      </c>
      <c r="N17" s="276">
        <v>64</v>
      </c>
      <c r="O17" s="275">
        <v>15</v>
      </c>
      <c r="P17" s="302">
        <v>4.4000000000000004</v>
      </c>
      <c r="Q17" s="302">
        <v>4.25</v>
      </c>
      <c r="R17" s="276">
        <v>29</v>
      </c>
      <c r="S17" s="63">
        <f t="shared" si="0"/>
        <v>151</v>
      </c>
      <c r="U17" s="59"/>
      <c r="V17" s="59"/>
      <c r="X17" s="59"/>
    </row>
    <row r="18" spans="1:24" x14ac:dyDescent="0.25">
      <c r="A18" s="60">
        <v>4</v>
      </c>
      <c r="B18" s="168" t="s">
        <v>6</v>
      </c>
      <c r="C18" s="275">
        <v>32</v>
      </c>
      <c r="D18" s="302">
        <v>4.375</v>
      </c>
      <c r="E18" s="302">
        <v>4.2699999999999996</v>
      </c>
      <c r="F18" s="276">
        <v>33</v>
      </c>
      <c r="G18" s="275">
        <v>23</v>
      </c>
      <c r="H18" s="302">
        <v>4.7391304347826084</v>
      </c>
      <c r="I18" s="302">
        <v>4.33</v>
      </c>
      <c r="J18" s="276">
        <v>10</v>
      </c>
      <c r="K18" s="275">
        <v>40</v>
      </c>
      <c r="L18" s="302">
        <v>4.5250000000000004</v>
      </c>
      <c r="M18" s="302">
        <v>4.37</v>
      </c>
      <c r="N18" s="276">
        <v>22</v>
      </c>
      <c r="O18" s="275">
        <v>29</v>
      </c>
      <c r="P18" s="302">
        <v>4.6551724137931032</v>
      </c>
      <c r="Q18" s="302">
        <v>4.25</v>
      </c>
      <c r="R18" s="276">
        <v>12</v>
      </c>
      <c r="S18" s="61">
        <f t="shared" si="0"/>
        <v>77</v>
      </c>
      <c r="U18" s="59"/>
      <c r="V18" s="59"/>
      <c r="X18" s="59"/>
    </row>
    <row r="19" spans="1:24" x14ac:dyDescent="0.25">
      <c r="A19" s="60">
        <v>5</v>
      </c>
      <c r="B19" s="168" t="s">
        <v>8</v>
      </c>
      <c r="C19" s="275">
        <v>11</v>
      </c>
      <c r="D19" s="302">
        <v>4.4545454545454541</v>
      </c>
      <c r="E19" s="302">
        <v>4.2699999999999996</v>
      </c>
      <c r="F19" s="276">
        <v>20</v>
      </c>
      <c r="G19" s="275">
        <v>16</v>
      </c>
      <c r="H19" s="302">
        <v>4.5</v>
      </c>
      <c r="I19" s="302">
        <v>4.33</v>
      </c>
      <c r="J19" s="276">
        <v>27</v>
      </c>
      <c r="K19" s="275">
        <v>11</v>
      </c>
      <c r="L19" s="302">
        <v>4.0909090909090908</v>
      </c>
      <c r="M19" s="302">
        <v>4.37</v>
      </c>
      <c r="N19" s="276">
        <v>63</v>
      </c>
      <c r="O19" s="275">
        <v>14</v>
      </c>
      <c r="P19" s="302">
        <v>4.2142857142857144</v>
      </c>
      <c r="Q19" s="302">
        <v>4.25</v>
      </c>
      <c r="R19" s="276">
        <v>48</v>
      </c>
      <c r="S19" s="61">
        <f t="shared" si="0"/>
        <v>158</v>
      </c>
      <c r="U19" s="59"/>
      <c r="V19" s="59"/>
      <c r="X19" s="59"/>
    </row>
    <row r="20" spans="1:24" x14ac:dyDescent="0.25">
      <c r="A20" s="60">
        <v>6</v>
      </c>
      <c r="B20" s="168" t="s">
        <v>148</v>
      </c>
      <c r="C20" s="275">
        <v>5</v>
      </c>
      <c r="D20" s="302">
        <v>4.4000000000000004</v>
      </c>
      <c r="E20" s="302">
        <v>4.2699999999999996</v>
      </c>
      <c r="F20" s="276">
        <v>29</v>
      </c>
      <c r="G20" s="275">
        <v>2</v>
      </c>
      <c r="H20" s="302">
        <v>4</v>
      </c>
      <c r="I20" s="302">
        <v>4.33</v>
      </c>
      <c r="J20" s="276">
        <v>75</v>
      </c>
      <c r="K20" s="275">
        <v>5</v>
      </c>
      <c r="L20" s="302">
        <v>4.2</v>
      </c>
      <c r="M20" s="302">
        <v>4.37</v>
      </c>
      <c r="N20" s="276">
        <v>58</v>
      </c>
      <c r="O20" s="275">
        <v>2</v>
      </c>
      <c r="P20" s="302">
        <v>3.5</v>
      </c>
      <c r="Q20" s="302">
        <v>4.25</v>
      </c>
      <c r="R20" s="276">
        <v>91</v>
      </c>
      <c r="S20" s="61">
        <f t="shared" si="0"/>
        <v>253</v>
      </c>
      <c r="U20" s="59"/>
      <c r="V20" s="59"/>
      <c r="X20" s="59"/>
    </row>
    <row r="21" spans="1:24" x14ac:dyDescent="0.25">
      <c r="A21" s="60">
        <v>7</v>
      </c>
      <c r="B21" s="168" t="s">
        <v>149</v>
      </c>
      <c r="C21" s="275">
        <v>8</v>
      </c>
      <c r="D21" s="302">
        <v>4.125</v>
      </c>
      <c r="E21" s="302">
        <v>4.2699999999999996</v>
      </c>
      <c r="F21" s="276">
        <v>67</v>
      </c>
      <c r="G21" s="275">
        <v>6</v>
      </c>
      <c r="H21" s="302">
        <v>3.8333333333333335</v>
      </c>
      <c r="I21" s="302">
        <v>4.33</v>
      </c>
      <c r="J21" s="276">
        <v>91</v>
      </c>
      <c r="K21" s="275">
        <v>5</v>
      </c>
      <c r="L21" s="302">
        <v>4.4000000000000004</v>
      </c>
      <c r="M21" s="302">
        <v>4.37</v>
      </c>
      <c r="N21" s="276">
        <v>38</v>
      </c>
      <c r="O21" s="275">
        <v>5</v>
      </c>
      <c r="P21" s="302">
        <v>4.2</v>
      </c>
      <c r="Q21" s="302">
        <v>4.25</v>
      </c>
      <c r="R21" s="276">
        <v>50</v>
      </c>
      <c r="S21" s="61">
        <f t="shared" si="0"/>
        <v>246</v>
      </c>
      <c r="U21" s="59"/>
      <c r="V21" s="59"/>
      <c r="X21" s="59"/>
    </row>
    <row r="22" spans="1:24" x14ac:dyDescent="0.25">
      <c r="A22" s="60">
        <v>8</v>
      </c>
      <c r="B22" s="177" t="s">
        <v>10</v>
      </c>
      <c r="C22" s="294">
        <v>4</v>
      </c>
      <c r="D22" s="305">
        <v>4.25</v>
      </c>
      <c r="E22" s="305">
        <v>4.2699999999999996</v>
      </c>
      <c r="F22" s="295">
        <v>50</v>
      </c>
      <c r="G22" s="294">
        <v>3</v>
      </c>
      <c r="H22" s="305">
        <v>4.333333333333333</v>
      </c>
      <c r="I22" s="305">
        <v>4.33</v>
      </c>
      <c r="J22" s="295">
        <v>51</v>
      </c>
      <c r="K22" s="294">
        <v>3</v>
      </c>
      <c r="L22" s="305">
        <v>4</v>
      </c>
      <c r="M22" s="305">
        <v>4.37</v>
      </c>
      <c r="N22" s="295">
        <v>68</v>
      </c>
      <c r="O22" s="294">
        <v>4</v>
      </c>
      <c r="P22" s="305">
        <v>3.75</v>
      </c>
      <c r="Q22" s="305">
        <v>4.25</v>
      </c>
      <c r="R22" s="295">
        <v>83</v>
      </c>
      <c r="S22" s="61">
        <f t="shared" si="0"/>
        <v>252</v>
      </c>
      <c r="U22" s="59"/>
      <c r="V22" s="59"/>
      <c r="X22" s="59"/>
    </row>
    <row r="23" spans="1:24" x14ac:dyDescent="0.25">
      <c r="A23" s="60">
        <v>9</v>
      </c>
      <c r="B23" s="48" t="s">
        <v>189</v>
      </c>
      <c r="C23" s="279">
        <v>4</v>
      </c>
      <c r="D23" s="304">
        <v>3.5</v>
      </c>
      <c r="E23" s="304">
        <v>4.2699999999999996</v>
      </c>
      <c r="F23" s="280">
        <v>94</v>
      </c>
      <c r="G23" s="279">
        <v>5</v>
      </c>
      <c r="H23" s="304">
        <v>4.4000000000000004</v>
      </c>
      <c r="I23" s="304">
        <v>4.33</v>
      </c>
      <c r="J23" s="280">
        <v>39</v>
      </c>
      <c r="K23" s="279">
        <v>6</v>
      </c>
      <c r="L23" s="304">
        <v>3.8333333333333335</v>
      </c>
      <c r="M23" s="304">
        <v>4.37</v>
      </c>
      <c r="N23" s="280">
        <v>83</v>
      </c>
      <c r="O23" s="279">
        <v>2</v>
      </c>
      <c r="P23" s="304">
        <v>3</v>
      </c>
      <c r="Q23" s="304">
        <v>4.25</v>
      </c>
      <c r="R23" s="280">
        <v>99</v>
      </c>
      <c r="S23" s="61">
        <f t="shared" si="0"/>
        <v>315</v>
      </c>
      <c r="U23" s="59"/>
      <c r="V23" s="59"/>
      <c r="X23" s="59"/>
    </row>
    <row r="24" spans="1:24" x14ac:dyDescent="0.25">
      <c r="A24" s="60">
        <v>10</v>
      </c>
      <c r="B24" s="168" t="s">
        <v>150</v>
      </c>
      <c r="C24" s="275">
        <v>1</v>
      </c>
      <c r="D24" s="302">
        <v>4</v>
      </c>
      <c r="E24" s="302">
        <v>4.2699999999999996</v>
      </c>
      <c r="F24" s="276">
        <v>77</v>
      </c>
      <c r="G24" s="275">
        <v>1</v>
      </c>
      <c r="H24" s="302">
        <v>4</v>
      </c>
      <c r="I24" s="302">
        <v>4.33</v>
      </c>
      <c r="J24" s="276">
        <v>76</v>
      </c>
      <c r="K24" s="275">
        <v>2</v>
      </c>
      <c r="L24" s="302">
        <v>3.5</v>
      </c>
      <c r="M24" s="302">
        <v>4.37</v>
      </c>
      <c r="N24" s="276">
        <v>91</v>
      </c>
      <c r="O24" s="275">
        <v>3</v>
      </c>
      <c r="P24" s="302">
        <v>3.3333333333333335</v>
      </c>
      <c r="Q24" s="302">
        <v>4.25</v>
      </c>
      <c r="R24" s="276">
        <v>97</v>
      </c>
      <c r="S24" s="61">
        <f t="shared" si="0"/>
        <v>341</v>
      </c>
      <c r="U24" s="59"/>
      <c r="V24" s="59"/>
      <c r="X24" s="59"/>
    </row>
    <row r="25" spans="1:24" x14ac:dyDescent="0.25">
      <c r="A25" s="60">
        <v>11</v>
      </c>
      <c r="B25" s="49" t="s">
        <v>151</v>
      </c>
      <c r="C25" s="285">
        <v>8</v>
      </c>
      <c r="D25" s="306">
        <v>4.25</v>
      </c>
      <c r="E25" s="306">
        <v>4.2699999999999996</v>
      </c>
      <c r="F25" s="286">
        <v>51</v>
      </c>
      <c r="G25" s="285">
        <v>8</v>
      </c>
      <c r="H25" s="306">
        <v>4</v>
      </c>
      <c r="I25" s="306">
        <v>4.33</v>
      </c>
      <c r="J25" s="286">
        <v>77</v>
      </c>
      <c r="K25" s="285">
        <v>11</v>
      </c>
      <c r="L25" s="306">
        <v>4</v>
      </c>
      <c r="M25" s="306">
        <v>4.37</v>
      </c>
      <c r="N25" s="286">
        <v>69</v>
      </c>
      <c r="O25" s="285">
        <v>3</v>
      </c>
      <c r="P25" s="306">
        <v>4.333333333333333</v>
      </c>
      <c r="Q25" s="306">
        <v>4.25</v>
      </c>
      <c r="R25" s="286">
        <v>35</v>
      </c>
      <c r="S25" s="61">
        <f t="shared" si="0"/>
        <v>232</v>
      </c>
      <c r="U25" s="59"/>
      <c r="V25" s="59"/>
      <c r="X25" s="59"/>
    </row>
    <row r="26" spans="1:24" ht="15.75" thickBot="1" x14ac:dyDescent="0.3">
      <c r="A26" s="60">
        <v>12</v>
      </c>
      <c r="B26" s="176" t="s">
        <v>152</v>
      </c>
      <c r="C26" s="283">
        <v>2</v>
      </c>
      <c r="D26" s="303">
        <v>3.5</v>
      </c>
      <c r="E26" s="303">
        <v>4.2699999999999996</v>
      </c>
      <c r="F26" s="284">
        <v>95</v>
      </c>
      <c r="G26" s="283">
        <v>6</v>
      </c>
      <c r="H26" s="303">
        <v>3.5</v>
      </c>
      <c r="I26" s="303">
        <v>4.33</v>
      </c>
      <c r="J26" s="284">
        <v>97</v>
      </c>
      <c r="K26" s="283">
        <v>1</v>
      </c>
      <c r="L26" s="303">
        <v>5</v>
      </c>
      <c r="M26" s="303">
        <v>4.37</v>
      </c>
      <c r="N26" s="284">
        <v>2</v>
      </c>
      <c r="O26" s="283">
        <v>1</v>
      </c>
      <c r="P26" s="303">
        <v>4</v>
      </c>
      <c r="Q26" s="303">
        <v>4.25</v>
      </c>
      <c r="R26" s="284">
        <v>65</v>
      </c>
      <c r="S26" s="61">
        <f t="shared" si="0"/>
        <v>259</v>
      </c>
      <c r="U26" s="59"/>
      <c r="V26" s="59"/>
      <c r="X26" s="59"/>
    </row>
    <row r="27" spans="1:24" ht="15.75" thickBot="1" x14ac:dyDescent="0.3">
      <c r="A27" s="190"/>
      <c r="B27" s="199" t="s">
        <v>117</v>
      </c>
      <c r="C27" s="239">
        <f>SUM(C28:C44)</f>
        <v>78</v>
      </c>
      <c r="D27" s="206">
        <f>AVERAGE(D28:D44)</f>
        <v>4.1732026143790852</v>
      </c>
      <c r="E27" s="206">
        <v>4.2699999999999996</v>
      </c>
      <c r="F27" s="202"/>
      <c r="G27" s="239">
        <f>SUM(G28:G44)</f>
        <v>97</v>
      </c>
      <c r="H27" s="206">
        <f>AVERAGE(H28:H44)</f>
        <v>4.0112103174603178</v>
      </c>
      <c r="I27" s="206">
        <v>4.33</v>
      </c>
      <c r="J27" s="202"/>
      <c r="K27" s="239">
        <f>SUM(K28:K44)</f>
        <v>78</v>
      </c>
      <c r="L27" s="206">
        <f>AVERAGE(L28:L44)</f>
        <v>4.0500915750915754</v>
      </c>
      <c r="M27" s="206">
        <v>4.37</v>
      </c>
      <c r="N27" s="202"/>
      <c r="O27" s="239">
        <f>SUM(O28:O44)</f>
        <v>84</v>
      </c>
      <c r="P27" s="206">
        <f>AVERAGE(P28:P44)</f>
        <v>4.1541161616161615</v>
      </c>
      <c r="Q27" s="206">
        <v>4.25</v>
      </c>
      <c r="R27" s="202"/>
      <c r="S27" s="198"/>
      <c r="U27" s="59"/>
      <c r="V27" s="59"/>
      <c r="X27" s="59"/>
    </row>
    <row r="28" spans="1:24" x14ac:dyDescent="0.25">
      <c r="A28" s="64">
        <v>1</v>
      </c>
      <c r="B28" s="168" t="s">
        <v>57</v>
      </c>
      <c r="C28" s="275">
        <v>5</v>
      </c>
      <c r="D28" s="302">
        <v>4.5999999999999996</v>
      </c>
      <c r="E28" s="302">
        <v>4.2699999999999996</v>
      </c>
      <c r="F28" s="276">
        <v>12</v>
      </c>
      <c r="G28" s="275">
        <v>5</v>
      </c>
      <c r="H28" s="302">
        <v>4.4000000000000004</v>
      </c>
      <c r="I28" s="302">
        <v>4.33</v>
      </c>
      <c r="J28" s="276">
        <v>40</v>
      </c>
      <c r="K28" s="275">
        <v>9</v>
      </c>
      <c r="L28" s="302">
        <v>4.333333333333333</v>
      </c>
      <c r="M28" s="302">
        <v>4.37</v>
      </c>
      <c r="N28" s="276">
        <v>45</v>
      </c>
      <c r="O28" s="275">
        <v>12</v>
      </c>
      <c r="P28" s="302">
        <v>4.583333333333333</v>
      </c>
      <c r="Q28" s="302">
        <v>4.25</v>
      </c>
      <c r="R28" s="276">
        <v>15</v>
      </c>
      <c r="S28" s="58">
        <f t="shared" ref="S28:S44" si="1">R28+N28+J28+F28</f>
        <v>112</v>
      </c>
      <c r="U28" s="59"/>
      <c r="V28" s="59"/>
      <c r="X28" s="59"/>
    </row>
    <row r="29" spans="1:24" x14ac:dyDescent="0.25">
      <c r="A29" s="60">
        <v>2</v>
      </c>
      <c r="B29" s="47" t="s">
        <v>122</v>
      </c>
      <c r="C29" s="277">
        <v>17</v>
      </c>
      <c r="D29" s="300">
        <v>4.4117647058823533</v>
      </c>
      <c r="E29" s="300">
        <v>4.2699999999999996</v>
      </c>
      <c r="F29" s="278">
        <v>26</v>
      </c>
      <c r="G29" s="277">
        <v>11</v>
      </c>
      <c r="H29" s="300">
        <v>4.8181818181818183</v>
      </c>
      <c r="I29" s="300">
        <v>4.33</v>
      </c>
      <c r="J29" s="278">
        <v>6</v>
      </c>
      <c r="K29" s="277">
        <v>11</v>
      </c>
      <c r="L29" s="300">
        <v>4</v>
      </c>
      <c r="M29" s="300">
        <v>4.37</v>
      </c>
      <c r="N29" s="278">
        <v>70</v>
      </c>
      <c r="O29" s="277">
        <v>11</v>
      </c>
      <c r="P29" s="300">
        <v>4.0909090909090908</v>
      </c>
      <c r="Q29" s="300">
        <v>4.25</v>
      </c>
      <c r="R29" s="278">
        <v>61</v>
      </c>
      <c r="S29" s="63">
        <f t="shared" si="1"/>
        <v>163</v>
      </c>
      <c r="U29" s="59"/>
      <c r="V29" s="59"/>
      <c r="X29" s="59"/>
    </row>
    <row r="30" spans="1:24" x14ac:dyDescent="0.25">
      <c r="A30" s="60">
        <v>3</v>
      </c>
      <c r="B30" s="168" t="s">
        <v>78</v>
      </c>
      <c r="C30" s="275">
        <v>6</v>
      </c>
      <c r="D30" s="302">
        <v>4.166666666666667</v>
      </c>
      <c r="E30" s="302">
        <v>4.2699999999999996</v>
      </c>
      <c r="F30" s="276">
        <v>62</v>
      </c>
      <c r="G30" s="275">
        <v>6</v>
      </c>
      <c r="H30" s="302">
        <v>3.5</v>
      </c>
      <c r="I30" s="302">
        <v>4.33</v>
      </c>
      <c r="J30" s="276">
        <v>98</v>
      </c>
      <c r="K30" s="275">
        <v>6</v>
      </c>
      <c r="L30" s="302">
        <v>4.5</v>
      </c>
      <c r="M30" s="302">
        <v>4.37</v>
      </c>
      <c r="N30" s="276">
        <v>25</v>
      </c>
      <c r="O30" s="275">
        <v>5</v>
      </c>
      <c r="P30" s="302">
        <v>4.4000000000000004</v>
      </c>
      <c r="Q30" s="302">
        <v>4.25</v>
      </c>
      <c r="R30" s="276">
        <v>30</v>
      </c>
      <c r="S30" s="61">
        <f t="shared" si="1"/>
        <v>215</v>
      </c>
      <c r="U30" s="59"/>
      <c r="V30" s="59"/>
      <c r="X30" s="59"/>
    </row>
    <row r="31" spans="1:24" x14ac:dyDescent="0.25">
      <c r="A31" s="60">
        <v>4</v>
      </c>
      <c r="B31" s="178" t="s">
        <v>153</v>
      </c>
      <c r="C31" s="290">
        <v>8</v>
      </c>
      <c r="D31" s="307">
        <v>4.125</v>
      </c>
      <c r="E31" s="307">
        <v>4.2699999999999996</v>
      </c>
      <c r="F31" s="291">
        <v>68</v>
      </c>
      <c r="G31" s="290">
        <v>11</v>
      </c>
      <c r="H31" s="307">
        <v>4.1818181818181817</v>
      </c>
      <c r="I31" s="307">
        <v>4.33</v>
      </c>
      <c r="J31" s="291">
        <v>66</v>
      </c>
      <c r="K31" s="290">
        <v>4</v>
      </c>
      <c r="L31" s="307">
        <v>4.75</v>
      </c>
      <c r="M31" s="307">
        <v>4.37</v>
      </c>
      <c r="N31" s="291">
        <v>7</v>
      </c>
      <c r="O31" s="290">
        <v>2</v>
      </c>
      <c r="P31" s="307">
        <v>5</v>
      </c>
      <c r="Q31" s="307">
        <v>4.25</v>
      </c>
      <c r="R31" s="291">
        <v>1</v>
      </c>
      <c r="S31" s="61">
        <f t="shared" si="1"/>
        <v>142</v>
      </c>
      <c r="U31" s="59"/>
      <c r="V31" s="59"/>
      <c r="X31" s="59"/>
    </row>
    <row r="32" spans="1:24" x14ac:dyDescent="0.25">
      <c r="A32" s="247">
        <v>5</v>
      </c>
      <c r="B32" s="168" t="s">
        <v>79</v>
      </c>
      <c r="C32" s="275">
        <v>6</v>
      </c>
      <c r="D32" s="302">
        <v>4.5</v>
      </c>
      <c r="E32" s="302">
        <v>4.2699999999999996</v>
      </c>
      <c r="F32" s="276">
        <v>16</v>
      </c>
      <c r="G32" s="275">
        <v>4</v>
      </c>
      <c r="H32" s="302">
        <v>4.25</v>
      </c>
      <c r="I32" s="302">
        <v>4.33</v>
      </c>
      <c r="J32" s="276">
        <v>60</v>
      </c>
      <c r="K32" s="275">
        <v>10</v>
      </c>
      <c r="L32" s="302">
        <v>4.0999999999999996</v>
      </c>
      <c r="M32" s="302">
        <v>4.37</v>
      </c>
      <c r="N32" s="276">
        <v>62</v>
      </c>
      <c r="O32" s="275">
        <v>8</v>
      </c>
      <c r="P32" s="302">
        <v>4.375</v>
      </c>
      <c r="Q32" s="302">
        <v>4.25</v>
      </c>
      <c r="R32" s="276">
        <v>32</v>
      </c>
      <c r="S32" s="61">
        <f t="shared" si="1"/>
        <v>170</v>
      </c>
      <c r="U32" s="59"/>
      <c r="V32" s="59"/>
      <c r="X32" s="59"/>
    </row>
    <row r="33" spans="1:24" x14ac:dyDescent="0.25">
      <c r="A33" s="60">
        <v>6</v>
      </c>
      <c r="B33" s="181" t="s">
        <v>198</v>
      </c>
      <c r="C33" s="292">
        <v>2</v>
      </c>
      <c r="D33" s="308">
        <v>5</v>
      </c>
      <c r="E33" s="308">
        <v>4.2699999999999996</v>
      </c>
      <c r="F33" s="293">
        <v>1</v>
      </c>
      <c r="G33" s="292"/>
      <c r="H33" s="308"/>
      <c r="I33" s="308">
        <v>4.33</v>
      </c>
      <c r="J33" s="293">
        <v>106</v>
      </c>
      <c r="K33" s="292"/>
      <c r="L33" s="308"/>
      <c r="M33" s="308">
        <v>4.37</v>
      </c>
      <c r="N33" s="293">
        <v>99</v>
      </c>
      <c r="O33" s="292"/>
      <c r="P33" s="308"/>
      <c r="Q33" s="308">
        <v>4.25</v>
      </c>
      <c r="R33" s="293">
        <v>102</v>
      </c>
      <c r="S33" s="61">
        <f t="shared" si="1"/>
        <v>308</v>
      </c>
      <c r="U33" s="59"/>
      <c r="V33" s="59"/>
      <c r="X33" s="59"/>
    </row>
    <row r="34" spans="1:24" x14ac:dyDescent="0.25">
      <c r="A34" s="60">
        <v>7</v>
      </c>
      <c r="B34" s="48" t="s">
        <v>154</v>
      </c>
      <c r="C34" s="279">
        <v>4</v>
      </c>
      <c r="D34" s="304">
        <v>3.5</v>
      </c>
      <c r="E34" s="304">
        <v>4.2699999999999996</v>
      </c>
      <c r="F34" s="280">
        <v>96</v>
      </c>
      <c r="G34" s="279">
        <v>5</v>
      </c>
      <c r="H34" s="304">
        <v>3.6</v>
      </c>
      <c r="I34" s="304">
        <v>4.33</v>
      </c>
      <c r="J34" s="280">
        <v>95</v>
      </c>
      <c r="K34" s="279">
        <v>1</v>
      </c>
      <c r="L34" s="304">
        <v>4</v>
      </c>
      <c r="M34" s="304">
        <v>4.37</v>
      </c>
      <c r="N34" s="280">
        <v>71</v>
      </c>
      <c r="O34" s="279">
        <v>2</v>
      </c>
      <c r="P34" s="304">
        <v>2.5</v>
      </c>
      <c r="Q34" s="304">
        <v>4.25</v>
      </c>
      <c r="R34" s="280">
        <v>101</v>
      </c>
      <c r="S34" s="61">
        <f t="shared" si="1"/>
        <v>363</v>
      </c>
      <c r="U34" s="59"/>
      <c r="V34" s="59"/>
      <c r="X34" s="59"/>
    </row>
    <row r="35" spans="1:24" x14ac:dyDescent="0.25">
      <c r="A35" s="60">
        <v>8</v>
      </c>
      <c r="B35" s="176" t="s">
        <v>17</v>
      </c>
      <c r="C35" s="283">
        <v>5</v>
      </c>
      <c r="D35" s="303">
        <v>3.4</v>
      </c>
      <c r="E35" s="303">
        <v>4.2699999999999996</v>
      </c>
      <c r="F35" s="284">
        <v>98</v>
      </c>
      <c r="G35" s="283">
        <v>3</v>
      </c>
      <c r="H35" s="303">
        <v>2.6666666666666665</v>
      </c>
      <c r="I35" s="303">
        <v>4.33</v>
      </c>
      <c r="J35" s="284">
        <v>104</v>
      </c>
      <c r="K35" s="283">
        <v>4</v>
      </c>
      <c r="L35" s="303">
        <v>3.5</v>
      </c>
      <c r="M35" s="303">
        <v>4.37</v>
      </c>
      <c r="N35" s="284">
        <v>92</v>
      </c>
      <c r="O35" s="283">
        <v>1</v>
      </c>
      <c r="P35" s="303">
        <v>4</v>
      </c>
      <c r="Q35" s="303">
        <v>4.25</v>
      </c>
      <c r="R35" s="284">
        <v>66</v>
      </c>
      <c r="S35" s="61">
        <f t="shared" si="1"/>
        <v>360</v>
      </c>
      <c r="U35" s="59"/>
      <c r="V35" s="59"/>
      <c r="X35" s="59"/>
    </row>
    <row r="36" spans="1:24" x14ac:dyDescent="0.25">
      <c r="A36" s="60">
        <v>9</v>
      </c>
      <c r="B36" s="48" t="s">
        <v>18</v>
      </c>
      <c r="C36" s="279">
        <v>3</v>
      </c>
      <c r="D36" s="304">
        <v>3.6666666666666665</v>
      </c>
      <c r="E36" s="304">
        <v>4.2699999999999996</v>
      </c>
      <c r="F36" s="280">
        <v>90</v>
      </c>
      <c r="G36" s="279">
        <v>3</v>
      </c>
      <c r="H36" s="304">
        <v>4</v>
      </c>
      <c r="I36" s="304">
        <v>4.33</v>
      </c>
      <c r="J36" s="280">
        <v>79</v>
      </c>
      <c r="K36" s="279">
        <v>1</v>
      </c>
      <c r="L36" s="304">
        <v>3</v>
      </c>
      <c r="M36" s="304">
        <v>4.37</v>
      </c>
      <c r="N36" s="280">
        <v>97</v>
      </c>
      <c r="O36" s="279">
        <v>8</v>
      </c>
      <c r="P36" s="304">
        <v>4.5</v>
      </c>
      <c r="Q36" s="304">
        <v>4.25</v>
      </c>
      <c r="R36" s="280">
        <v>20</v>
      </c>
      <c r="S36" s="61">
        <f t="shared" si="1"/>
        <v>286</v>
      </c>
      <c r="U36" s="59"/>
      <c r="V36" s="59"/>
      <c r="X36" s="59"/>
    </row>
    <row r="37" spans="1:24" x14ac:dyDescent="0.25">
      <c r="A37" s="60">
        <v>10</v>
      </c>
      <c r="B37" s="49" t="s">
        <v>192</v>
      </c>
      <c r="C37" s="285"/>
      <c r="D37" s="306"/>
      <c r="E37" s="306">
        <v>4.2699999999999996</v>
      </c>
      <c r="F37" s="286">
        <v>103</v>
      </c>
      <c r="G37" s="285">
        <v>1</v>
      </c>
      <c r="H37" s="306">
        <v>4</v>
      </c>
      <c r="I37" s="306">
        <v>4.33</v>
      </c>
      <c r="J37" s="286">
        <v>78</v>
      </c>
      <c r="K37" s="285"/>
      <c r="L37" s="306"/>
      <c r="M37" s="306">
        <v>4.37</v>
      </c>
      <c r="N37" s="286">
        <v>99</v>
      </c>
      <c r="O37" s="285"/>
      <c r="P37" s="306"/>
      <c r="Q37" s="306">
        <v>4.25</v>
      </c>
      <c r="R37" s="286">
        <v>102</v>
      </c>
      <c r="S37" s="61">
        <f t="shared" si="1"/>
        <v>382</v>
      </c>
      <c r="U37" s="59"/>
      <c r="V37" s="59"/>
      <c r="X37" s="59"/>
    </row>
    <row r="38" spans="1:24" x14ac:dyDescent="0.25">
      <c r="A38" s="60">
        <v>11</v>
      </c>
      <c r="B38" s="176" t="s">
        <v>155</v>
      </c>
      <c r="C38" s="283">
        <v>8</v>
      </c>
      <c r="D38" s="303">
        <v>4.25</v>
      </c>
      <c r="E38" s="303">
        <v>4.2699999999999996</v>
      </c>
      <c r="F38" s="284">
        <v>52</v>
      </c>
      <c r="G38" s="283">
        <v>6</v>
      </c>
      <c r="H38" s="303">
        <v>3.3333333333333335</v>
      </c>
      <c r="I38" s="303">
        <v>4.33</v>
      </c>
      <c r="J38" s="284">
        <v>101</v>
      </c>
      <c r="K38" s="283">
        <v>5</v>
      </c>
      <c r="L38" s="303">
        <v>3.6</v>
      </c>
      <c r="M38" s="303">
        <v>4.37</v>
      </c>
      <c r="N38" s="284">
        <v>89</v>
      </c>
      <c r="O38" s="283">
        <v>3</v>
      </c>
      <c r="P38" s="303">
        <v>4</v>
      </c>
      <c r="Q38" s="303">
        <v>4.25</v>
      </c>
      <c r="R38" s="284">
        <v>67</v>
      </c>
      <c r="S38" s="61">
        <f t="shared" si="1"/>
        <v>309</v>
      </c>
      <c r="U38" s="59"/>
      <c r="V38" s="59"/>
      <c r="X38" s="59"/>
    </row>
    <row r="39" spans="1:24" x14ac:dyDescent="0.25">
      <c r="A39" s="60">
        <v>12</v>
      </c>
      <c r="B39" s="176" t="s">
        <v>20</v>
      </c>
      <c r="C39" s="283">
        <v>6</v>
      </c>
      <c r="D39" s="303">
        <v>4.333333333333333</v>
      </c>
      <c r="E39" s="303">
        <v>4.2699999999999996</v>
      </c>
      <c r="F39" s="284">
        <v>41</v>
      </c>
      <c r="G39" s="283">
        <v>9</v>
      </c>
      <c r="H39" s="303">
        <v>4.5555555555555554</v>
      </c>
      <c r="I39" s="303">
        <v>4.33</v>
      </c>
      <c r="J39" s="284">
        <v>23</v>
      </c>
      <c r="K39" s="283">
        <v>5</v>
      </c>
      <c r="L39" s="303">
        <v>4.4000000000000004</v>
      </c>
      <c r="M39" s="303">
        <v>4.37</v>
      </c>
      <c r="N39" s="284">
        <v>39</v>
      </c>
      <c r="O39" s="283">
        <v>4</v>
      </c>
      <c r="P39" s="303">
        <v>4.75</v>
      </c>
      <c r="Q39" s="303">
        <v>4.25</v>
      </c>
      <c r="R39" s="284">
        <v>6</v>
      </c>
      <c r="S39" s="61">
        <f t="shared" si="1"/>
        <v>109</v>
      </c>
      <c r="U39" s="59"/>
      <c r="V39" s="59"/>
      <c r="X39" s="59"/>
    </row>
    <row r="40" spans="1:24" x14ac:dyDescent="0.25">
      <c r="A40" s="60">
        <v>13</v>
      </c>
      <c r="B40" s="176" t="s">
        <v>182</v>
      </c>
      <c r="C40" s="283"/>
      <c r="D40" s="303"/>
      <c r="E40" s="303">
        <v>4.2699999999999996</v>
      </c>
      <c r="F40" s="284">
        <v>103</v>
      </c>
      <c r="G40" s="283">
        <v>7</v>
      </c>
      <c r="H40" s="303">
        <v>3.8571428571428572</v>
      </c>
      <c r="I40" s="303">
        <v>4.33</v>
      </c>
      <c r="J40" s="284">
        <v>90</v>
      </c>
      <c r="K40" s="283"/>
      <c r="L40" s="303"/>
      <c r="M40" s="303">
        <v>4.37</v>
      </c>
      <c r="N40" s="284">
        <v>99</v>
      </c>
      <c r="O40" s="283">
        <v>1</v>
      </c>
      <c r="P40" s="303">
        <v>4</v>
      </c>
      <c r="Q40" s="303">
        <v>4.25</v>
      </c>
      <c r="R40" s="284">
        <v>68</v>
      </c>
      <c r="S40" s="61">
        <f t="shared" si="1"/>
        <v>360</v>
      </c>
      <c r="U40" s="59"/>
      <c r="V40" s="59"/>
      <c r="X40" s="59"/>
    </row>
    <row r="41" spans="1:24" x14ac:dyDescent="0.25">
      <c r="A41" s="60">
        <v>14</v>
      </c>
      <c r="B41" s="176" t="s">
        <v>136</v>
      </c>
      <c r="C41" s="283"/>
      <c r="D41" s="303"/>
      <c r="E41" s="303">
        <v>4.2699999999999996</v>
      </c>
      <c r="F41" s="284">
        <v>103</v>
      </c>
      <c r="G41" s="283">
        <v>3</v>
      </c>
      <c r="H41" s="303">
        <v>4.666666666666667</v>
      </c>
      <c r="I41" s="303">
        <v>4.33</v>
      </c>
      <c r="J41" s="284">
        <v>13</v>
      </c>
      <c r="K41" s="283">
        <v>1</v>
      </c>
      <c r="L41" s="303">
        <v>4</v>
      </c>
      <c r="M41" s="303">
        <v>4.37</v>
      </c>
      <c r="N41" s="284">
        <v>72</v>
      </c>
      <c r="O41" s="283">
        <v>2</v>
      </c>
      <c r="P41" s="303">
        <v>3.5</v>
      </c>
      <c r="Q41" s="303">
        <v>4.25</v>
      </c>
      <c r="R41" s="284">
        <v>92</v>
      </c>
      <c r="S41" s="61">
        <f t="shared" si="1"/>
        <v>280</v>
      </c>
      <c r="U41" s="59"/>
      <c r="V41" s="59"/>
      <c r="X41" s="59"/>
    </row>
    <row r="42" spans="1:24" x14ac:dyDescent="0.25">
      <c r="A42" s="60">
        <v>15</v>
      </c>
      <c r="B42" s="176" t="s">
        <v>156</v>
      </c>
      <c r="C42" s="283"/>
      <c r="D42" s="303"/>
      <c r="E42" s="303">
        <v>4.2699999999999996</v>
      </c>
      <c r="F42" s="284">
        <v>103</v>
      </c>
      <c r="G42" s="283">
        <v>8</v>
      </c>
      <c r="H42" s="303">
        <v>4.25</v>
      </c>
      <c r="I42" s="303">
        <v>4.33</v>
      </c>
      <c r="J42" s="284">
        <v>61</v>
      </c>
      <c r="K42" s="283">
        <v>5</v>
      </c>
      <c r="L42" s="303">
        <v>3.8</v>
      </c>
      <c r="M42" s="303">
        <v>4.37</v>
      </c>
      <c r="N42" s="284">
        <v>85</v>
      </c>
      <c r="O42" s="283">
        <v>5</v>
      </c>
      <c r="P42" s="303">
        <v>3.8</v>
      </c>
      <c r="Q42" s="303">
        <v>4.25</v>
      </c>
      <c r="R42" s="284">
        <v>79</v>
      </c>
      <c r="S42" s="61">
        <f t="shared" si="1"/>
        <v>328</v>
      </c>
      <c r="U42" s="59"/>
      <c r="V42" s="59"/>
      <c r="X42" s="59"/>
    </row>
    <row r="43" spans="1:24" x14ac:dyDescent="0.25">
      <c r="A43" s="60">
        <v>16</v>
      </c>
      <c r="B43" s="176" t="s">
        <v>22</v>
      </c>
      <c r="C43" s="283">
        <v>8</v>
      </c>
      <c r="D43" s="303">
        <v>4.125</v>
      </c>
      <c r="E43" s="303">
        <v>4.2699999999999996</v>
      </c>
      <c r="F43" s="284">
        <v>69</v>
      </c>
      <c r="G43" s="283">
        <v>5</v>
      </c>
      <c r="H43" s="303">
        <v>4</v>
      </c>
      <c r="I43" s="303">
        <v>4.33</v>
      </c>
      <c r="J43" s="284">
        <v>80</v>
      </c>
      <c r="K43" s="283">
        <v>13</v>
      </c>
      <c r="L43" s="303">
        <v>4.384615384615385</v>
      </c>
      <c r="M43" s="303">
        <v>4.37</v>
      </c>
      <c r="N43" s="284">
        <v>41</v>
      </c>
      <c r="O43" s="283">
        <v>16</v>
      </c>
      <c r="P43" s="303">
        <v>4.3125</v>
      </c>
      <c r="Q43" s="303">
        <v>4.25</v>
      </c>
      <c r="R43" s="284">
        <v>39</v>
      </c>
      <c r="S43" s="61">
        <f t="shared" si="1"/>
        <v>229</v>
      </c>
      <c r="U43" s="59"/>
      <c r="V43" s="59"/>
      <c r="X43" s="59"/>
    </row>
    <row r="44" spans="1:24" ht="15.75" thickBot="1" x14ac:dyDescent="0.3">
      <c r="A44" s="60">
        <v>17</v>
      </c>
      <c r="B44" s="176" t="s">
        <v>23</v>
      </c>
      <c r="C44" s="283"/>
      <c r="D44" s="303"/>
      <c r="E44" s="303">
        <v>4.2699999999999996</v>
      </c>
      <c r="F44" s="284">
        <v>103</v>
      </c>
      <c r="G44" s="283">
        <v>10</v>
      </c>
      <c r="H44" s="303">
        <v>4.0999999999999996</v>
      </c>
      <c r="I44" s="303">
        <v>4.33</v>
      </c>
      <c r="J44" s="284">
        <v>72</v>
      </c>
      <c r="K44" s="283">
        <v>3</v>
      </c>
      <c r="L44" s="303">
        <v>4.333333333333333</v>
      </c>
      <c r="M44" s="303">
        <v>4.37</v>
      </c>
      <c r="N44" s="284">
        <v>46</v>
      </c>
      <c r="O44" s="283">
        <v>4</v>
      </c>
      <c r="P44" s="303">
        <v>4.5</v>
      </c>
      <c r="Q44" s="303">
        <v>4.25</v>
      </c>
      <c r="R44" s="284">
        <v>21</v>
      </c>
      <c r="S44" s="61">
        <f t="shared" si="1"/>
        <v>242</v>
      </c>
      <c r="U44" s="59"/>
      <c r="V44" s="59"/>
      <c r="X44" s="59"/>
    </row>
    <row r="45" spans="1:24" ht="15.75" thickBot="1" x14ac:dyDescent="0.3">
      <c r="A45" s="190"/>
      <c r="B45" s="200" t="s">
        <v>116</v>
      </c>
      <c r="C45" s="240">
        <f>SUM(C46:C65)</f>
        <v>193</v>
      </c>
      <c r="D45" s="204">
        <f>AVERAGE(D46:D65)</f>
        <v>4.1691554523907461</v>
      </c>
      <c r="E45" s="204">
        <v>4.2699999999999996</v>
      </c>
      <c r="F45" s="205"/>
      <c r="G45" s="240">
        <f>SUM(G46:G65)</f>
        <v>184</v>
      </c>
      <c r="H45" s="204">
        <f>AVERAGE(H46:H65)</f>
        <v>4.1563415382255968</v>
      </c>
      <c r="I45" s="204">
        <v>4.33</v>
      </c>
      <c r="J45" s="205"/>
      <c r="K45" s="240">
        <f>SUM(K46:K65)</f>
        <v>166</v>
      </c>
      <c r="L45" s="204">
        <f>AVERAGE(L46:L65)</f>
        <v>4.2906807329978056</v>
      </c>
      <c r="M45" s="204">
        <v>4.37</v>
      </c>
      <c r="N45" s="205"/>
      <c r="O45" s="240">
        <f>SUM(O46:O65)</f>
        <v>225</v>
      </c>
      <c r="P45" s="204">
        <f>AVERAGE(P46:P65)</f>
        <v>4.1606748355450769</v>
      </c>
      <c r="Q45" s="204">
        <v>4.25</v>
      </c>
      <c r="R45" s="205"/>
      <c r="S45" s="198"/>
      <c r="U45" s="59"/>
      <c r="V45" s="59"/>
      <c r="X45" s="59"/>
    </row>
    <row r="46" spans="1:24" x14ac:dyDescent="0.25">
      <c r="A46" s="57">
        <v>1</v>
      </c>
      <c r="B46" s="168" t="s">
        <v>80</v>
      </c>
      <c r="C46" s="275">
        <v>55</v>
      </c>
      <c r="D46" s="302">
        <v>4.3636363636363633</v>
      </c>
      <c r="E46" s="302">
        <v>4.2699999999999996</v>
      </c>
      <c r="F46" s="276">
        <v>35</v>
      </c>
      <c r="G46" s="275">
        <v>45</v>
      </c>
      <c r="H46" s="302">
        <v>4.4000000000000004</v>
      </c>
      <c r="I46" s="302">
        <v>4.33</v>
      </c>
      <c r="J46" s="276">
        <v>41</v>
      </c>
      <c r="K46" s="275">
        <v>40</v>
      </c>
      <c r="L46" s="302">
        <v>4.45</v>
      </c>
      <c r="M46" s="302">
        <v>4.37</v>
      </c>
      <c r="N46" s="276">
        <v>35</v>
      </c>
      <c r="O46" s="275">
        <v>48</v>
      </c>
      <c r="P46" s="302">
        <v>4.3125</v>
      </c>
      <c r="Q46" s="302">
        <v>4.25</v>
      </c>
      <c r="R46" s="276">
        <v>40</v>
      </c>
      <c r="S46" s="58">
        <f t="shared" ref="S46:S65" si="2">R46+N46+J46+F46</f>
        <v>151</v>
      </c>
      <c r="U46" s="59"/>
      <c r="V46" s="59"/>
      <c r="X46" s="59"/>
    </row>
    <row r="47" spans="1:24" x14ac:dyDescent="0.25">
      <c r="A47" s="64">
        <v>2</v>
      </c>
      <c r="B47" s="47" t="s">
        <v>183</v>
      </c>
      <c r="C47" s="277">
        <v>14</v>
      </c>
      <c r="D47" s="300">
        <v>4.4285714285714288</v>
      </c>
      <c r="E47" s="300">
        <v>4.2699999999999996</v>
      </c>
      <c r="F47" s="278">
        <v>24</v>
      </c>
      <c r="G47" s="277">
        <v>24</v>
      </c>
      <c r="H47" s="300">
        <v>4.666666666666667</v>
      </c>
      <c r="I47" s="300">
        <v>4.33</v>
      </c>
      <c r="J47" s="278">
        <v>14</v>
      </c>
      <c r="K47" s="277">
        <v>18</v>
      </c>
      <c r="L47" s="300">
        <v>4.6111111111111107</v>
      </c>
      <c r="M47" s="300">
        <v>4.37</v>
      </c>
      <c r="N47" s="278">
        <v>13</v>
      </c>
      <c r="O47" s="277">
        <v>24</v>
      </c>
      <c r="P47" s="300">
        <v>4.5</v>
      </c>
      <c r="Q47" s="300">
        <v>4.25</v>
      </c>
      <c r="R47" s="278">
        <v>22</v>
      </c>
      <c r="S47" s="61">
        <f t="shared" si="2"/>
        <v>73</v>
      </c>
      <c r="U47" s="59"/>
      <c r="V47" s="59"/>
      <c r="X47" s="59"/>
    </row>
    <row r="48" spans="1:24" x14ac:dyDescent="0.25">
      <c r="A48" s="60">
        <v>3</v>
      </c>
      <c r="B48" s="168" t="s">
        <v>82</v>
      </c>
      <c r="C48" s="275">
        <v>25</v>
      </c>
      <c r="D48" s="302">
        <v>4.16</v>
      </c>
      <c r="E48" s="302">
        <v>4.2699999999999996</v>
      </c>
      <c r="F48" s="276">
        <v>65</v>
      </c>
      <c r="G48" s="275">
        <v>28</v>
      </c>
      <c r="H48" s="302">
        <v>4.6071428571428568</v>
      </c>
      <c r="I48" s="302">
        <v>4.33</v>
      </c>
      <c r="J48" s="276">
        <v>16</v>
      </c>
      <c r="K48" s="275">
        <v>41</v>
      </c>
      <c r="L48" s="302">
        <v>4.5121951219512191</v>
      </c>
      <c r="M48" s="302">
        <v>4.37</v>
      </c>
      <c r="N48" s="276">
        <v>24</v>
      </c>
      <c r="O48" s="275">
        <v>60</v>
      </c>
      <c r="P48" s="302">
        <v>4.2333333333333334</v>
      </c>
      <c r="Q48" s="302">
        <v>4.25</v>
      </c>
      <c r="R48" s="276">
        <v>47</v>
      </c>
      <c r="S48" s="61">
        <f t="shared" si="2"/>
        <v>152</v>
      </c>
      <c r="U48" s="59"/>
      <c r="V48" s="59"/>
      <c r="X48" s="59"/>
    </row>
    <row r="49" spans="1:24" x14ac:dyDescent="0.25">
      <c r="A49" s="60">
        <v>4</v>
      </c>
      <c r="B49" s="168" t="s">
        <v>157</v>
      </c>
      <c r="C49" s="275">
        <v>25</v>
      </c>
      <c r="D49" s="302">
        <v>4.4000000000000004</v>
      </c>
      <c r="E49" s="302">
        <v>4.2699999999999996</v>
      </c>
      <c r="F49" s="276">
        <v>30</v>
      </c>
      <c r="G49" s="275">
        <v>23</v>
      </c>
      <c r="H49" s="302">
        <v>4.4347826086956523</v>
      </c>
      <c r="I49" s="302">
        <v>4.33</v>
      </c>
      <c r="J49" s="276">
        <v>37</v>
      </c>
      <c r="K49" s="275">
        <v>18</v>
      </c>
      <c r="L49" s="302">
        <v>4.333333333333333</v>
      </c>
      <c r="M49" s="302">
        <v>4.37</v>
      </c>
      <c r="N49" s="276">
        <v>47</v>
      </c>
      <c r="O49" s="275">
        <v>21</v>
      </c>
      <c r="P49" s="302">
        <v>4.4761904761904763</v>
      </c>
      <c r="Q49" s="302">
        <v>4.25</v>
      </c>
      <c r="R49" s="276">
        <v>26</v>
      </c>
      <c r="S49" s="61">
        <f t="shared" si="2"/>
        <v>140</v>
      </c>
      <c r="U49" s="59"/>
      <c r="V49" s="59"/>
      <c r="X49" s="59"/>
    </row>
    <row r="50" spans="1:24" x14ac:dyDescent="0.25">
      <c r="A50" s="60">
        <v>5</v>
      </c>
      <c r="B50" s="168" t="s">
        <v>26</v>
      </c>
      <c r="C50" s="275">
        <v>11</v>
      </c>
      <c r="D50" s="302">
        <v>4.3636363636363633</v>
      </c>
      <c r="E50" s="302">
        <v>4.2699999999999996</v>
      </c>
      <c r="F50" s="276">
        <v>36</v>
      </c>
      <c r="G50" s="275">
        <v>10</v>
      </c>
      <c r="H50" s="302">
        <v>4.8</v>
      </c>
      <c r="I50" s="302">
        <v>4.33</v>
      </c>
      <c r="J50" s="276">
        <v>7</v>
      </c>
      <c r="K50" s="275">
        <v>7</v>
      </c>
      <c r="L50" s="302">
        <v>4.4285714285714288</v>
      </c>
      <c r="M50" s="302">
        <v>4.37</v>
      </c>
      <c r="N50" s="276">
        <v>37</v>
      </c>
      <c r="O50" s="275">
        <v>8</v>
      </c>
      <c r="P50" s="302">
        <v>3.75</v>
      </c>
      <c r="Q50" s="302">
        <v>4.25</v>
      </c>
      <c r="R50" s="276">
        <v>84</v>
      </c>
      <c r="S50" s="61">
        <f t="shared" si="2"/>
        <v>164</v>
      </c>
      <c r="U50" s="59"/>
      <c r="V50" s="59"/>
      <c r="X50" s="59"/>
    </row>
    <row r="51" spans="1:24" ht="15" customHeight="1" x14ac:dyDescent="0.25">
      <c r="A51" s="60">
        <v>6</v>
      </c>
      <c r="B51" s="168" t="s">
        <v>27</v>
      </c>
      <c r="C51" s="275">
        <v>6</v>
      </c>
      <c r="D51" s="302">
        <v>4.333333333333333</v>
      </c>
      <c r="E51" s="302">
        <v>4.2699999999999996</v>
      </c>
      <c r="F51" s="276">
        <v>42</v>
      </c>
      <c r="G51" s="275">
        <v>6</v>
      </c>
      <c r="H51" s="302">
        <v>4.166666666666667</v>
      </c>
      <c r="I51" s="302">
        <v>4.33</v>
      </c>
      <c r="J51" s="276">
        <v>67</v>
      </c>
      <c r="K51" s="275">
        <v>6</v>
      </c>
      <c r="L51" s="302">
        <v>4.833333333333333</v>
      </c>
      <c r="M51" s="302">
        <v>4.37</v>
      </c>
      <c r="N51" s="276">
        <v>6</v>
      </c>
      <c r="O51" s="275">
        <v>6</v>
      </c>
      <c r="P51" s="302">
        <v>4.666666666666667</v>
      </c>
      <c r="Q51" s="302">
        <v>4.25</v>
      </c>
      <c r="R51" s="276">
        <v>8</v>
      </c>
      <c r="S51" s="61">
        <f t="shared" si="2"/>
        <v>123</v>
      </c>
      <c r="U51" s="59"/>
      <c r="V51" s="59"/>
      <c r="X51" s="59"/>
    </row>
    <row r="52" spans="1:24" ht="15" customHeight="1" x14ac:dyDescent="0.25">
      <c r="A52" s="60">
        <v>7</v>
      </c>
      <c r="B52" s="48" t="s">
        <v>193</v>
      </c>
      <c r="C52" s="279">
        <v>2</v>
      </c>
      <c r="D52" s="304">
        <v>4</v>
      </c>
      <c r="E52" s="304">
        <v>4.2699999999999996</v>
      </c>
      <c r="F52" s="280">
        <v>78</v>
      </c>
      <c r="G52" s="279">
        <v>3</v>
      </c>
      <c r="H52" s="304">
        <v>4</v>
      </c>
      <c r="I52" s="304">
        <v>4.33</v>
      </c>
      <c r="J52" s="280">
        <v>81</v>
      </c>
      <c r="K52" s="279"/>
      <c r="L52" s="304"/>
      <c r="M52" s="304">
        <v>4.37</v>
      </c>
      <c r="N52" s="280">
        <v>99</v>
      </c>
      <c r="O52" s="279"/>
      <c r="P52" s="304"/>
      <c r="Q52" s="304">
        <v>4.25</v>
      </c>
      <c r="R52" s="280">
        <v>102</v>
      </c>
      <c r="S52" s="189">
        <f t="shared" si="2"/>
        <v>360</v>
      </c>
      <c r="U52" s="59"/>
      <c r="V52" s="59"/>
      <c r="X52" s="59"/>
    </row>
    <row r="53" spans="1:24" x14ac:dyDescent="0.25">
      <c r="A53" s="60">
        <v>8</v>
      </c>
      <c r="B53" s="48" t="s">
        <v>188</v>
      </c>
      <c r="C53" s="279">
        <v>8</v>
      </c>
      <c r="D53" s="304">
        <v>4.125</v>
      </c>
      <c r="E53" s="304">
        <v>4.2699999999999996</v>
      </c>
      <c r="F53" s="280">
        <v>70</v>
      </c>
      <c r="G53" s="279">
        <v>5</v>
      </c>
      <c r="H53" s="304">
        <v>4.5999999999999996</v>
      </c>
      <c r="I53" s="304">
        <v>4.33</v>
      </c>
      <c r="J53" s="280">
        <v>17</v>
      </c>
      <c r="K53" s="279">
        <v>6</v>
      </c>
      <c r="L53" s="304">
        <v>4.166666666666667</v>
      </c>
      <c r="M53" s="304">
        <v>4.37</v>
      </c>
      <c r="N53" s="280">
        <v>59</v>
      </c>
      <c r="O53" s="279">
        <v>7</v>
      </c>
      <c r="P53" s="304">
        <v>4.1428571428571432</v>
      </c>
      <c r="Q53" s="304">
        <v>4.25</v>
      </c>
      <c r="R53" s="280">
        <v>56</v>
      </c>
      <c r="S53" s="61">
        <f t="shared" si="2"/>
        <v>202</v>
      </c>
      <c r="U53" s="59"/>
      <c r="V53" s="59"/>
      <c r="X53" s="59"/>
    </row>
    <row r="54" spans="1:24" x14ac:dyDescent="0.25">
      <c r="A54" s="247">
        <v>9</v>
      </c>
      <c r="B54" s="168" t="s">
        <v>81</v>
      </c>
      <c r="C54" s="275"/>
      <c r="D54" s="302"/>
      <c r="E54" s="302">
        <v>4.2699999999999996</v>
      </c>
      <c r="F54" s="276">
        <v>103</v>
      </c>
      <c r="G54" s="275">
        <v>1</v>
      </c>
      <c r="H54" s="302">
        <v>4</v>
      </c>
      <c r="I54" s="302">
        <v>4.33</v>
      </c>
      <c r="J54" s="276">
        <v>82</v>
      </c>
      <c r="K54" s="275"/>
      <c r="L54" s="302"/>
      <c r="M54" s="302">
        <v>4.37</v>
      </c>
      <c r="N54" s="276">
        <v>99</v>
      </c>
      <c r="O54" s="275">
        <v>1</v>
      </c>
      <c r="P54" s="302">
        <v>3</v>
      </c>
      <c r="Q54" s="302">
        <v>4.25</v>
      </c>
      <c r="R54" s="276">
        <v>100</v>
      </c>
      <c r="S54" s="61">
        <f t="shared" si="2"/>
        <v>384</v>
      </c>
      <c r="U54" s="59"/>
      <c r="V54" s="59"/>
      <c r="X54" s="59"/>
    </row>
    <row r="55" spans="1:24" x14ac:dyDescent="0.25">
      <c r="A55" s="60">
        <v>10</v>
      </c>
      <c r="B55" s="168" t="s">
        <v>195</v>
      </c>
      <c r="C55" s="275">
        <v>1</v>
      </c>
      <c r="D55" s="302">
        <v>3</v>
      </c>
      <c r="E55" s="302">
        <v>4.2699999999999996</v>
      </c>
      <c r="F55" s="276">
        <v>101</v>
      </c>
      <c r="G55" s="275">
        <v>2</v>
      </c>
      <c r="H55" s="302">
        <v>4.5</v>
      </c>
      <c r="I55" s="302">
        <v>4.33</v>
      </c>
      <c r="J55" s="276">
        <v>29</v>
      </c>
      <c r="K55" s="275"/>
      <c r="L55" s="302"/>
      <c r="M55" s="302">
        <v>4.37</v>
      </c>
      <c r="N55" s="276">
        <v>99</v>
      </c>
      <c r="O55" s="275"/>
      <c r="P55" s="302"/>
      <c r="Q55" s="302">
        <v>4.25</v>
      </c>
      <c r="R55" s="276">
        <v>102</v>
      </c>
      <c r="S55" s="61">
        <f t="shared" si="2"/>
        <v>331</v>
      </c>
      <c r="U55" s="59"/>
      <c r="V55" s="59"/>
      <c r="X55" s="59"/>
    </row>
    <row r="56" spans="1:24" x14ac:dyDescent="0.25">
      <c r="A56" s="60">
        <v>11</v>
      </c>
      <c r="B56" s="168" t="s">
        <v>28</v>
      </c>
      <c r="C56" s="275">
        <v>1</v>
      </c>
      <c r="D56" s="302">
        <v>5</v>
      </c>
      <c r="E56" s="302">
        <v>4.2699999999999996</v>
      </c>
      <c r="F56" s="276">
        <v>2</v>
      </c>
      <c r="G56" s="275">
        <v>4</v>
      </c>
      <c r="H56" s="302">
        <v>4.5</v>
      </c>
      <c r="I56" s="302">
        <v>4.33</v>
      </c>
      <c r="J56" s="276">
        <v>30</v>
      </c>
      <c r="K56" s="275">
        <v>2</v>
      </c>
      <c r="L56" s="302">
        <v>3.5</v>
      </c>
      <c r="M56" s="302">
        <v>4.37</v>
      </c>
      <c r="N56" s="276">
        <v>93</v>
      </c>
      <c r="O56" s="275">
        <v>2</v>
      </c>
      <c r="P56" s="302">
        <v>4.5</v>
      </c>
      <c r="Q56" s="302">
        <v>4.25</v>
      </c>
      <c r="R56" s="276">
        <v>23</v>
      </c>
      <c r="S56" s="61">
        <f t="shared" si="2"/>
        <v>148</v>
      </c>
      <c r="U56" s="59"/>
      <c r="V56" s="59"/>
      <c r="X56" s="59"/>
    </row>
    <row r="57" spans="1:24" x14ac:dyDescent="0.25">
      <c r="A57" s="60">
        <v>12</v>
      </c>
      <c r="B57" s="47" t="s">
        <v>137</v>
      </c>
      <c r="C57" s="277"/>
      <c r="D57" s="300"/>
      <c r="E57" s="300">
        <v>4.2699999999999996</v>
      </c>
      <c r="F57" s="278">
        <v>103</v>
      </c>
      <c r="G57" s="277"/>
      <c r="H57" s="300"/>
      <c r="I57" s="300">
        <v>4.33</v>
      </c>
      <c r="J57" s="278">
        <v>106</v>
      </c>
      <c r="K57" s="277">
        <v>4</v>
      </c>
      <c r="L57" s="300">
        <v>4</v>
      </c>
      <c r="M57" s="300">
        <v>4.37</v>
      </c>
      <c r="N57" s="278">
        <v>73</v>
      </c>
      <c r="O57" s="277">
        <v>3</v>
      </c>
      <c r="P57" s="300">
        <v>3.6666666666666665</v>
      </c>
      <c r="Q57" s="300">
        <v>4.25</v>
      </c>
      <c r="R57" s="278">
        <v>88</v>
      </c>
      <c r="S57" s="61">
        <f t="shared" si="2"/>
        <v>370</v>
      </c>
      <c r="U57" s="59"/>
      <c r="V57" s="59"/>
      <c r="X57" s="59"/>
    </row>
    <row r="58" spans="1:24" x14ac:dyDescent="0.25">
      <c r="A58" s="60">
        <v>13</v>
      </c>
      <c r="B58" s="48" t="s">
        <v>187</v>
      </c>
      <c r="C58" s="279">
        <v>13</v>
      </c>
      <c r="D58" s="304">
        <v>4.1538461538461542</v>
      </c>
      <c r="E58" s="304">
        <v>4.2699999999999996</v>
      </c>
      <c r="F58" s="280">
        <v>66</v>
      </c>
      <c r="G58" s="279">
        <v>8</v>
      </c>
      <c r="H58" s="304">
        <v>3.75</v>
      </c>
      <c r="I58" s="304">
        <v>4.33</v>
      </c>
      <c r="J58" s="280">
        <v>93</v>
      </c>
      <c r="K58" s="279">
        <v>8</v>
      </c>
      <c r="L58" s="304">
        <v>3.875</v>
      </c>
      <c r="M58" s="304">
        <v>4.37</v>
      </c>
      <c r="N58" s="280">
        <v>82</v>
      </c>
      <c r="O58" s="279">
        <v>13</v>
      </c>
      <c r="P58" s="304">
        <v>4.1538461538461542</v>
      </c>
      <c r="Q58" s="304">
        <v>4.25</v>
      </c>
      <c r="R58" s="280">
        <v>52</v>
      </c>
      <c r="S58" s="61">
        <f t="shared" si="2"/>
        <v>293</v>
      </c>
      <c r="U58" s="59"/>
      <c r="V58" s="59"/>
      <c r="X58" s="59"/>
    </row>
    <row r="59" spans="1:24" x14ac:dyDescent="0.25">
      <c r="A59" s="60">
        <v>14</v>
      </c>
      <c r="B59" s="168" t="s">
        <v>83</v>
      </c>
      <c r="C59" s="275">
        <v>1</v>
      </c>
      <c r="D59" s="302">
        <v>4</v>
      </c>
      <c r="E59" s="302">
        <v>4.2699999999999996</v>
      </c>
      <c r="F59" s="276">
        <v>79</v>
      </c>
      <c r="G59" s="275"/>
      <c r="H59" s="302"/>
      <c r="I59" s="302">
        <v>4.33</v>
      </c>
      <c r="J59" s="276">
        <v>106</v>
      </c>
      <c r="K59" s="275"/>
      <c r="L59" s="302"/>
      <c r="M59" s="302">
        <v>4.37</v>
      </c>
      <c r="N59" s="276">
        <v>99</v>
      </c>
      <c r="O59" s="275">
        <v>1</v>
      </c>
      <c r="P59" s="302">
        <v>5</v>
      </c>
      <c r="Q59" s="302">
        <v>4.25</v>
      </c>
      <c r="R59" s="276">
        <v>2</v>
      </c>
      <c r="S59" s="61">
        <f t="shared" si="2"/>
        <v>286</v>
      </c>
      <c r="U59" s="59"/>
      <c r="V59" s="59"/>
      <c r="X59" s="59"/>
    </row>
    <row r="60" spans="1:24" x14ac:dyDescent="0.25">
      <c r="A60" s="60">
        <v>15</v>
      </c>
      <c r="B60" s="168" t="s">
        <v>158</v>
      </c>
      <c r="C60" s="275">
        <v>3</v>
      </c>
      <c r="D60" s="302">
        <v>4</v>
      </c>
      <c r="E60" s="302">
        <v>4.2699999999999996</v>
      </c>
      <c r="F60" s="276">
        <v>80</v>
      </c>
      <c r="G60" s="275">
        <v>4</v>
      </c>
      <c r="H60" s="302">
        <v>5</v>
      </c>
      <c r="I60" s="302">
        <v>4.33</v>
      </c>
      <c r="J60" s="276">
        <v>2</v>
      </c>
      <c r="K60" s="275">
        <v>4</v>
      </c>
      <c r="L60" s="302">
        <v>4</v>
      </c>
      <c r="M60" s="302">
        <v>4.37</v>
      </c>
      <c r="N60" s="276">
        <v>74</v>
      </c>
      <c r="O60" s="275">
        <v>6</v>
      </c>
      <c r="P60" s="302">
        <v>3.5</v>
      </c>
      <c r="Q60" s="302">
        <v>4.25</v>
      </c>
      <c r="R60" s="276">
        <v>93</v>
      </c>
      <c r="S60" s="61">
        <f t="shared" si="2"/>
        <v>249</v>
      </c>
      <c r="U60" s="59"/>
      <c r="V60" s="59"/>
      <c r="X60" s="59"/>
    </row>
    <row r="61" spans="1:24" x14ac:dyDescent="0.25">
      <c r="A61" s="60">
        <v>16</v>
      </c>
      <c r="B61" s="168" t="s">
        <v>30</v>
      </c>
      <c r="C61" s="275">
        <v>3</v>
      </c>
      <c r="D61" s="302">
        <v>3.6666666666666665</v>
      </c>
      <c r="E61" s="302">
        <v>4.2699999999999996</v>
      </c>
      <c r="F61" s="276">
        <v>91</v>
      </c>
      <c r="G61" s="275">
        <v>3</v>
      </c>
      <c r="H61" s="302">
        <v>4.333333333333333</v>
      </c>
      <c r="I61" s="302">
        <v>4.33</v>
      </c>
      <c r="J61" s="276">
        <v>52</v>
      </c>
      <c r="K61" s="275">
        <v>2</v>
      </c>
      <c r="L61" s="302">
        <v>4</v>
      </c>
      <c r="M61" s="302">
        <v>4.37</v>
      </c>
      <c r="N61" s="276">
        <v>75</v>
      </c>
      <c r="O61" s="275">
        <v>2</v>
      </c>
      <c r="P61" s="302">
        <v>4.5</v>
      </c>
      <c r="Q61" s="302">
        <v>4.25</v>
      </c>
      <c r="R61" s="276">
        <v>24</v>
      </c>
      <c r="S61" s="61">
        <f t="shared" si="2"/>
        <v>242</v>
      </c>
      <c r="U61" s="59"/>
      <c r="V61" s="59"/>
      <c r="X61" s="59"/>
    </row>
    <row r="62" spans="1:24" x14ac:dyDescent="0.25">
      <c r="A62" s="67">
        <v>17</v>
      </c>
      <c r="B62" s="168" t="s">
        <v>84</v>
      </c>
      <c r="C62" s="275"/>
      <c r="D62" s="302"/>
      <c r="E62" s="302">
        <v>4.2699999999999996</v>
      </c>
      <c r="F62" s="276">
        <v>103</v>
      </c>
      <c r="G62" s="275">
        <v>3</v>
      </c>
      <c r="H62" s="302">
        <v>4</v>
      </c>
      <c r="I62" s="302">
        <v>4.33</v>
      </c>
      <c r="J62" s="276">
        <v>83</v>
      </c>
      <c r="K62" s="275">
        <v>4</v>
      </c>
      <c r="L62" s="302">
        <v>4.25</v>
      </c>
      <c r="M62" s="302">
        <v>4.37</v>
      </c>
      <c r="N62" s="276">
        <v>55</v>
      </c>
      <c r="O62" s="275">
        <v>1</v>
      </c>
      <c r="P62" s="302">
        <v>4</v>
      </c>
      <c r="Q62" s="302">
        <v>4.25</v>
      </c>
      <c r="R62" s="276">
        <v>69</v>
      </c>
      <c r="S62" s="61">
        <f t="shared" si="2"/>
        <v>310</v>
      </c>
      <c r="U62" s="59"/>
      <c r="V62" s="59"/>
      <c r="X62" s="59"/>
    </row>
    <row r="63" spans="1:24" x14ac:dyDescent="0.25">
      <c r="A63" s="67">
        <v>18</v>
      </c>
      <c r="B63" s="168" t="s">
        <v>31</v>
      </c>
      <c r="C63" s="275">
        <v>9</v>
      </c>
      <c r="D63" s="302">
        <v>4.666666666666667</v>
      </c>
      <c r="E63" s="302">
        <v>4.2699999999999996</v>
      </c>
      <c r="F63" s="276">
        <v>9</v>
      </c>
      <c r="G63" s="275">
        <v>9</v>
      </c>
      <c r="H63" s="302">
        <v>4.5555555555555554</v>
      </c>
      <c r="I63" s="302">
        <v>4.33</v>
      </c>
      <c r="J63" s="276">
        <v>24</v>
      </c>
      <c r="K63" s="275">
        <v>5</v>
      </c>
      <c r="L63" s="302">
        <v>4.4000000000000004</v>
      </c>
      <c r="M63" s="302">
        <v>4.37</v>
      </c>
      <c r="N63" s="276">
        <v>40</v>
      </c>
      <c r="O63" s="275">
        <v>17</v>
      </c>
      <c r="P63" s="302">
        <v>4.5294117647058822</v>
      </c>
      <c r="Q63" s="302">
        <v>4.25</v>
      </c>
      <c r="R63" s="276">
        <v>18</v>
      </c>
      <c r="S63" s="61">
        <f t="shared" si="2"/>
        <v>91</v>
      </c>
      <c r="U63" s="59"/>
      <c r="V63" s="59"/>
      <c r="X63" s="59"/>
    </row>
    <row r="64" spans="1:24" x14ac:dyDescent="0.25">
      <c r="A64" s="67">
        <v>19</v>
      </c>
      <c r="B64" s="168" t="s">
        <v>131</v>
      </c>
      <c r="C64" s="275">
        <v>2</v>
      </c>
      <c r="D64" s="302">
        <v>4.5</v>
      </c>
      <c r="E64" s="302">
        <v>4.2699999999999996</v>
      </c>
      <c r="F64" s="276">
        <v>17</v>
      </c>
      <c r="G64" s="275">
        <v>2</v>
      </c>
      <c r="H64" s="302">
        <v>4.5</v>
      </c>
      <c r="I64" s="302">
        <v>4.33</v>
      </c>
      <c r="J64" s="276">
        <v>28</v>
      </c>
      <c r="K64" s="275">
        <v>1</v>
      </c>
      <c r="L64" s="302">
        <v>5</v>
      </c>
      <c r="M64" s="302">
        <v>4.37</v>
      </c>
      <c r="N64" s="276">
        <v>3</v>
      </c>
      <c r="O64" s="275">
        <v>5</v>
      </c>
      <c r="P64" s="302">
        <v>3.8</v>
      </c>
      <c r="Q64" s="302">
        <v>4.25</v>
      </c>
      <c r="R64" s="276">
        <v>80</v>
      </c>
      <c r="S64" s="61">
        <f t="shared" si="2"/>
        <v>128</v>
      </c>
      <c r="U64" s="59"/>
      <c r="V64" s="59"/>
      <c r="X64" s="59"/>
    </row>
    <row r="65" spans="1:24" ht="15.75" thickBot="1" x14ac:dyDescent="0.3">
      <c r="A65" s="67">
        <v>20</v>
      </c>
      <c r="B65" s="168" t="s">
        <v>194</v>
      </c>
      <c r="C65" s="275">
        <v>14</v>
      </c>
      <c r="D65" s="302">
        <v>3.7142857142857144</v>
      </c>
      <c r="E65" s="302">
        <v>4.2699999999999996</v>
      </c>
      <c r="F65" s="276">
        <v>89</v>
      </c>
      <c r="G65" s="275">
        <v>4</v>
      </c>
      <c r="H65" s="302">
        <v>0</v>
      </c>
      <c r="I65" s="302">
        <v>4.33</v>
      </c>
      <c r="J65" s="276">
        <v>105</v>
      </c>
      <c r="K65" s="275"/>
      <c r="L65" s="302"/>
      <c r="M65" s="302">
        <v>4.37</v>
      </c>
      <c r="N65" s="276">
        <v>99</v>
      </c>
      <c r="O65" s="275"/>
      <c r="P65" s="302"/>
      <c r="Q65" s="302">
        <v>4.25</v>
      </c>
      <c r="R65" s="276">
        <v>102</v>
      </c>
      <c r="S65" s="61">
        <f t="shared" si="2"/>
        <v>395</v>
      </c>
      <c r="U65" s="59"/>
      <c r="V65" s="59"/>
      <c r="X65" s="59"/>
    </row>
    <row r="66" spans="1:24" ht="15.75" thickBot="1" x14ac:dyDescent="0.3">
      <c r="A66" s="190"/>
      <c r="B66" s="199" t="s">
        <v>115</v>
      </c>
      <c r="C66" s="239">
        <f>SUM(C67:C80)</f>
        <v>144</v>
      </c>
      <c r="D66" s="206">
        <f>AVERAGE(D67:D80)</f>
        <v>4.0932534552282451</v>
      </c>
      <c r="E66" s="206">
        <v>4.2699999999999996</v>
      </c>
      <c r="F66" s="202"/>
      <c r="G66" s="239">
        <f>SUM(G67:G80)</f>
        <v>136</v>
      </c>
      <c r="H66" s="206">
        <f>AVERAGE(H67:H80)</f>
        <v>4.1193977388526255</v>
      </c>
      <c r="I66" s="206">
        <v>4.33</v>
      </c>
      <c r="J66" s="202"/>
      <c r="K66" s="239">
        <f>SUM(K67:K80)</f>
        <v>132</v>
      </c>
      <c r="L66" s="206">
        <f>AVERAGE(L67:L80)</f>
        <v>4.3649021146920308</v>
      </c>
      <c r="M66" s="206">
        <v>4.37</v>
      </c>
      <c r="N66" s="202"/>
      <c r="O66" s="239">
        <f>SUM(O67:O80)</f>
        <v>143</v>
      </c>
      <c r="P66" s="206">
        <f>AVERAGE(P67:P80)</f>
        <v>4.1602622867328751</v>
      </c>
      <c r="Q66" s="206">
        <v>4.25</v>
      </c>
      <c r="R66" s="202"/>
      <c r="S66" s="198"/>
      <c r="U66" s="59"/>
      <c r="V66" s="59"/>
      <c r="X66" s="59"/>
    </row>
    <row r="67" spans="1:24" x14ac:dyDescent="0.25">
      <c r="A67" s="64">
        <v>1</v>
      </c>
      <c r="B67" s="168" t="s">
        <v>86</v>
      </c>
      <c r="C67" s="275">
        <v>17</v>
      </c>
      <c r="D67" s="302">
        <v>4.4117647058823533</v>
      </c>
      <c r="E67" s="302">
        <v>4.2699999999999996</v>
      </c>
      <c r="F67" s="276">
        <v>27</v>
      </c>
      <c r="G67" s="275">
        <v>12</v>
      </c>
      <c r="H67" s="302">
        <v>4</v>
      </c>
      <c r="I67" s="302">
        <v>4.33</v>
      </c>
      <c r="J67" s="276">
        <v>84</v>
      </c>
      <c r="K67" s="275">
        <v>13</v>
      </c>
      <c r="L67" s="302">
        <v>4.8461538461538458</v>
      </c>
      <c r="M67" s="302">
        <v>4.37</v>
      </c>
      <c r="N67" s="276">
        <v>5</v>
      </c>
      <c r="O67" s="275">
        <v>15</v>
      </c>
      <c r="P67" s="302">
        <v>4.4000000000000004</v>
      </c>
      <c r="Q67" s="302">
        <v>4.25</v>
      </c>
      <c r="R67" s="276">
        <v>31</v>
      </c>
      <c r="S67" s="188">
        <f t="shared" ref="S67:S80" si="3">R67+N67+J67+F67</f>
        <v>147</v>
      </c>
      <c r="U67" s="59"/>
      <c r="V67" s="59"/>
      <c r="X67" s="59"/>
    </row>
    <row r="68" spans="1:24" x14ac:dyDescent="0.25">
      <c r="A68" s="60">
        <v>2</v>
      </c>
      <c r="B68" s="168" t="s">
        <v>85</v>
      </c>
      <c r="C68" s="275">
        <v>10</v>
      </c>
      <c r="D68" s="302">
        <v>4.3</v>
      </c>
      <c r="E68" s="302">
        <v>4.2699999999999996</v>
      </c>
      <c r="F68" s="276">
        <v>46</v>
      </c>
      <c r="G68" s="275">
        <v>19</v>
      </c>
      <c r="H68" s="302">
        <v>3.8947368421052633</v>
      </c>
      <c r="I68" s="302">
        <v>4.33</v>
      </c>
      <c r="J68" s="276">
        <v>89</v>
      </c>
      <c r="K68" s="275">
        <v>17</v>
      </c>
      <c r="L68" s="302">
        <v>4.7058823529411766</v>
      </c>
      <c r="M68" s="302">
        <v>4.37</v>
      </c>
      <c r="N68" s="276">
        <v>9</v>
      </c>
      <c r="O68" s="275">
        <v>12</v>
      </c>
      <c r="P68" s="302">
        <v>4.666666666666667</v>
      </c>
      <c r="Q68" s="302">
        <v>4.25</v>
      </c>
      <c r="R68" s="276">
        <v>9</v>
      </c>
      <c r="S68" s="61">
        <f t="shared" si="3"/>
        <v>153</v>
      </c>
      <c r="U68" s="59"/>
      <c r="V68" s="59"/>
      <c r="X68" s="59"/>
    </row>
    <row r="69" spans="1:24" x14ac:dyDescent="0.25">
      <c r="A69" s="60">
        <v>3</v>
      </c>
      <c r="B69" s="168" t="s">
        <v>159</v>
      </c>
      <c r="C69" s="275">
        <v>13</v>
      </c>
      <c r="D69" s="302">
        <v>4.615384615384615</v>
      </c>
      <c r="E69" s="302">
        <v>4.2699999999999996</v>
      </c>
      <c r="F69" s="276">
        <v>11</v>
      </c>
      <c r="G69" s="275">
        <v>13</v>
      </c>
      <c r="H69" s="302">
        <v>4.6923076923076925</v>
      </c>
      <c r="I69" s="302">
        <v>4.33</v>
      </c>
      <c r="J69" s="276">
        <v>12</v>
      </c>
      <c r="K69" s="275">
        <v>6</v>
      </c>
      <c r="L69" s="302">
        <v>5</v>
      </c>
      <c r="M69" s="302">
        <v>4.37</v>
      </c>
      <c r="N69" s="276">
        <v>4</v>
      </c>
      <c r="O69" s="275">
        <v>11</v>
      </c>
      <c r="P69" s="302">
        <v>4.0909090909090908</v>
      </c>
      <c r="Q69" s="302">
        <v>4.25</v>
      </c>
      <c r="R69" s="276">
        <v>62</v>
      </c>
      <c r="S69" s="61">
        <f t="shared" si="3"/>
        <v>89</v>
      </c>
      <c r="U69" s="59"/>
      <c r="V69" s="59"/>
      <c r="X69" s="59"/>
    </row>
    <row r="70" spans="1:24" x14ac:dyDescent="0.25">
      <c r="A70" s="60">
        <v>4</v>
      </c>
      <c r="B70" s="168" t="s">
        <v>160</v>
      </c>
      <c r="C70" s="275">
        <v>4</v>
      </c>
      <c r="D70" s="302">
        <v>4.25</v>
      </c>
      <c r="E70" s="302">
        <v>4.2699999999999996</v>
      </c>
      <c r="F70" s="276">
        <v>53</v>
      </c>
      <c r="G70" s="275">
        <v>6</v>
      </c>
      <c r="H70" s="302">
        <v>4.166666666666667</v>
      </c>
      <c r="I70" s="302">
        <v>4.33</v>
      </c>
      <c r="J70" s="276">
        <v>68</v>
      </c>
      <c r="K70" s="275">
        <v>2</v>
      </c>
      <c r="L70" s="302">
        <v>4.5</v>
      </c>
      <c r="M70" s="302">
        <v>4.37</v>
      </c>
      <c r="N70" s="276">
        <v>26</v>
      </c>
      <c r="O70" s="275">
        <v>5</v>
      </c>
      <c r="P70" s="302">
        <v>4</v>
      </c>
      <c r="Q70" s="302">
        <v>4.25</v>
      </c>
      <c r="R70" s="276">
        <v>70</v>
      </c>
      <c r="S70" s="61">
        <f t="shared" si="3"/>
        <v>217</v>
      </c>
      <c r="U70" s="59"/>
      <c r="V70" s="59"/>
      <c r="X70" s="59"/>
    </row>
    <row r="71" spans="1:24" x14ac:dyDescent="0.25">
      <c r="A71" s="60">
        <v>5</v>
      </c>
      <c r="B71" s="168" t="s">
        <v>87</v>
      </c>
      <c r="C71" s="275">
        <v>13</v>
      </c>
      <c r="D71" s="302">
        <v>3.9230769230769229</v>
      </c>
      <c r="E71" s="302">
        <v>4.2699999999999996</v>
      </c>
      <c r="F71" s="276">
        <v>81</v>
      </c>
      <c r="G71" s="275">
        <v>5</v>
      </c>
      <c r="H71" s="302">
        <v>4.2</v>
      </c>
      <c r="I71" s="302">
        <v>4.33</v>
      </c>
      <c r="J71" s="276">
        <v>64</v>
      </c>
      <c r="K71" s="275">
        <v>4</v>
      </c>
      <c r="L71" s="302">
        <v>4.5</v>
      </c>
      <c r="M71" s="302">
        <v>4.37</v>
      </c>
      <c r="N71" s="276">
        <v>27</v>
      </c>
      <c r="O71" s="275">
        <v>6</v>
      </c>
      <c r="P71" s="302">
        <v>3.8333333333333335</v>
      </c>
      <c r="Q71" s="302">
        <v>4.25</v>
      </c>
      <c r="R71" s="276">
        <v>78</v>
      </c>
      <c r="S71" s="209">
        <f t="shared" si="3"/>
        <v>250</v>
      </c>
      <c r="U71" s="59"/>
      <c r="V71" s="59"/>
      <c r="X71" s="59"/>
    </row>
    <row r="72" spans="1:24" x14ac:dyDescent="0.25">
      <c r="A72" s="60">
        <v>6</v>
      </c>
      <c r="B72" s="49" t="s">
        <v>161</v>
      </c>
      <c r="C72" s="285">
        <v>5</v>
      </c>
      <c r="D72" s="306">
        <v>3.8</v>
      </c>
      <c r="E72" s="306">
        <v>4.2699999999999996</v>
      </c>
      <c r="F72" s="286">
        <v>85</v>
      </c>
      <c r="G72" s="285">
        <v>3</v>
      </c>
      <c r="H72" s="306">
        <v>3.3333333333333335</v>
      </c>
      <c r="I72" s="306">
        <v>4.33</v>
      </c>
      <c r="J72" s="286">
        <v>102</v>
      </c>
      <c r="K72" s="285">
        <v>1</v>
      </c>
      <c r="L72" s="306">
        <v>4</v>
      </c>
      <c r="M72" s="306">
        <v>4.37</v>
      </c>
      <c r="N72" s="286">
        <v>76</v>
      </c>
      <c r="O72" s="285">
        <v>2</v>
      </c>
      <c r="P72" s="306">
        <v>4</v>
      </c>
      <c r="Q72" s="306">
        <v>4.25</v>
      </c>
      <c r="R72" s="286">
        <v>71</v>
      </c>
      <c r="S72" s="61">
        <f t="shared" si="3"/>
        <v>334</v>
      </c>
      <c r="U72" s="59"/>
      <c r="V72" s="59"/>
      <c r="X72" s="59"/>
    </row>
    <row r="73" spans="1:24" x14ac:dyDescent="0.25">
      <c r="A73" s="60">
        <v>7</v>
      </c>
      <c r="B73" s="168" t="s">
        <v>162</v>
      </c>
      <c r="C73" s="275">
        <v>17</v>
      </c>
      <c r="D73" s="302">
        <v>4.3529411764705879</v>
      </c>
      <c r="E73" s="302">
        <v>4.2699999999999996</v>
      </c>
      <c r="F73" s="276">
        <v>38</v>
      </c>
      <c r="G73" s="275">
        <v>10</v>
      </c>
      <c r="H73" s="302">
        <v>4.2</v>
      </c>
      <c r="I73" s="302">
        <v>4.33</v>
      </c>
      <c r="J73" s="276">
        <v>65</v>
      </c>
      <c r="K73" s="275">
        <v>13</v>
      </c>
      <c r="L73" s="302">
        <v>4.384615384615385</v>
      </c>
      <c r="M73" s="302">
        <v>4.37</v>
      </c>
      <c r="N73" s="276">
        <v>42</v>
      </c>
      <c r="O73" s="275">
        <v>5</v>
      </c>
      <c r="P73" s="302">
        <v>4.8</v>
      </c>
      <c r="Q73" s="302">
        <v>4.25</v>
      </c>
      <c r="R73" s="276">
        <v>4</v>
      </c>
      <c r="S73" s="61">
        <f t="shared" si="3"/>
        <v>149</v>
      </c>
      <c r="U73" s="59"/>
      <c r="V73" s="59"/>
      <c r="X73" s="59"/>
    </row>
    <row r="74" spans="1:24" x14ac:dyDescent="0.25">
      <c r="A74" s="60">
        <v>8</v>
      </c>
      <c r="B74" s="168" t="s">
        <v>163</v>
      </c>
      <c r="C74" s="275">
        <v>12</v>
      </c>
      <c r="D74" s="302">
        <v>4.333333333333333</v>
      </c>
      <c r="E74" s="302">
        <v>4.2699999999999996</v>
      </c>
      <c r="F74" s="276">
        <v>43</v>
      </c>
      <c r="G74" s="275">
        <v>7</v>
      </c>
      <c r="H74" s="302">
        <v>3.7142857142857144</v>
      </c>
      <c r="I74" s="302">
        <v>4.33</v>
      </c>
      <c r="J74" s="276">
        <v>94</v>
      </c>
      <c r="K74" s="275">
        <v>13</v>
      </c>
      <c r="L74" s="302">
        <v>4.3076923076923075</v>
      </c>
      <c r="M74" s="302">
        <v>4.37</v>
      </c>
      <c r="N74" s="276">
        <v>52</v>
      </c>
      <c r="O74" s="275">
        <v>12</v>
      </c>
      <c r="P74" s="302">
        <v>4.25</v>
      </c>
      <c r="Q74" s="302">
        <v>4.25</v>
      </c>
      <c r="R74" s="276">
        <v>43</v>
      </c>
      <c r="S74" s="61">
        <f t="shared" si="3"/>
        <v>232</v>
      </c>
      <c r="U74" s="59"/>
      <c r="V74" s="59"/>
      <c r="X74" s="59"/>
    </row>
    <row r="75" spans="1:24" x14ac:dyDescent="0.25">
      <c r="A75" s="60">
        <v>9</v>
      </c>
      <c r="B75" s="168" t="s">
        <v>34</v>
      </c>
      <c r="C75" s="275">
        <v>5</v>
      </c>
      <c r="D75" s="302">
        <v>3.6</v>
      </c>
      <c r="E75" s="302">
        <v>4.2699999999999996</v>
      </c>
      <c r="F75" s="276">
        <v>92</v>
      </c>
      <c r="G75" s="275">
        <v>3</v>
      </c>
      <c r="H75" s="302">
        <v>3.3333333333333335</v>
      </c>
      <c r="I75" s="302">
        <v>4.33</v>
      </c>
      <c r="J75" s="276">
        <v>103</v>
      </c>
      <c r="K75" s="275">
        <v>6</v>
      </c>
      <c r="L75" s="302">
        <v>4.5</v>
      </c>
      <c r="M75" s="302">
        <v>4.37</v>
      </c>
      <c r="N75" s="276">
        <v>28</v>
      </c>
      <c r="O75" s="275">
        <v>3</v>
      </c>
      <c r="P75" s="302">
        <v>4.333333333333333</v>
      </c>
      <c r="Q75" s="302">
        <v>4.25</v>
      </c>
      <c r="R75" s="276">
        <v>36</v>
      </c>
      <c r="S75" s="61">
        <f t="shared" si="3"/>
        <v>259</v>
      </c>
      <c r="U75" s="59"/>
      <c r="V75" s="59"/>
      <c r="X75" s="59"/>
    </row>
    <row r="76" spans="1:24" x14ac:dyDescent="0.25">
      <c r="A76" s="60">
        <v>10</v>
      </c>
      <c r="B76" s="168" t="s">
        <v>164</v>
      </c>
      <c r="C76" s="275">
        <v>15</v>
      </c>
      <c r="D76" s="302">
        <v>4.2666666666666666</v>
      </c>
      <c r="E76" s="302">
        <v>4.2699999999999996</v>
      </c>
      <c r="F76" s="276">
        <v>49</v>
      </c>
      <c r="G76" s="275">
        <v>14</v>
      </c>
      <c r="H76" s="302">
        <v>4.3571428571428568</v>
      </c>
      <c r="I76" s="302">
        <v>4.33</v>
      </c>
      <c r="J76" s="276">
        <v>48</v>
      </c>
      <c r="K76" s="275">
        <v>5</v>
      </c>
      <c r="L76" s="302">
        <v>4.5999999999999996</v>
      </c>
      <c r="M76" s="302">
        <v>4.37</v>
      </c>
      <c r="N76" s="276">
        <v>15</v>
      </c>
      <c r="O76" s="275">
        <v>22</v>
      </c>
      <c r="P76" s="302">
        <v>3.7272727272727271</v>
      </c>
      <c r="Q76" s="302">
        <v>4.25</v>
      </c>
      <c r="R76" s="276">
        <v>86</v>
      </c>
      <c r="S76" s="61">
        <f t="shared" si="3"/>
        <v>198</v>
      </c>
      <c r="U76" s="59"/>
      <c r="V76" s="59"/>
      <c r="X76" s="59"/>
    </row>
    <row r="77" spans="1:24" x14ac:dyDescent="0.25">
      <c r="A77" s="60">
        <v>11</v>
      </c>
      <c r="B77" s="176" t="s">
        <v>165</v>
      </c>
      <c r="C77" s="283">
        <v>4</v>
      </c>
      <c r="D77" s="303">
        <v>3.75</v>
      </c>
      <c r="E77" s="303">
        <v>4.2699999999999996</v>
      </c>
      <c r="F77" s="284">
        <v>87</v>
      </c>
      <c r="G77" s="283">
        <v>2</v>
      </c>
      <c r="H77" s="303">
        <v>4.5</v>
      </c>
      <c r="I77" s="303">
        <v>4.33</v>
      </c>
      <c r="J77" s="284">
        <v>31</v>
      </c>
      <c r="K77" s="283">
        <v>3</v>
      </c>
      <c r="L77" s="303">
        <v>3</v>
      </c>
      <c r="M77" s="303">
        <v>4.37</v>
      </c>
      <c r="N77" s="284">
        <v>98</v>
      </c>
      <c r="O77" s="283">
        <v>2</v>
      </c>
      <c r="P77" s="303">
        <v>3.5</v>
      </c>
      <c r="Q77" s="303">
        <v>4.25</v>
      </c>
      <c r="R77" s="284">
        <v>94</v>
      </c>
      <c r="S77" s="61">
        <f t="shared" si="3"/>
        <v>310</v>
      </c>
      <c r="U77" s="59"/>
      <c r="V77" s="59"/>
      <c r="X77" s="59"/>
    </row>
    <row r="78" spans="1:24" x14ac:dyDescent="0.25">
      <c r="A78" s="60">
        <v>12</v>
      </c>
      <c r="B78" s="176" t="s">
        <v>166</v>
      </c>
      <c r="C78" s="283">
        <v>3</v>
      </c>
      <c r="D78" s="303">
        <v>4.333333333333333</v>
      </c>
      <c r="E78" s="303">
        <v>4.2699999999999996</v>
      </c>
      <c r="F78" s="284">
        <v>44</v>
      </c>
      <c r="G78" s="283">
        <v>8</v>
      </c>
      <c r="H78" s="303">
        <v>4.375</v>
      </c>
      <c r="I78" s="303">
        <v>4.33</v>
      </c>
      <c r="J78" s="284">
        <v>44</v>
      </c>
      <c r="K78" s="283">
        <v>2</v>
      </c>
      <c r="L78" s="303">
        <v>4.5</v>
      </c>
      <c r="M78" s="303">
        <v>4.37</v>
      </c>
      <c r="N78" s="284">
        <v>29</v>
      </c>
      <c r="O78" s="283">
        <v>4</v>
      </c>
      <c r="P78" s="303">
        <v>4.25</v>
      </c>
      <c r="Q78" s="303">
        <v>4.25</v>
      </c>
      <c r="R78" s="284">
        <v>44</v>
      </c>
      <c r="S78" s="61">
        <f t="shared" si="3"/>
        <v>161</v>
      </c>
      <c r="U78" s="59"/>
      <c r="V78" s="59"/>
      <c r="X78" s="59"/>
    </row>
    <row r="79" spans="1:24" x14ac:dyDescent="0.25">
      <c r="A79" s="60">
        <v>13</v>
      </c>
      <c r="B79" s="168" t="s">
        <v>90</v>
      </c>
      <c r="C79" s="275">
        <v>12</v>
      </c>
      <c r="D79" s="302">
        <v>4.083333333333333</v>
      </c>
      <c r="E79" s="302">
        <v>4.2699999999999996</v>
      </c>
      <c r="F79" s="276">
        <v>73</v>
      </c>
      <c r="G79" s="275">
        <v>7</v>
      </c>
      <c r="H79" s="302">
        <v>4.5714285714285712</v>
      </c>
      <c r="I79" s="302">
        <v>4.33</v>
      </c>
      <c r="J79" s="276">
        <v>21</v>
      </c>
      <c r="K79" s="275">
        <v>12</v>
      </c>
      <c r="L79" s="302">
        <v>3.75</v>
      </c>
      <c r="M79" s="302">
        <v>4.37</v>
      </c>
      <c r="N79" s="276">
        <v>86</v>
      </c>
      <c r="O79" s="275">
        <v>17</v>
      </c>
      <c r="P79" s="302">
        <v>4.0588235294117645</v>
      </c>
      <c r="Q79" s="302">
        <v>4.25</v>
      </c>
      <c r="R79" s="276">
        <v>63</v>
      </c>
      <c r="S79" s="61">
        <f t="shared" si="3"/>
        <v>243</v>
      </c>
      <c r="U79" s="59"/>
      <c r="V79" s="59"/>
      <c r="X79" s="59"/>
    </row>
    <row r="80" spans="1:24" ht="15.75" thickBot="1" x14ac:dyDescent="0.3">
      <c r="A80" s="60">
        <v>14</v>
      </c>
      <c r="B80" s="176" t="s">
        <v>144</v>
      </c>
      <c r="C80" s="283">
        <v>14</v>
      </c>
      <c r="D80" s="303">
        <v>3.2857142857142856</v>
      </c>
      <c r="E80" s="303">
        <v>4.2699999999999996</v>
      </c>
      <c r="F80" s="284">
        <v>100</v>
      </c>
      <c r="G80" s="283">
        <v>27</v>
      </c>
      <c r="H80" s="303">
        <v>4.333333333333333</v>
      </c>
      <c r="I80" s="303">
        <v>4.33</v>
      </c>
      <c r="J80" s="284">
        <v>53</v>
      </c>
      <c r="K80" s="283">
        <v>35</v>
      </c>
      <c r="L80" s="303">
        <v>4.5142857142857142</v>
      </c>
      <c r="M80" s="303">
        <v>4.37</v>
      </c>
      <c r="N80" s="284">
        <v>23</v>
      </c>
      <c r="O80" s="283">
        <v>27</v>
      </c>
      <c r="P80" s="303">
        <v>4.333333333333333</v>
      </c>
      <c r="Q80" s="303">
        <v>4.25</v>
      </c>
      <c r="R80" s="284">
        <v>37</v>
      </c>
      <c r="S80" s="61">
        <f t="shared" si="3"/>
        <v>213</v>
      </c>
      <c r="U80" s="59"/>
      <c r="V80" s="59"/>
      <c r="X80" s="59"/>
    </row>
    <row r="81" spans="1:24" ht="15.75" thickBot="1" x14ac:dyDescent="0.3">
      <c r="A81" s="190"/>
      <c r="B81" s="200" t="s">
        <v>114</v>
      </c>
      <c r="C81" s="240">
        <f>SUM(C82:C112)</f>
        <v>389</v>
      </c>
      <c r="D81" s="204">
        <f>AVERAGE(D82:D112)</f>
        <v>4.2870063288679638</v>
      </c>
      <c r="E81" s="204">
        <v>4.2699999999999996</v>
      </c>
      <c r="F81" s="205"/>
      <c r="G81" s="240">
        <f>SUM(G82:G112)</f>
        <v>380</v>
      </c>
      <c r="H81" s="204">
        <f>AVERAGE(H82:H112)</f>
        <v>4.3412700611821791</v>
      </c>
      <c r="I81" s="204">
        <v>4.33</v>
      </c>
      <c r="J81" s="205"/>
      <c r="K81" s="240">
        <f>SUM(K82:K112)</f>
        <v>323</v>
      </c>
      <c r="L81" s="204">
        <f>AVERAGE(L82:L112)</f>
        <v>4.1852630164686886</v>
      </c>
      <c r="M81" s="204">
        <v>4.37</v>
      </c>
      <c r="N81" s="205"/>
      <c r="O81" s="240">
        <f>SUM(O82:O112)</f>
        <v>408</v>
      </c>
      <c r="P81" s="204">
        <f>AVERAGE(P82:P112)</f>
        <v>4.135028351840301</v>
      </c>
      <c r="Q81" s="204">
        <v>4.25</v>
      </c>
      <c r="R81" s="205"/>
      <c r="S81" s="198"/>
      <c r="U81" s="59"/>
      <c r="V81" s="59"/>
      <c r="X81" s="59"/>
    </row>
    <row r="82" spans="1:24" x14ac:dyDescent="0.25">
      <c r="A82" s="57">
        <v>1</v>
      </c>
      <c r="B82" s="176" t="s">
        <v>142</v>
      </c>
      <c r="C82" s="283">
        <v>6</v>
      </c>
      <c r="D82" s="303">
        <v>4.166666666666667</v>
      </c>
      <c r="E82" s="303">
        <v>4.2699999999999996</v>
      </c>
      <c r="F82" s="284">
        <v>63</v>
      </c>
      <c r="G82" s="283">
        <v>8</v>
      </c>
      <c r="H82" s="303">
        <v>4.875</v>
      </c>
      <c r="I82" s="303">
        <v>4.33</v>
      </c>
      <c r="J82" s="284">
        <v>3</v>
      </c>
      <c r="K82" s="283">
        <v>5</v>
      </c>
      <c r="L82" s="303">
        <v>3.4</v>
      </c>
      <c r="M82" s="303">
        <v>4.37</v>
      </c>
      <c r="N82" s="284">
        <v>95</v>
      </c>
      <c r="O82" s="283">
        <v>7</v>
      </c>
      <c r="P82" s="303">
        <v>4.5714285714285712</v>
      </c>
      <c r="Q82" s="303">
        <v>4.25</v>
      </c>
      <c r="R82" s="284">
        <v>17</v>
      </c>
      <c r="S82" s="61">
        <f t="shared" ref="S82:S112" si="4">R82+N82+J82+F82</f>
        <v>178</v>
      </c>
      <c r="U82" s="59"/>
      <c r="V82" s="59"/>
      <c r="X82" s="59"/>
    </row>
    <row r="83" spans="1:24" x14ac:dyDescent="0.25">
      <c r="A83" s="60">
        <v>2</v>
      </c>
      <c r="B83" s="49" t="s">
        <v>196</v>
      </c>
      <c r="C83" s="285">
        <v>2</v>
      </c>
      <c r="D83" s="306">
        <v>3.5</v>
      </c>
      <c r="E83" s="306">
        <v>4.2699999999999996</v>
      </c>
      <c r="F83" s="286">
        <v>97</v>
      </c>
      <c r="G83" s="285">
        <v>2</v>
      </c>
      <c r="H83" s="306">
        <v>3.5</v>
      </c>
      <c r="I83" s="306">
        <v>4.33</v>
      </c>
      <c r="J83" s="286">
        <v>100</v>
      </c>
      <c r="K83" s="285"/>
      <c r="L83" s="306"/>
      <c r="M83" s="306">
        <v>4.37</v>
      </c>
      <c r="N83" s="286">
        <v>99</v>
      </c>
      <c r="O83" s="285"/>
      <c r="P83" s="306"/>
      <c r="Q83" s="306">
        <v>4.25</v>
      </c>
      <c r="R83" s="286">
        <v>102</v>
      </c>
      <c r="S83" s="61">
        <f t="shared" si="4"/>
        <v>398</v>
      </c>
      <c r="U83" s="59"/>
      <c r="V83" s="59"/>
      <c r="X83" s="59"/>
    </row>
    <row r="84" spans="1:24" x14ac:dyDescent="0.25">
      <c r="A84" s="60">
        <v>3</v>
      </c>
      <c r="B84" s="176" t="s">
        <v>167</v>
      </c>
      <c r="C84" s="283">
        <v>6</v>
      </c>
      <c r="D84" s="303">
        <v>4.166666666666667</v>
      </c>
      <c r="E84" s="303">
        <v>4.2699999999999996</v>
      </c>
      <c r="F84" s="284">
        <v>64</v>
      </c>
      <c r="G84" s="283">
        <v>6</v>
      </c>
      <c r="H84" s="303">
        <v>4.333333333333333</v>
      </c>
      <c r="I84" s="303">
        <v>4.33</v>
      </c>
      <c r="J84" s="284">
        <v>54</v>
      </c>
      <c r="K84" s="283">
        <v>11</v>
      </c>
      <c r="L84" s="303">
        <v>3.8181818181818183</v>
      </c>
      <c r="M84" s="303">
        <v>4.37</v>
      </c>
      <c r="N84" s="284">
        <v>84</v>
      </c>
      <c r="O84" s="283">
        <v>8</v>
      </c>
      <c r="P84" s="303">
        <v>4</v>
      </c>
      <c r="Q84" s="303">
        <v>4.25</v>
      </c>
      <c r="R84" s="284">
        <v>72</v>
      </c>
      <c r="S84" s="61">
        <f t="shared" si="4"/>
        <v>274</v>
      </c>
      <c r="U84" s="59"/>
      <c r="V84" s="59"/>
      <c r="X84" s="59"/>
    </row>
    <row r="85" spans="1:24" x14ac:dyDescent="0.25">
      <c r="A85" s="60">
        <v>4</v>
      </c>
      <c r="B85" s="176" t="s">
        <v>168</v>
      </c>
      <c r="C85" s="283">
        <v>22</v>
      </c>
      <c r="D85" s="303">
        <v>4.0909090909090908</v>
      </c>
      <c r="E85" s="303">
        <v>4.2699999999999996</v>
      </c>
      <c r="F85" s="284">
        <v>72</v>
      </c>
      <c r="G85" s="283">
        <v>14</v>
      </c>
      <c r="H85" s="303">
        <v>4.5</v>
      </c>
      <c r="I85" s="303">
        <v>4.33</v>
      </c>
      <c r="J85" s="284">
        <v>32</v>
      </c>
      <c r="K85" s="283">
        <v>14</v>
      </c>
      <c r="L85" s="303">
        <v>4.1428571428571432</v>
      </c>
      <c r="M85" s="303">
        <v>4.37</v>
      </c>
      <c r="N85" s="284">
        <v>61</v>
      </c>
      <c r="O85" s="283">
        <v>18</v>
      </c>
      <c r="P85" s="303">
        <v>4.1111111111111107</v>
      </c>
      <c r="Q85" s="303">
        <v>4.25</v>
      </c>
      <c r="R85" s="284">
        <v>58</v>
      </c>
      <c r="S85" s="61">
        <f t="shared" si="4"/>
        <v>223</v>
      </c>
      <c r="U85" s="59"/>
      <c r="V85" s="59"/>
      <c r="X85" s="59"/>
    </row>
    <row r="86" spans="1:24" x14ac:dyDescent="0.25">
      <c r="A86" s="60">
        <v>5</v>
      </c>
      <c r="B86" s="176" t="s">
        <v>169</v>
      </c>
      <c r="C86" s="283">
        <v>12</v>
      </c>
      <c r="D86" s="303">
        <v>4.416666666666667</v>
      </c>
      <c r="E86" s="303">
        <v>4.2699999999999996</v>
      </c>
      <c r="F86" s="284">
        <v>25</v>
      </c>
      <c r="G86" s="283">
        <v>8</v>
      </c>
      <c r="H86" s="303">
        <v>4.75</v>
      </c>
      <c r="I86" s="303">
        <v>4.33</v>
      </c>
      <c r="J86" s="284">
        <v>9</v>
      </c>
      <c r="K86" s="283">
        <v>11</v>
      </c>
      <c r="L86" s="303">
        <v>4</v>
      </c>
      <c r="M86" s="303">
        <v>4.37</v>
      </c>
      <c r="N86" s="284">
        <v>77</v>
      </c>
      <c r="O86" s="283">
        <v>13</v>
      </c>
      <c r="P86" s="303">
        <v>4.1538461538461542</v>
      </c>
      <c r="Q86" s="303">
        <v>4.25</v>
      </c>
      <c r="R86" s="284">
        <v>53</v>
      </c>
      <c r="S86" s="61">
        <f t="shared" si="4"/>
        <v>164</v>
      </c>
      <c r="U86" s="59"/>
      <c r="V86" s="59"/>
      <c r="X86" s="59"/>
    </row>
    <row r="87" spans="1:24" x14ac:dyDescent="0.25">
      <c r="A87" s="60">
        <v>6</v>
      </c>
      <c r="B87" s="176" t="s">
        <v>170</v>
      </c>
      <c r="C87" s="283">
        <v>13</v>
      </c>
      <c r="D87" s="303">
        <v>3.8461538461538463</v>
      </c>
      <c r="E87" s="303">
        <v>4.2699999999999996</v>
      </c>
      <c r="F87" s="284">
        <v>83</v>
      </c>
      <c r="G87" s="283">
        <v>11</v>
      </c>
      <c r="H87" s="303">
        <v>4.3636363636363633</v>
      </c>
      <c r="I87" s="303">
        <v>4.33</v>
      </c>
      <c r="J87" s="284">
        <v>47</v>
      </c>
      <c r="K87" s="283">
        <v>16</v>
      </c>
      <c r="L87" s="303">
        <v>4.4375</v>
      </c>
      <c r="M87" s="303">
        <v>4.37</v>
      </c>
      <c r="N87" s="284">
        <v>36</v>
      </c>
      <c r="O87" s="283">
        <v>11</v>
      </c>
      <c r="P87" s="303">
        <v>4.3636363636363633</v>
      </c>
      <c r="Q87" s="303">
        <v>4.25</v>
      </c>
      <c r="R87" s="284">
        <v>33</v>
      </c>
      <c r="S87" s="61">
        <f t="shared" si="4"/>
        <v>199</v>
      </c>
      <c r="U87" s="59"/>
      <c r="V87" s="59"/>
      <c r="X87" s="59"/>
    </row>
    <row r="88" spans="1:24" x14ac:dyDescent="0.25">
      <c r="A88" s="60">
        <v>7</v>
      </c>
      <c r="B88" s="176" t="s">
        <v>200</v>
      </c>
      <c r="C88" s="283">
        <v>1</v>
      </c>
      <c r="D88" s="303">
        <v>5</v>
      </c>
      <c r="E88" s="303">
        <v>4.2699999999999996</v>
      </c>
      <c r="F88" s="284">
        <v>3</v>
      </c>
      <c r="G88" s="283"/>
      <c r="H88" s="303"/>
      <c r="I88" s="303">
        <v>4.33</v>
      </c>
      <c r="J88" s="284">
        <v>106</v>
      </c>
      <c r="K88" s="283"/>
      <c r="L88" s="303"/>
      <c r="M88" s="303">
        <v>4.37</v>
      </c>
      <c r="N88" s="284">
        <v>99</v>
      </c>
      <c r="O88" s="283"/>
      <c r="P88" s="303"/>
      <c r="Q88" s="303">
        <v>4.25</v>
      </c>
      <c r="R88" s="284">
        <v>102</v>
      </c>
      <c r="S88" s="61">
        <f t="shared" si="4"/>
        <v>310</v>
      </c>
      <c r="U88" s="59"/>
      <c r="V88" s="59"/>
      <c r="X88" s="59"/>
    </row>
    <row r="89" spans="1:24" x14ac:dyDescent="0.25">
      <c r="A89" s="60">
        <v>8</v>
      </c>
      <c r="B89" s="176" t="s">
        <v>171</v>
      </c>
      <c r="C89" s="283">
        <v>3</v>
      </c>
      <c r="D89" s="303">
        <v>5</v>
      </c>
      <c r="E89" s="303">
        <v>4.2699999999999996</v>
      </c>
      <c r="F89" s="284">
        <v>4</v>
      </c>
      <c r="G89" s="283">
        <v>6</v>
      </c>
      <c r="H89" s="303">
        <v>4</v>
      </c>
      <c r="I89" s="303">
        <v>4.33</v>
      </c>
      <c r="J89" s="284">
        <v>85</v>
      </c>
      <c r="K89" s="283">
        <v>5</v>
      </c>
      <c r="L89" s="303">
        <v>4</v>
      </c>
      <c r="M89" s="303">
        <v>4.37</v>
      </c>
      <c r="N89" s="284">
        <v>78</v>
      </c>
      <c r="O89" s="283">
        <v>12</v>
      </c>
      <c r="P89" s="303">
        <v>3.5</v>
      </c>
      <c r="Q89" s="303">
        <v>4.25</v>
      </c>
      <c r="R89" s="284">
        <v>95</v>
      </c>
      <c r="S89" s="61">
        <f t="shared" si="4"/>
        <v>262</v>
      </c>
      <c r="U89" s="59"/>
      <c r="V89" s="59"/>
      <c r="X89" s="59"/>
    </row>
    <row r="90" spans="1:24" x14ac:dyDescent="0.25">
      <c r="A90" s="60">
        <v>9</v>
      </c>
      <c r="B90" s="176" t="s">
        <v>172</v>
      </c>
      <c r="C90" s="283">
        <v>3</v>
      </c>
      <c r="D90" s="303">
        <v>3.3333333333333335</v>
      </c>
      <c r="E90" s="303">
        <v>4.2699999999999996</v>
      </c>
      <c r="F90" s="284">
        <v>99</v>
      </c>
      <c r="G90" s="283">
        <v>4</v>
      </c>
      <c r="H90" s="303">
        <v>4.25</v>
      </c>
      <c r="I90" s="303">
        <v>4.33</v>
      </c>
      <c r="J90" s="284">
        <v>63</v>
      </c>
      <c r="K90" s="283">
        <v>3</v>
      </c>
      <c r="L90" s="303">
        <v>4</v>
      </c>
      <c r="M90" s="303">
        <v>4.37</v>
      </c>
      <c r="N90" s="284">
        <v>79</v>
      </c>
      <c r="O90" s="283">
        <v>4</v>
      </c>
      <c r="P90" s="303">
        <v>5</v>
      </c>
      <c r="Q90" s="303">
        <v>4.25</v>
      </c>
      <c r="R90" s="284">
        <v>3</v>
      </c>
      <c r="S90" s="61">
        <f t="shared" si="4"/>
        <v>244</v>
      </c>
      <c r="U90" s="59"/>
      <c r="V90" s="59"/>
      <c r="X90" s="59"/>
    </row>
    <row r="91" spans="1:24" x14ac:dyDescent="0.25">
      <c r="A91" s="60">
        <v>10</v>
      </c>
      <c r="B91" s="176" t="s">
        <v>179</v>
      </c>
      <c r="C91" s="283">
        <v>3</v>
      </c>
      <c r="D91" s="303">
        <v>5</v>
      </c>
      <c r="E91" s="303">
        <v>4.2699999999999996</v>
      </c>
      <c r="F91" s="284">
        <v>5</v>
      </c>
      <c r="G91" s="283">
        <v>3</v>
      </c>
      <c r="H91" s="303">
        <v>4</v>
      </c>
      <c r="I91" s="303">
        <v>4.33</v>
      </c>
      <c r="J91" s="284">
        <v>86</v>
      </c>
      <c r="K91" s="283">
        <v>3</v>
      </c>
      <c r="L91" s="303">
        <v>4.333333333333333</v>
      </c>
      <c r="M91" s="303">
        <v>4.37</v>
      </c>
      <c r="N91" s="284">
        <v>48</v>
      </c>
      <c r="O91" s="283"/>
      <c r="P91" s="303"/>
      <c r="Q91" s="303">
        <v>4.25</v>
      </c>
      <c r="R91" s="284">
        <v>102</v>
      </c>
      <c r="S91" s="61">
        <f t="shared" si="4"/>
        <v>241</v>
      </c>
      <c r="U91" s="59"/>
      <c r="V91" s="59"/>
      <c r="X91" s="59"/>
    </row>
    <row r="92" spans="1:24" x14ac:dyDescent="0.25">
      <c r="A92" s="60">
        <v>11</v>
      </c>
      <c r="B92" s="176" t="s">
        <v>191</v>
      </c>
      <c r="C92" s="283">
        <v>5</v>
      </c>
      <c r="D92" s="303">
        <v>4.4000000000000004</v>
      </c>
      <c r="E92" s="303">
        <v>4.2699999999999996</v>
      </c>
      <c r="F92" s="284">
        <v>31</v>
      </c>
      <c r="G92" s="283">
        <v>2</v>
      </c>
      <c r="H92" s="303">
        <v>4.5</v>
      </c>
      <c r="I92" s="303">
        <v>4.33</v>
      </c>
      <c r="J92" s="284">
        <v>33</v>
      </c>
      <c r="K92" s="283"/>
      <c r="L92" s="303"/>
      <c r="M92" s="303">
        <v>4.37</v>
      </c>
      <c r="N92" s="284">
        <v>99</v>
      </c>
      <c r="O92" s="283">
        <v>7</v>
      </c>
      <c r="P92" s="303">
        <v>4</v>
      </c>
      <c r="Q92" s="303">
        <v>4.25</v>
      </c>
      <c r="R92" s="284">
        <v>73</v>
      </c>
      <c r="S92" s="61">
        <f t="shared" si="4"/>
        <v>236</v>
      </c>
      <c r="U92" s="59"/>
      <c r="V92" s="59"/>
      <c r="X92" s="59"/>
    </row>
    <row r="93" spans="1:24" x14ac:dyDescent="0.25">
      <c r="A93" s="60">
        <v>12</v>
      </c>
      <c r="B93" s="176" t="s">
        <v>186</v>
      </c>
      <c r="C93" s="283">
        <v>4</v>
      </c>
      <c r="D93" s="303">
        <v>4.25</v>
      </c>
      <c r="E93" s="303">
        <v>4.2699999999999996</v>
      </c>
      <c r="F93" s="284">
        <v>54</v>
      </c>
      <c r="G93" s="283">
        <v>13</v>
      </c>
      <c r="H93" s="303">
        <v>4.0769230769230766</v>
      </c>
      <c r="I93" s="303">
        <v>4.33</v>
      </c>
      <c r="J93" s="284">
        <v>73</v>
      </c>
      <c r="K93" s="283">
        <v>4</v>
      </c>
      <c r="L93" s="303">
        <v>4.25</v>
      </c>
      <c r="M93" s="303">
        <v>4.37</v>
      </c>
      <c r="N93" s="284">
        <v>56</v>
      </c>
      <c r="O93" s="283">
        <v>6</v>
      </c>
      <c r="P93" s="303">
        <v>3.6666666666666665</v>
      </c>
      <c r="Q93" s="303">
        <v>4.25</v>
      </c>
      <c r="R93" s="284">
        <v>89</v>
      </c>
      <c r="S93" s="61">
        <f t="shared" si="4"/>
        <v>272</v>
      </c>
      <c r="U93" s="59"/>
      <c r="V93" s="59"/>
      <c r="X93" s="59"/>
    </row>
    <row r="94" spans="1:24" x14ac:dyDescent="0.25">
      <c r="A94" s="60">
        <v>13</v>
      </c>
      <c r="B94" s="176" t="s">
        <v>173</v>
      </c>
      <c r="C94" s="283">
        <v>9</v>
      </c>
      <c r="D94" s="303">
        <v>4.1111111111111107</v>
      </c>
      <c r="E94" s="303">
        <v>4.2699999999999996</v>
      </c>
      <c r="F94" s="284">
        <v>71</v>
      </c>
      <c r="G94" s="283">
        <v>8</v>
      </c>
      <c r="H94" s="303">
        <v>4.375</v>
      </c>
      <c r="I94" s="303">
        <v>4.33</v>
      </c>
      <c r="J94" s="284">
        <v>45</v>
      </c>
      <c r="K94" s="283">
        <v>11</v>
      </c>
      <c r="L94" s="303">
        <v>4.4545454545454541</v>
      </c>
      <c r="M94" s="303">
        <v>4.37</v>
      </c>
      <c r="N94" s="284">
        <v>33</v>
      </c>
      <c r="O94" s="283">
        <v>10</v>
      </c>
      <c r="P94" s="303">
        <v>4.0952380952380949</v>
      </c>
      <c r="Q94" s="303">
        <v>4.25</v>
      </c>
      <c r="R94" s="284">
        <v>60</v>
      </c>
      <c r="S94" s="63">
        <f t="shared" si="4"/>
        <v>209</v>
      </c>
      <c r="U94" s="59"/>
      <c r="V94" s="59"/>
      <c r="X94" s="59"/>
    </row>
    <row r="95" spans="1:24" x14ac:dyDescent="0.25">
      <c r="A95" s="60">
        <v>14</v>
      </c>
      <c r="B95" s="176" t="s">
        <v>174</v>
      </c>
      <c r="C95" s="283">
        <v>13</v>
      </c>
      <c r="D95" s="303">
        <v>4.0769230769230766</v>
      </c>
      <c r="E95" s="303">
        <v>4.2699999999999996</v>
      </c>
      <c r="F95" s="284">
        <v>74</v>
      </c>
      <c r="G95" s="283">
        <v>5</v>
      </c>
      <c r="H95" s="303">
        <v>4.5999999999999996</v>
      </c>
      <c r="I95" s="303">
        <v>4.33</v>
      </c>
      <c r="J95" s="284">
        <v>18</v>
      </c>
      <c r="K95" s="283">
        <v>3</v>
      </c>
      <c r="L95" s="303">
        <v>4</v>
      </c>
      <c r="M95" s="303">
        <v>4.37</v>
      </c>
      <c r="N95" s="284">
        <v>80</v>
      </c>
      <c r="O95" s="283">
        <v>2</v>
      </c>
      <c r="P95" s="303">
        <v>4</v>
      </c>
      <c r="Q95" s="303">
        <v>4.25</v>
      </c>
      <c r="R95" s="284">
        <v>74</v>
      </c>
      <c r="S95" s="188">
        <f t="shared" si="4"/>
        <v>246</v>
      </c>
      <c r="U95" s="59"/>
      <c r="V95" s="59"/>
      <c r="X95" s="59"/>
    </row>
    <row r="96" spans="1:24" x14ac:dyDescent="0.25">
      <c r="A96" s="247">
        <v>15</v>
      </c>
      <c r="B96" s="176" t="s">
        <v>175</v>
      </c>
      <c r="C96" s="283">
        <v>4</v>
      </c>
      <c r="D96" s="303">
        <v>4.25</v>
      </c>
      <c r="E96" s="303">
        <v>4.2699999999999996</v>
      </c>
      <c r="F96" s="284">
        <v>55</v>
      </c>
      <c r="G96" s="283">
        <v>4</v>
      </c>
      <c r="H96" s="303">
        <v>4.25</v>
      </c>
      <c r="I96" s="303">
        <v>4.33</v>
      </c>
      <c r="J96" s="284">
        <v>62</v>
      </c>
      <c r="K96" s="283">
        <v>3</v>
      </c>
      <c r="L96" s="303">
        <v>3.3333333333333335</v>
      </c>
      <c r="M96" s="303">
        <v>4.37</v>
      </c>
      <c r="N96" s="284">
        <v>96</v>
      </c>
      <c r="O96" s="283">
        <v>2</v>
      </c>
      <c r="P96" s="303">
        <v>3.5</v>
      </c>
      <c r="Q96" s="303">
        <v>4.25</v>
      </c>
      <c r="R96" s="284">
        <v>96</v>
      </c>
      <c r="S96" s="61">
        <f t="shared" si="4"/>
        <v>309</v>
      </c>
      <c r="U96" s="59"/>
      <c r="V96" s="59"/>
      <c r="X96" s="59"/>
    </row>
    <row r="97" spans="1:24" x14ac:dyDescent="0.25">
      <c r="A97" s="60">
        <v>16</v>
      </c>
      <c r="B97" s="176" t="s">
        <v>185</v>
      </c>
      <c r="C97" s="283"/>
      <c r="D97" s="303"/>
      <c r="E97" s="303">
        <v>4.2699999999999996</v>
      </c>
      <c r="F97" s="284">
        <v>103</v>
      </c>
      <c r="G97" s="283">
        <v>6</v>
      </c>
      <c r="H97" s="303">
        <v>3.8333333333333335</v>
      </c>
      <c r="I97" s="303">
        <v>4.33</v>
      </c>
      <c r="J97" s="284">
        <v>92</v>
      </c>
      <c r="K97" s="283">
        <v>5</v>
      </c>
      <c r="L97" s="303">
        <v>3.6</v>
      </c>
      <c r="M97" s="303">
        <v>4.37</v>
      </c>
      <c r="N97" s="284">
        <v>90</v>
      </c>
      <c r="O97" s="283"/>
      <c r="P97" s="303"/>
      <c r="Q97" s="303">
        <v>4.25</v>
      </c>
      <c r="R97" s="284">
        <v>102</v>
      </c>
      <c r="S97" s="61">
        <f t="shared" si="4"/>
        <v>387</v>
      </c>
      <c r="U97" s="59"/>
      <c r="V97" s="59"/>
      <c r="X97" s="59"/>
    </row>
    <row r="98" spans="1:24" x14ac:dyDescent="0.25">
      <c r="A98" s="60">
        <v>17</v>
      </c>
      <c r="B98" s="176" t="s">
        <v>176</v>
      </c>
      <c r="C98" s="283">
        <v>5</v>
      </c>
      <c r="D98" s="303">
        <v>4.2</v>
      </c>
      <c r="E98" s="303">
        <v>4.2699999999999996</v>
      </c>
      <c r="F98" s="284">
        <v>61</v>
      </c>
      <c r="G98" s="283">
        <v>4</v>
      </c>
      <c r="H98" s="303">
        <v>4.75</v>
      </c>
      <c r="I98" s="303">
        <v>4.33</v>
      </c>
      <c r="J98" s="284">
        <v>8</v>
      </c>
      <c r="K98" s="283">
        <v>3</v>
      </c>
      <c r="L98" s="303">
        <v>4.333333333333333</v>
      </c>
      <c r="M98" s="303">
        <v>4.37</v>
      </c>
      <c r="N98" s="284">
        <v>49</v>
      </c>
      <c r="O98" s="283">
        <v>4</v>
      </c>
      <c r="P98" s="303">
        <v>4.25</v>
      </c>
      <c r="Q98" s="303">
        <v>4.25</v>
      </c>
      <c r="R98" s="284">
        <v>45</v>
      </c>
      <c r="S98" s="61">
        <f t="shared" si="4"/>
        <v>163</v>
      </c>
      <c r="U98" s="59"/>
      <c r="V98" s="59"/>
      <c r="X98" s="59"/>
    </row>
    <row r="99" spans="1:24" x14ac:dyDescent="0.25">
      <c r="A99" s="60">
        <v>18</v>
      </c>
      <c r="B99" s="176" t="s">
        <v>181</v>
      </c>
      <c r="C99" s="283">
        <v>7</v>
      </c>
      <c r="D99" s="303">
        <v>3.5714285714285716</v>
      </c>
      <c r="E99" s="303">
        <v>4.2699999999999996</v>
      </c>
      <c r="F99" s="284">
        <v>93</v>
      </c>
      <c r="G99" s="283">
        <v>4</v>
      </c>
      <c r="H99" s="303">
        <v>3.5</v>
      </c>
      <c r="I99" s="303">
        <v>4.33</v>
      </c>
      <c r="J99" s="284">
        <v>99</v>
      </c>
      <c r="K99" s="283">
        <v>4</v>
      </c>
      <c r="L99" s="303">
        <v>3.5</v>
      </c>
      <c r="M99" s="303">
        <v>4.37</v>
      </c>
      <c r="N99" s="284">
        <v>94</v>
      </c>
      <c r="O99" s="283">
        <v>3</v>
      </c>
      <c r="P99" s="303">
        <v>4.666666666666667</v>
      </c>
      <c r="Q99" s="303">
        <v>4.25</v>
      </c>
      <c r="R99" s="284">
        <v>10</v>
      </c>
      <c r="S99" s="61">
        <f t="shared" si="4"/>
        <v>296</v>
      </c>
      <c r="U99" s="59"/>
      <c r="V99" s="59"/>
      <c r="X99" s="59"/>
    </row>
    <row r="100" spans="1:24" x14ac:dyDescent="0.25">
      <c r="A100" s="60">
        <v>19</v>
      </c>
      <c r="B100" s="176" t="s">
        <v>177</v>
      </c>
      <c r="C100" s="283">
        <v>6</v>
      </c>
      <c r="D100" s="303">
        <v>4.833333333333333</v>
      </c>
      <c r="E100" s="303">
        <v>4.2699999999999996</v>
      </c>
      <c r="F100" s="284">
        <v>7</v>
      </c>
      <c r="G100" s="283">
        <v>8</v>
      </c>
      <c r="H100" s="303">
        <v>4.375</v>
      </c>
      <c r="I100" s="303">
        <v>4.33</v>
      </c>
      <c r="J100" s="284">
        <v>46</v>
      </c>
      <c r="K100" s="283">
        <v>5</v>
      </c>
      <c r="L100" s="303">
        <v>4.5999999999999996</v>
      </c>
      <c r="M100" s="303">
        <v>4.37</v>
      </c>
      <c r="N100" s="284">
        <v>16</v>
      </c>
      <c r="O100" s="283">
        <v>5</v>
      </c>
      <c r="P100" s="303">
        <v>3.8</v>
      </c>
      <c r="Q100" s="303">
        <v>4.25</v>
      </c>
      <c r="R100" s="284">
        <v>81</v>
      </c>
      <c r="S100" s="61">
        <f t="shared" si="4"/>
        <v>150</v>
      </c>
      <c r="U100" s="59"/>
      <c r="V100" s="59"/>
      <c r="X100" s="59"/>
    </row>
    <row r="101" spans="1:24" x14ac:dyDescent="0.25">
      <c r="A101" s="60">
        <v>20</v>
      </c>
      <c r="B101" s="176" t="s">
        <v>129</v>
      </c>
      <c r="C101" s="283">
        <v>32</v>
      </c>
      <c r="D101" s="303">
        <v>4.3125</v>
      </c>
      <c r="E101" s="303">
        <v>4.2699999999999996</v>
      </c>
      <c r="F101" s="284">
        <v>45</v>
      </c>
      <c r="G101" s="283">
        <v>23</v>
      </c>
      <c r="H101" s="303">
        <v>4.5652173913043477</v>
      </c>
      <c r="I101" s="303">
        <v>4.33</v>
      </c>
      <c r="J101" s="284">
        <v>22</v>
      </c>
      <c r="K101" s="283">
        <v>16</v>
      </c>
      <c r="L101" s="303">
        <v>4.5625</v>
      </c>
      <c r="M101" s="303">
        <v>4.37</v>
      </c>
      <c r="N101" s="284">
        <v>20</v>
      </c>
      <c r="O101" s="283">
        <v>40</v>
      </c>
      <c r="P101" s="303">
        <v>4.3</v>
      </c>
      <c r="Q101" s="303">
        <v>4.25</v>
      </c>
      <c r="R101" s="284">
        <v>41</v>
      </c>
      <c r="S101" s="61">
        <f t="shared" si="4"/>
        <v>128</v>
      </c>
      <c r="U101" s="59"/>
      <c r="V101" s="59"/>
      <c r="X101" s="59"/>
    </row>
    <row r="102" spans="1:24" x14ac:dyDescent="0.25">
      <c r="A102" s="60">
        <v>21</v>
      </c>
      <c r="B102" s="176" t="s">
        <v>178</v>
      </c>
      <c r="C102" s="283">
        <v>25</v>
      </c>
      <c r="D102" s="303">
        <v>4.28</v>
      </c>
      <c r="E102" s="303">
        <v>4.2699999999999996</v>
      </c>
      <c r="F102" s="284">
        <v>47</v>
      </c>
      <c r="G102" s="283">
        <v>7</v>
      </c>
      <c r="H102" s="303">
        <v>4.7142857142857144</v>
      </c>
      <c r="I102" s="303">
        <v>4.33</v>
      </c>
      <c r="J102" s="284">
        <v>11</v>
      </c>
      <c r="K102" s="283">
        <v>6</v>
      </c>
      <c r="L102" s="303">
        <v>4.5</v>
      </c>
      <c r="M102" s="303">
        <v>4.37</v>
      </c>
      <c r="N102" s="284">
        <v>30</v>
      </c>
      <c r="O102" s="283">
        <v>2</v>
      </c>
      <c r="P102" s="303">
        <v>4.5</v>
      </c>
      <c r="Q102" s="303">
        <v>4.25</v>
      </c>
      <c r="R102" s="284">
        <v>25</v>
      </c>
      <c r="S102" s="61">
        <f t="shared" si="4"/>
        <v>113</v>
      </c>
      <c r="U102" s="59"/>
      <c r="V102" s="59"/>
      <c r="X102" s="59"/>
    </row>
    <row r="103" spans="1:24" x14ac:dyDescent="0.25">
      <c r="A103" s="60">
        <v>22</v>
      </c>
      <c r="B103" s="176" t="s">
        <v>128</v>
      </c>
      <c r="C103" s="283">
        <v>27</v>
      </c>
      <c r="D103" s="303">
        <v>4.5185185185185182</v>
      </c>
      <c r="E103" s="303">
        <v>4.2699999999999996</v>
      </c>
      <c r="F103" s="284">
        <v>15</v>
      </c>
      <c r="G103" s="283">
        <v>46</v>
      </c>
      <c r="H103" s="303">
        <v>4.3478260869565215</v>
      </c>
      <c r="I103" s="303">
        <v>4.33</v>
      </c>
      <c r="J103" s="284">
        <v>49</v>
      </c>
      <c r="K103" s="283">
        <v>21</v>
      </c>
      <c r="L103" s="303">
        <v>4.7142857142857144</v>
      </c>
      <c r="M103" s="303">
        <v>4.37</v>
      </c>
      <c r="N103" s="284">
        <v>8</v>
      </c>
      <c r="O103" s="283">
        <v>42</v>
      </c>
      <c r="P103" s="303">
        <v>4.2142857142857144</v>
      </c>
      <c r="Q103" s="303">
        <v>4.25</v>
      </c>
      <c r="R103" s="284">
        <v>49</v>
      </c>
      <c r="S103" s="63">
        <f t="shared" si="4"/>
        <v>121</v>
      </c>
      <c r="U103" s="59"/>
      <c r="V103" s="59"/>
      <c r="X103" s="59"/>
    </row>
    <row r="104" spans="1:24" x14ac:dyDescent="0.25">
      <c r="A104" s="60">
        <v>23</v>
      </c>
      <c r="B104" s="176" t="s">
        <v>184</v>
      </c>
      <c r="C104" s="283">
        <v>11</v>
      </c>
      <c r="D104" s="303">
        <v>3.7272727272727271</v>
      </c>
      <c r="E104" s="303">
        <v>4.2699999999999996</v>
      </c>
      <c r="F104" s="284">
        <v>88</v>
      </c>
      <c r="G104" s="283">
        <v>10</v>
      </c>
      <c r="H104" s="303">
        <v>4.4000000000000004</v>
      </c>
      <c r="I104" s="303">
        <v>4.33</v>
      </c>
      <c r="J104" s="284">
        <v>42</v>
      </c>
      <c r="K104" s="283">
        <v>10</v>
      </c>
      <c r="L104" s="303">
        <v>4.5999999999999996</v>
      </c>
      <c r="M104" s="303">
        <v>4.37</v>
      </c>
      <c r="N104" s="284">
        <v>17</v>
      </c>
      <c r="O104" s="283">
        <v>8</v>
      </c>
      <c r="P104" s="303">
        <v>3.875</v>
      </c>
      <c r="Q104" s="303">
        <v>4.25</v>
      </c>
      <c r="R104" s="284">
        <v>77</v>
      </c>
      <c r="S104" s="61">
        <f t="shared" si="4"/>
        <v>224</v>
      </c>
      <c r="U104" s="59"/>
      <c r="V104" s="59"/>
      <c r="X104" s="59"/>
    </row>
    <row r="105" spans="1:24" x14ac:dyDescent="0.25">
      <c r="A105" s="60">
        <v>24</v>
      </c>
      <c r="B105" s="176" t="s">
        <v>127</v>
      </c>
      <c r="C105" s="283">
        <v>53</v>
      </c>
      <c r="D105" s="303">
        <v>4.4528301886792452</v>
      </c>
      <c r="E105" s="303">
        <v>4.2699999999999996</v>
      </c>
      <c r="F105" s="284">
        <v>21</v>
      </c>
      <c r="G105" s="283">
        <v>47</v>
      </c>
      <c r="H105" s="303">
        <v>4.5106382978723403</v>
      </c>
      <c r="I105" s="303">
        <v>4.33</v>
      </c>
      <c r="J105" s="284">
        <v>26</v>
      </c>
      <c r="K105" s="283">
        <v>47</v>
      </c>
      <c r="L105" s="303">
        <v>4.2978723404255321</v>
      </c>
      <c r="M105" s="303">
        <v>4.37</v>
      </c>
      <c r="N105" s="284">
        <v>53</v>
      </c>
      <c r="O105" s="283">
        <v>58</v>
      </c>
      <c r="P105" s="303">
        <v>4.2413793103448274</v>
      </c>
      <c r="Q105" s="303">
        <v>4.25</v>
      </c>
      <c r="R105" s="284">
        <v>46</v>
      </c>
      <c r="S105" s="61">
        <f t="shared" si="4"/>
        <v>146</v>
      </c>
      <c r="U105" s="59"/>
      <c r="V105" s="59"/>
      <c r="X105" s="59"/>
    </row>
    <row r="106" spans="1:24" x14ac:dyDescent="0.25">
      <c r="A106" s="60">
        <v>25</v>
      </c>
      <c r="B106" s="176" t="s">
        <v>126</v>
      </c>
      <c r="C106" s="283">
        <v>30</v>
      </c>
      <c r="D106" s="303">
        <v>4.5333333333333332</v>
      </c>
      <c r="E106" s="303">
        <v>4.2699999999999996</v>
      </c>
      <c r="F106" s="284">
        <v>14</v>
      </c>
      <c r="G106" s="283">
        <v>39</v>
      </c>
      <c r="H106" s="303">
        <v>4.4358974358974361</v>
      </c>
      <c r="I106" s="303">
        <v>4.33</v>
      </c>
      <c r="J106" s="284">
        <v>36</v>
      </c>
      <c r="K106" s="283">
        <v>26</v>
      </c>
      <c r="L106" s="303">
        <v>4.2307692307692308</v>
      </c>
      <c r="M106" s="303">
        <v>4.37</v>
      </c>
      <c r="N106" s="284">
        <v>57</v>
      </c>
      <c r="O106" s="283">
        <v>40</v>
      </c>
      <c r="P106" s="303">
        <v>4.1500000000000004</v>
      </c>
      <c r="Q106" s="303">
        <v>4.25</v>
      </c>
      <c r="R106" s="284">
        <v>54</v>
      </c>
      <c r="S106" s="61">
        <f t="shared" si="4"/>
        <v>161</v>
      </c>
      <c r="U106" s="59"/>
      <c r="V106" s="59"/>
      <c r="X106" s="59"/>
    </row>
    <row r="107" spans="1:24" x14ac:dyDescent="0.25">
      <c r="A107" s="60">
        <v>26</v>
      </c>
      <c r="B107" s="176" t="s">
        <v>51</v>
      </c>
      <c r="C107" s="283">
        <v>16</v>
      </c>
      <c r="D107" s="303">
        <v>4.4375</v>
      </c>
      <c r="E107" s="303">
        <v>4.2699999999999996</v>
      </c>
      <c r="F107" s="284">
        <v>22</v>
      </c>
      <c r="G107" s="283">
        <v>20</v>
      </c>
      <c r="H107" s="303">
        <v>4.8499999999999996</v>
      </c>
      <c r="I107" s="303">
        <v>4.33</v>
      </c>
      <c r="J107" s="284">
        <v>5</v>
      </c>
      <c r="K107" s="283">
        <v>27</v>
      </c>
      <c r="L107" s="303">
        <v>4.333333333333333</v>
      </c>
      <c r="M107" s="303">
        <v>4.37</v>
      </c>
      <c r="N107" s="284">
        <v>50</v>
      </c>
      <c r="O107" s="283">
        <v>36</v>
      </c>
      <c r="P107" s="303">
        <v>4.416666666666667</v>
      </c>
      <c r="Q107" s="303">
        <v>4.25</v>
      </c>
      <c r="R107" s="284">
        <v>28</v>
      </c>
      <c r="S107" s="61">
        <f t="shared" si="4"/>
        <v>105</v>
      </c>
      <c r="U107" s="59"/>
      <c r="V107" s="59"/>
      <c r="X107" s="59"/>
    </row>
    <row r="108" spans="1:24" x14ac:dyDescent="0.25">
      <c r="A108" s="60">
        <v>27</v>
      </c>
      <c r="B108" s="176" t="s">
        <v>125</v>
      </c>
      <c r="C108" s="283">
        <v>25</v>
      </c>
      <c r="D108" s="303">
        <v>4.4000000000000004</v>
      </c>
      <c r="E108" s="303">
        <v>4.2699999999999996</v>
      </c>
      <c r="F108" s="284">
        <v>32</v>
      </c>
      <c r="G108" s="283">
        <v>18</v>
      </c>
      <c r="H108" s="303">
        <v>4.4444444444444446</v>
      </c>
      <c r="I108" s="303">
        <v>4.33</v>
      </c>
      <c r="J108" s="284">
        <v>35</v>
      </c>
      <c r="K108" s="283">
        <v>25</v>
      </c>
      <c r="L108" s="303">
        <v>4.5999999999999996</v>
      </c>
      <c r="M108" s="303">
        <v>4.37</v>
      </c>
      <c r="N108" s="284">
        <v>18</v>
      </c>
      <c r="O108" s="283">
        <v>31</v>
      </c>
      <c r="P108" s="303">
        <v>4.580645161290323</v>
      </c>
      <c r="Q108" s="303">
        <v>4.25</v>
      </c>
      <c r="R108" s="284">
        <v>16</v>
      </c>
      <c r="S108" s="61">
        <f t="shared" si="4"/>
        <v>101</v>
      </c>
      <c r="U108" s="59"/>
      <c r="V108" s="59"/>
      <c r="X108" s="59"/>
    </row>
    <row r="109" spans="1:24" x14ac:dyDescent="0.25">
      <c r="A109" s="60">
        <v>28</v>
      </c>
      <c r="B109" s="176" t="s">
        <v>138</v>
      </c>
      <c r="C109" s="283">
        <v>8</v>
      </c>
      <c r="D109" s="303">
        <v>4.5</v>
      </c>
      <c r="E109" s="303">
        <v>4.2699999999999996</v>
      </c>
      <c r="F109" s="284">
        <v>18</v>
      </c>
      <c r="G109" s="283">
        <v>27</v>
      </c>
      <c r="H109" s="303">
        <v>4.5185185185185182</v>
      </c>
      <c r="I109" s="303">
        <v>4.33</v>
      </c>
      <c r="J109" s="284">
        <v>25</v>
      </c>
      <c r="K109" s="283">
        <v>20</v>
      </c>
      <c r="L109" s="303">
        <v>4.55</v>
      </c>
      <c r="M109" s="303">
        <v>4.37</v>
      </c>
      <c r="N109" s="284">
        <v>21</v>
      </c>
      <c r="O109" s="283">
        <v>18</v>
      </c>
      <c r="P109" s="303">
        <v>4.666666666666667</v>
      </c>
      <c r="Q109" s="303">
        <v>4.25</v>
      </c>
      <c r="R109" s="284">
        <v>11</v>
      </c>
      <c r="S109" s="61">
        <f t="shared" si="4"/>
        <v>75</v>
      </c>
      <c r="U109" s="59"/>
      <c r="V109" s="59"/>
      <c r="X109" s="59"/>
    </row>
    <row r="110" spans="1:24" x14ac:dyDescent="0.25">
      <c r="A110" s="60">
        <v>29</v>
      </c>
      <c r="B110" s="176" t="s">
        <v>139</v>
      </c>
      <c r="C110" s="283">
        <v>9</v>
      </c>
      <c r="D110" s="303">
        <v>4.2222222222222223</v>
      </c>
      <c r="E110" s="303">
        <v>4.2699999999999996</v>
      </c>
      <c r="F110" s="284">
        <v>57</v>
      </c>
      <c r="G110" s="283">
        <v>9</v>
      </c>
      <c r="H110" s="303">
        <v>4</v>
      </c>
      <c r="I110" s="303">
        <v>4.33</v>
      </c>
      <c r="J110" s="284">
        <v>87</v>
      </c>
      <c r="K110" s="283">
        <v>6</v>
      </c>
      <c r="L110" s="303">
        <v>4.333333333333333</v>
      </c>
      <c r="M110" s="303">
        <v>4.37</v>
      </c>
      <c r="N110" s="284">
        <v>51</v>
      </c>
      <c r="O110" s="283">
        <v>5</v>
      </c>
      <c r="P110" s="303">
        <v>3.2</v>
      </c>
      <c r="Q110" s="303">
        <v>4.25</v>
      </c>
      <c r="R110" s="284">
        <v>98</v>
      </c>
      <c r="S110" s="61">
        <f t="shared" si="4"/>
        <v>293</v>
      </c>
      <c r="U110" s="59"/>
      <c r="V110" s="59"/>
      <c r="X110" s="59"/>
    </row>
    <row r="111" spans="1:24" x14ac:dyDescent="0.25">
      <c r="A111" s="60">
        <v>30</v>
      </c>
      <c r="B111" s="176" t="s">
        <v>143</v>
      </c>
      <c r="C111" s="283">
        <v>26</v>
      </c>
      <c r="D111" s="303">
        <v>4.3461538461538458</v>
      </c>
      <c r="E111" s="303">
        <v>4.2699999999999996</v>
      </c>
      <c r="F111" s="284">
        <v>39</v>
      </c>
      <c r="G111" s="283">
        <v>18</v>
      </c>
      <c r="H111" s="303">
        <v>4.2777777777777777</v>
      </c>
      <c r="I111" s="303">
        <v>4.33</v>
      </c>
      <c r="J111" s="284">
        <v>56</v>
      </c>
      <c r="K111" s="283">
        <v>13</v>
      </c>
      <c r="L111" s="303">
        <v>4.0769230769230766</v>
      </c>
      <c r="M111" s="303">
        <v>4.37</v>
      </c>
      <c r="N111" s="284">
        <v>65</v>
      </c>
      <c r="O111" s="283">
        <v>16</v>
      </c>
      <c r="P111" s="303">
        <v>3.6875</v>
      </c>
      <c r="Q111" s="303">
        <v>4.25</v>
      </c>
      <c r="R111" s="284">
        <v>87</v>
      </c>
      <c r="S111" s="61">
        <f t="shared" si="4"/>
        <v>247</v>
      </c>
      <c r="U111" s="59"/>
      <c r="V111" s="59"/>
      <c r="X111" s="59"/>
    </row>
    <row r="112" spans="1:24" ht="15.75" thickBot="1" x14ac:dyDescent="0.3">
      <c r="A112" s="60">
        <v>31</v>
      </c>
      <c r="B112" s="176" t="s">
        <v>199</v>
      </c>
      <c r="C112" s="283">
        <v>3</v>
      </c>
      <c r="D112" s="303">
        <v>4.666666666666667</v>
      </c>
      <c r="E112" s="303">
        <v>4.2699999999999996</v>
      </c>
      <c r="F112" s="284">
        <v>10</v>
      </c>
      <c r="G112" s="283"/>
      <c r="H112" s="303"/>
      <c r="I112" s="303">
        <v>4.33</v>
      </c>
      <c r="J112" s="284">
        <v>106</v>
      </c>
      <c r="K112" s="283"/>
      <c r="L112" s="303"/>
      <c r="M112" s="303">
        <v>4.37</v>
      </c>
      <c r="N112" s="284">
        <v>99</v>
      </c>
      <c r="O112" s="283"/>
      <c r="P112" s="303"/>
      <c r="Q112" s="303">
        <v>4.25</v>
      </c>
      <c r="R112" s="284">
        <v>102</v>
      </c>
      <c r="S112" s="61">
        <f t="shared" si="4"/>
        <v>317</v>
      </c>
      <c r="U112" s="59"/>
      <c r="V112" s="59"/>
      <c r="X112" s="59"/>
    </row>
    <row r="113" spans="1:24" ht="15.75" thickBot="1" x14ac:dyDescent="0.3">
      <c r="A113" s="190"/>
      <c r="B113" s="196" t="s">
        <v>113</v>
      </c>
      <c r="C113" s="241">
        <f>SUM(C114:C122)</f>
        <v>230</v>
      </c>
      <c r="D113" s="246">
        <f>AVERAGE(D114:D122)</f>
        <v>4.1036002520215762</v>
      </c>
      <c r="E113" s="246">
        <v>4.2699999999999996</v>
      </c>
      <c r="F113" s="197"/>
      <c r="G113" s="241">
        <f>SUM(G114:G122)</f>
        <v>211</v>
      </c>
      <c r="H113" s="246">
        <f>AVERAGE(H114:H122)</f>
        <v>4.3912308955412405</v>
      </c>
      <c r="I113" s="246">
        <v>4.33</v>
      </c>
      <c r="J113" s="197"/>
      <c r="K113" s="241">
        <f>SUM(K114:K122)</f>
        <v>160</v>
      </c>
      <c r="L113" s="246">
        <f>AVERAGE(L114:L122)</f>
        <v>4.3042608007544896</v>
      </c>
      <c r="M113" s="246">
        <v>4.37</v>
      </c>
      <c r="N113" s="197"/>
      <c r="O113" s="241">
        <f>SUM(O114:O122)</f>
        <v>211</v>
      </c>
      <c r="P113" s="246">
        <f>AVERAGE(P114:P122)</f>
        <v>4.2249100040088772</v>
      </c>
      <c r="Q113" s="246">
        <v>4.25</v>
      </c>
      <c r="R113" s="197"/>
      <c r="S113" s="198"/>
      <c r="U113" s="59"/>
      <c r="V113" s="59"/>
      <c r="X113" s="59"/>
    </row>
    <row r="114" spans="1:24" x14ac:dyDescent="0.25">
      <c r="A114" s="57">
        <v>1</v>
      </c>
      <c r="B114" s="175" t="s">
        <v>94</v>
      </c>
      <c r="C114" s="298">
        <v>98</v>
      </c>
      <c r="D114" s="318">
        <v>4.591836734693878</v>
      </c>
      <c r="E114" s="318">
        <v>4.2699999999999996</v>
      </c>
      <c r="F114" s="299">
        <v>13</v>
      </c>
      <c r="G114" s="298">
        <v>91</v>
      </c>
      <c r="H114" s="318">
        <v>4.4505494505494507</v>
      </c>
      <c r="I114" s="318">
        <v>4.33</v>
      </c>
      <c r="J114" s="299">
        <v>34</v>
      </c>
      <c r="K114" s="298">
        <v>63</v>
      </c>
      <c r="L114" s="318">
        <v>4.6984126984126986</v>
      </c>
      <c r="M114" s="318">
        <v>4.37</v>
      </c>
      <c r="N114" s="299">
        <v>10</v>
      </c>
      <c r="O114" s="298">
        <v>94</v>
      </c>
      <c r="P114" s="318">
        <v>4.4361702127659575</v>
      </c>
      <c r="Q114" s="318">
        <v>4.25</v>
      </c>
      <c r="R114" s="299">
        <v>27</v>
      </c>
      <c r="S114" s="58">
        <f t="shared" ref="S114:S121" si="5">R114+N114+J114+F114</f>
        <v>84</v>
      </c>
      <c r="U114" s="59"/>
      <c r="V114" s="59"/>
      <c r="X114" s="59"/>
    </row>
    <row r="115" spans="1:24" x14ac:dyDescent="0.25">
      <c r="A115" s="60">
        <v>2</v>
      </c>
      <c r="B115" s="47" t="s">
        <v>96</v>
      </c>
      <c r="C115" s="277">
        <v>23</v>
      </c>
      <c r="D115" s="300">
        <v>3.8260869565217392</v>
      </c>
      <c r="E115" s="300">
        <v>4.2699999999999996</v>
      </c>
      <c r="F115" s="278">
        <v>84</v>
      </c>
      <c r="G115" s="277">
        <v>29</v>
      </c>
      <c r="H115" s="300">
        <v>4.6206896551724137</v>
      </c>
      <c r="I115" s="300">
        <v>4.33</v>
      </c>
      <c r="J115" s="278">
        <v>15</v>
      </c>
      <c r="K115" s="277">
        <v>31</v>
      </c>
      <c r="L115" s="300">
        <v>4.580645161290323</v>
      </c>
      <c r="M115" s="300">
        <v>4.37</v>
      </c>
      <c r="N115" s="278">
        <v>19</v>
      </c>
      <c r="O115" s="277">
        <v>21</v>
      </c>
      <c r="P115" s="300">
        <v>4.7619047619047619</v>
      </c>
      <c r="Q115" s="300">
        <v>4.25</v>
      </c>
      <c r="R115" s="278">
        <v>5</v>
      </c>
      <c r="S115" s="61">
        <f t="shared" si="5"/>
        <v>123</v>
      </c>
      <c r="U115" s="59"/>
      <c r="V115" s="59"/>
      <c r="X115" s="59"/>
    </row>
    <row r="116" spans="1:24" x14ac:dyDescent="0.25">
      <c r="A116" s="64">
        <v>3</v>
      </c>
      <c r="B116" s="168" t="s">
        <v>59</v>
      </c>
      <c r="C116" s="275">
        <v>18</v>
      </c>
      <c r="D116" s="302">
        <v>4.2777777777777777</v>
      </c>
      <c r="E116" s="302">
        <v>4.2699999999999996</v>
      </c>
      <c r="F116" s="276">
        <v>48</v>
      </c>
      <c r="G116" s="275">
        <v>15</v>
      </c>
      <c r="H116" s="302">
        <v>4.5999999999999996</v>
      </c>
      <c r="I116" s="302">
        <v>4.33</v>
      </c>
      <c r="J116" s="276">
        <v>19</v>
      </c>
      <c r="K116" s="275">
        <v>11</v>
      </c>
      <c r="L116" s="302">
        <v>4.4545454545454541</v>
      </c>
      <c r="M116" s="302">
        <v>4.37</v>
      </c>
      <c r="N116" s="276">
        <v>34</v>
      </c>
      <c r="O116" s="275">
        <v>17</v>
      </c>
      <c r="P116" s="302">
        <v>4.5294117647058822</v>
      </c>
      <c r="Q116" s="302">
        <v>4.25</v>
      </c>
      <c r="R116" s="276">
        <v>19</v>
      </c>
      <c r="S116" s="61">
        <f t="shared" si="5"/>
        <v>120</v>
      </c>
      <c r="U116" s="59"/>
      <c r="V116" s="59"/>
      <c r="X116" s="59"/>
    </row>
    <row r="117" spans="1:24" x14ac:dyDescent="0.25">
      <c r="A117" s="64">
        <v>4</v>
      </c>
      <c r="B117" s="168" t="s">
        <v>95</v>
      </c>
      <c r="C117" s="275">
        <v>13</v>
      </c>
      <c r="D117" s="302">
        <v>4.4615384615384617</v>
      </c>
      <c r="E117" s="302">
        <v>4.2699999999999996</v>
      </c>
      <c r="F117" s="276">
        <v>19</v>
      </c>
      <c r="G117" s="275">
        <v>5</v>
      </c>
      <c r="H117" s="302">
        <v>4.4000000000000004</v>
      </c>
      <c r="I117" s="302">
        <v>4.33</v>
      </c>
      <c r="J117" s="276">
        <v>43</v>
      </c>
      <c r="K117" s="275">
        <v>2</v>
      </c>
      <c r="L117" s="302">
        <v>4.5</v>
      </c>
      <c r="M117" s="302">
        <v>4.37</v>
      </c>
      <c r="N117" s="276">
        <v>31</v>
      </c>
      <c r="O117" s="275">
        <v>2</v>
      </c>
      <c r="P117" s="302">
        <v>4</v>
      </c>
      <c r="Q117" s="302">
        <v>4.25</v>
      </c>
      <c r="R117" s="276">
        <v>75</v>
      </c>
      <c r="S117" s="61">
        <f t="shared" si="5"/>
        <v>168</v>
      </c>
      <c r="U117" s="59"/>
      <c r="V117" s="59"/>
      <c r="X117" s="59"/>
    </row>
    <row r="118" spans="1:24" x14ac:dyDescent="0.25">
      <c r="A118" s="64">
        <v>5</v>
      </c>
      <c r="B118" s="47" t="s">
        <v>197</v>
      </c>
      <c r="C118" s="277">
        <v>16</v>
      </c>
      <c r="D118" s="300">
        <v>4.4375</v>
      </c>
      <c r="E118" s="300">
        <v>4.2699999999999996</v>
      </c>
      <c r="F118" s="278">
        <v>23</v>
      </c>
      <c r="G118" s="277">
        <v>20</v>
      </c>
      <c r="H118" s="300">
        <v>4.5999999999999996</v>
      </c>
      <c r="I118" s="300">
        <v>4.33</v>
      </c>
      <c r="J118" s="278">
        <v>20</v>
      </c>
      <c r="K118" s="277">
        <v>23</v>
      </c>
      <c r="L118" s="300">
        <v>4.4782608695652177</v>
      </c>
      <c r="M118" s="300">
        <v>4.37</v>
      </c>
      <c r="N118" s="278">
        <v>32</v>
      </c>
      <c r="O118" s="277">
        <v>26</v>
      </c>
      <c r="P118" s="300">
        <v>4.6538461538461542</v>
      </c>
      <c r="Q118" s="300">
        <v>4.25</v>
      </c>
      <c r="R118" s="278">
        <v>13</v>
      </c>
      <c r="S118" s="189">
        <f t="shared" si="5"/>
        <v>88</v>
      </c>
      <c r="U118" s="59"/>
      <c r="V118" s="59"/>
      <c r="X118" s="59"/>
    </row>
    <row r="119" spans="1:24" x14ac:dyDescent="0.25">
      <c r="A119" s="64">
        <v>6</v>
      </c>
      <c r="B119" s="47" t="s">
        <v>97</v>
      </c>
      <c r="C119" s="277">
        <v>14</v>
      </c>
      <c r="D119" s="300">
        <v>4.0714285714285712</v>
      </c>
      <c r="E119" s="300">
        <v>4.2699999999999996</v>
      </c>
      <c r="F119" s="278">
        <v>76</v>
      </c>
      <c r="G119" s="277">
        <v>3</v>
      </c>
      <c r="H119" s="300">
        <v>4.333333333333333</v>
      </c>
      <c r="I119" s="300">
        <v>4.33</v>
      </c>
      <c r="J119" s="278">
        <v>55</v>
      </c>
      <c r="K119" s="277">
        <v>3</v>
      </c>
      <c r="L119" s="300">
        <v>3.6666666666666665</v>
      </c>
      <c r="M119" s="300">
        <v>4.37</v>
      </c>
      <c r="N119" s="278">
        <v>87</v>
      </c>
      <c r="O119" s="277">
        <v>3</v>
      </c>
      <c r="P119" s="300">
        <v>4.333333333333333</v>
      </c>
      <c r="Q119" s="300">
        <v>4.25</v>
      </c>
      <c r="R119" s="278">
        <v>38</v>
      </c>
      <c r="S119" s="61">
        <f t="shared" si="5"/>
        <v>256</v>
      </c>
      <c r="U119" s="59"/>
      <c r="V119" s="59"/>
      <c r="X119" s="59"/>
    </row>
    <row r="120" spans="1:24" x14ac:dyDescent="0.25">
      <c r="A120" s="64">
        <v>7</v>
      </c>
      <c r="B120" s="51" t="s">
        <v>98</v>
      </c>
      <c r="C120" s="281">
        <v>1</v>
      </c>
      <c r="D120" s="311">
        <v>3</v>
      </c>
      <c r="E120" s="311">
        <v>4.2699999999999996</v>
      </c>
      <c r="F120" s="282">
        <v>102</v>
      </c>
      <c r="G120" s="281"/>
      <c r="H120" s="311"/>
      <c r="I120" s="311">
        <v>4.33</v>
      </c>
      <c r="J120" s="282">
        <v>106</v>
      </c>
      <c r="K120" s="281"/>
      <c r="L120" s="311"/>
      <c r="M120" s="311">
        <v>4.37</v>
      </c>
      <c r="N120" s="282">
        <v>99</v>
      </c>
      <c r="O120" s="281">
        <v>3</v>
      </c>
      <c r="P120" s="311">
        <v>3.6666666666666665</v>
      </c>
      <c r="Q120" s="311">
        <v>4.25</v>
      </c>
      <c r="R120" s="282">
        <v>90</v>
      </c>
      <c r="S120" s="61">
        <f t="shared" si="5"/>
        <v>397</v>
      </c>
      <c r="U120" s="59"/>
      <c r="V120" s="59"/>
      <c r="X120" s="59"/>
    </row>
    <row r="121" spans="1:24" x14ac:dyDescent="0.25">
      <c r="A121" s="64">
        <v>8</v>
      </c>
      <c r="B121" s="168" t="s">
        <v>135</v>
      </c>
      <c r="C121" s="275">
        <v>33</v>
      </c>
      <c r="D121" s="302">
        <v>3.9090909090909092</v>
      </c>
      <c r="E121" s="302">
        <v>4.2699999999999996</v>
      </c>
      <c r="F121" s="276">
        <v>82</v>
      </c>
      <c r="G121" s="275">
        <v>35</v>
      </c>
      <c r="H121" s="302">
        <v>3.9714285714285715</v>
      </c>
      <c r="I121" s="302">
        <v>4.33</v>
      </c>
      <c r="J121" s="276">
        <v>88</v>
      </c>
      <c r="K121" s="275">
        <v>18</v>
      </c>
      <c r="L121" s="302">
        <v>4.0555555555555554</v>
      </c>
      <c r="M121" s="302">
        <v>4.37</v>
      </c>
      <c r="N121" s="276">
        <v>66</v>
      </c>
      <c r="O121" s="275">
        <v>35</v>
      </c>
      <c r="P121" s="302">
        <v>3.7428571428571429</v>
      </c>
      <c r="Q121" s="302">
        <v>4.25</v>
      </c>
      <c r="R121" s="276">
        <v>85</v>
      </c>
      <c r="S121" s="61">
        <f t="shared" si="5"/>
        <v>321</v>
      </c>
      <c r="V121" s="59"/>
    </row>
    <row r="122" spans="1:24" ht="15.75" thickBot="1" x14ac:dyDescent="0.3">
      <c r="A122" s="312">
        <v>9</v>
      </c>
      <c r="B122" s="50" t="s">
        <v>140</v>
      </c>
      <c r="C122" s="320">
        <v>14</v>
      </c>
      <c r="D122" s="321">
        <v>4.3571428571428568</v>
      </c>
      <c r="E122" s="321">
        <v>4.2699999999999996</v>
      </c>
      <c r="F122" s="322">
        <v>37</v>
      </c>
      <c r="G122" s="320">
        <v>13</v>
      </c>
      <c r="H122" s="321">
        <v>4.1538461538461542</v>
      </c>
      <c r="I122" s="321">
        <v>4.33</v>
      </c>
      <c r="J122" s="322">
        <v>70</v>
      </c>
      <c r="K122" s="320">
        <v>9</v>
      </c>
      <c r="L122" s="321">
        <v>4</v>
      </c>
      <c r="M122" s="321">
        <v>4.37</v>
      </c>
      <c r="N122" s="322">
        <v>81</v>
      </c>
      <c r="O122" s="320">
        <v>10</v>
      </c>
      <c r="P122" s="321">
        <v>3.9</v>
      </c>
      <c r="Q122" s="321">
        <v>4.25</v>
      </c>
      <c r="R122" s="322">
        <v>76</v>
      </c>
      <c r="S122" s="317">
        <f>R122+N122+J122+F122</f>
        <v>264</v>
      </c>
      <c r="V122" s="59"/>
    </row>
    <row r="123" spans="1:24" x14ac:dyDescent="0.25">
      <c r="A123" s="207" t="s">
        <v>133</v>
      </c>
      <c r="B123" s="65"/>
      <c r="C123" s="65"/>
      <c r="D123" s="208">
        <f>$D$4</f>
        <v>4.196202328245521</v>
      </c>
      <c r="E123" s="208"/>
      <c r="F123" s="65"/>
      <c r="G123" s="65"/>
      <c r="H123" s="208">
        <f>$H$4</f>
        <v>4.2112828588210567</v>
      </c>
      <c r="I123" s="208"/>
      <c r="J123" s="65"/>
      <c r="K123" s="65"/>
      <c r="L123" s="208">
        <f>$L$4</f>
        <v>4.2331451726484142</v>
      </c>
      <c r="M123" s="208"/>
      <c r="N123" s="65"/>
      <c r="O123" s="65"/>
      <c r="P123" s="208">
        <f>$P$4</f>
        <v>4.141923706592828</v>
      </c>
      <c r="Q123" s="208"/>
      <c r="R123" s="65"/>
    </row>
    <row r="124" spans="1:24" x14ac:dyDescent="0.25">
      <c r="A124" s="442" t="s">
        <v>134</v>
      </c>
      <c r="B124" s="443"/>
      <c r="C124" s="203"/>
      <c r="D124" s="319">
        <v>4.2699999999999996</v>
      </c>
      <c r="E124" s="319"/>
      <c r="F124" s="203"/>
      <c r="G124" s="203"/>
      <c r="H124" s="319">
        <v>4.33</v>
      </c>
      <c r="I124" s="319"/>
      <c r="J124" s="203"/>
      <c r="K124" s="203"/>
      <c r="L124" s="319">
        <v>4.37</v>
      </c>
      <c r="M124" s="319"/>
      <c r="N124" s="203"/>
      <c r="O124" s="203"/>
      <c r="P124" s="319">
        <v>4.25</v>
      </c>
      <c r="Q124" s="319"/>
      <c r="R124" s="203"/>
    </row>
  </sheetData>
  <mergeCells count="7">
    <mergeCell ref="S2:S3"/>
    <mergeCell ref="A2:A3"/>
    <mergeCell ref="B2:B3"/>
    <mergeCell ref="K2:N2"/>
    <mergeCell ref="O2:R2"/>
    <mergeCell ref="G2:J2"/>
    <mergeCell ref="C2:F2"/>
  </mergeCells>
  <conditionalFormatting sqref="P4:P124">
    <cfRule type="containsBlanks" dxfId="23" priority="19">
      <formula>LEN(TRIM(P4))=0</formula>
    </cfRule>
    <cfRule type="cellIs" dxfId="22" priority="725" operator="between">
      <formula>$P$123</formula>
      <formula>4.135</formula>
    </cfRule>
    <cfRule type="cellIs" dxfId="21" priority="726" operator="lessThan">
      <formula>3.5</formula>
    </cfRule>
    <cfRule type="cellIs" dxfId="20" priority="727" operator="between">
      <formula>$P$123</formula>
      <formula>3.5</formula>
    </cfRule>
    <cfRule type="cellIs" dxfId="19" priority="728" operator="between">
      <formula>4.499</formula>
      <formula>$P$123</formula>
    </cfRule>
    <cfRule type="cellIs" dxfId="18" priority="729" operator="greaterThanOrEqual">
      <formula>4.5</formula>
    </cfRule>
  </conditionalFormatting>
  <conditionalFormatting sqref="L4:L124">
    <cfRule type="containsBlanks" dxfId="17" priority="13">
      <formula>LEN(TRIM(L4))=0</formula>
    </cfRule>
    <cfRule type="cellIs" dxfId="16" priority="14" operator="between">
      <formula>$L$123</formula>
      <formula>4.225</formula>
    </cfRule>
    <cfRule type="cellIs" dxfId="15" priority="15" operator="lessThan">
      <formula>3.5</formula>
    </cfRule>
    <cfRule type="cellIs" dxfId="14" priority="16" operator="between">
      <formula>$L$123</formula>
      <formula>3.5</formula>
    </cfRule>
    <cfRule type="cellIs" dxfId="13" priority="17" operator="between">
      <formula>4.499</formula>
      <formula>$L$123</formula>
    </cfRule>
    <cfRule type="cellIs" dxfId="12" priority="18" operator="greaterThanOrEqual">
      <formula>4.5</formula>
    </cfRule>
  </conditionalFormatting>
  <conditionalFormatting sqref="H4:H124">
    <cfRule type="containsBlanks" dxfId="11" priority="7">
      <formula>LEN(TRIM(H4))=0</formula>
    </cfRule>
    <cfRule type="cellIs" dxfId="10" priority="8" operator="between">
      <formula>$H$123</formula>
      <formula>4.205</formula>
    </cfRule>
    <cfRule type="cellIs" dxfId="9" priority="9" operator="lessThan">
      <formula>3.5</formula>
    </cfRule>
    <cfRule type="cellIs" dxfId="8" priority="10" operator="between">
      <formula>$H$123</formula>
      <formula>3.5</formula>
    </cfRule>
    <cfRule type="cellIs" dxfId="7" priority="11" operator="between">
      <formula>4.499</formula>
      <formula>$H$123</formula>
    </cfRule>
    <cfRule type="cellIs" dxfId="6" priority="12" operator="greaterThanOrEqual">
      <formula>4.5</formula>
    </cfRule>
  </conditionalFormatting>
  <conditionalFormatting sqref="D4:D124">
    <cfRule type="containsBlanks" dxfId="5" priority="1">
      <formula>LEN(TRIM(D4))=0</formula>
    </cfRule>
    <cfRule type="cellIs" dxfId="0" priority="2" operator="equal">
      <formula>$D$123</formula>
    </cfRule>
    <cfRule type="cellIs" dxfId="4" priority="3" operator="lessThan">
      <formula>3.5</formula>
    </cfRule>
    <cfRule type="cellIs" dxfId="1" priority="4" operator="between">
      <formula>$D$123</formula>
      <formula>3.5</formula>
    </cfRule>
    <cfRule type="cellIs" dxfId="2" priority="5" operator="between">
      <formula>4.499</formula>
      <formula>$D$123</formula>
    </cfRule>
    <cfRule type="cellIs" dxfId="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B111" sqref="B111"/>
    </sheetView>
  </sheetViews>
  <sheetFormatPr defaultRowHeight="15" x14ac:dyDescent="0.25"/>
  <cols>
    <col min="1" max="1" width="5.7109375" style="56" customWidth="1"/>
    <col min="2" max="2" width="33.7109375" style="56" customWidth="1"/>
    <col min="3" max="6" width="7.7109375" style="56" customWidth="1"/>
    <col min="7" max="10" width="8.7109375" style="56" customWidth="1"/>
    <col min="11" max="18" width="7.7109375" style="56" customWidth="1"/>
    <col min="19" max="19" width="8.7109375" style="56" customWidth="1"/>
    <col min="20" max="20" width="8" style="56" customWidth="1"/>
    <col min="21" max="16384" width="9.140625" style="56"/>
  </cols>
  <sheetData>
    <row r="1" spans="1:24" ht="409.5" customHeight="1" thickBot="1" x14ac:dyDescent="0.3"/>
    <row r="2" spans="1:24" ht="15" customHeight="1" x14ac:dyDescent="0.25">
      <c r="A2" s="451" t="s">
        <v>0</v>
      </c>
      <c r="B2" s="453" t="s">
        <v>101</v>
      </c>
      <c r="C2" s="455">
        <v>2025</v>
      </c>
      <c r="D2" s="456"/>
      <c r="E2" s="456"/>
      <c r="F2" s="449"/>
      <c r="G2" s="455">
        <v>2024</v>
      </c>
      <c r="H2" s="456"/>
      <c r="I2" s="456"/>
      <c r="J2" s="449"/>
      <c r="K2" s="455">
        <v>2023</v>
      </c>
      <c r="L2" s="456"/>
      <c r="M2" s="456"/>
      <c r="N2" s="449"/>
      <c r="O2" s="455">
        <v>2022</v>
      </c>
      <c r="P2" s="456"/>
      <c r="Q2" s="456"/>
      <c r="R2" s="449"/>
      <c r="S2" s="449" t="s">
        <v>109</v>
      </c>
    </row>
    <row r="3" spans="1:24" ht="48" customHeight="1" thickBot="1" x14ac:dyDescent="0.3">
      <c r="A3" s="452"/>
      <c r="B3" s="454"/>
      <c r="C3" s="242" t="s">
        <v>69</v>
      </c>
      <c r="D3" s="66" t="s">
        <v>72</v>
      </c>
      <c r="E3" s="66" t="s">
        <v>71</v>
      </c>
      <c r="F3" s="243" t="s">
        <v>67</v>
      </c>
      <c r="G3" s="242" t="s">
        <v>69</v>
      </c>
      <c r="H3" s="66" t="s">
        <v>72</v>
      </c>
      <c r="I3" s="66" t="s">
        <v>71</v>
      </c>
      <c r="J3" s="243" t="s">
        <v>67</v>
      </c>
      <c r="K3" s="242" t="s">
        <v>69</v>
      </c>
      <c r="L3" s="66" t="s">
        <v>72</v>
      </c>
      <c r="M3" s="66" t="s">
        <v>71</v>
      </c>
      <c r="N3" s="243" t="s">
        <v>67</v>
      </c>
      <c r="O3" s="242" t="s">
        <v>69</v>
      </c>
      <c r="P3" s="66" t="s">
        <v>72</v>
      </c>
      <c r="Q3" s="66" t="s">
        <v>71</v>
      </c>
      <c r="R3" s="243" t="s">
        <v>67</v>
      </c>
      <c r="S3" s="450"/>
    </row>
    <row r="4" spans="1:24" ht="15" customHeight="1" thickBot="1" x14ac:dyDescent="0.3">
      <c r="A4" s="193"/>
      <c r="B4" s="194" t="s">
        <v>120</v>
      </c>
      <c r="C4" s="235">
        <f>C5+C14+C27+C45+C66+C81+C113</f>
        <v>1255</v>
      </c>
      <c r="D4" s="245">
        <f>AVERAGE(D6:D13,D15:D26,D28:D44,D46:D65,D67:D80,D82:D112,D114:D122)</f>
        <v>4.1962023282455219</v>
      </c>
      <c r="E4" s="248">
        <v>4.2699999999999996</v>
      </c>
      <c r="F4" s="236"/>
      <c r="G4" s="235">
        <f>G5+G14+G27+G45+G66+G81+G113</f>
        <v>1241</v>
      </c>
      <c r="H4" s="245">
        <f>AVERAGE(H6:H13,H15:H26,H28:H44,H46:H65,H67:H80,H82:H112,H114:H122)</f>
        <v>4.2112828588210567</v>
      </c>
      <c r="I4" s="248">
        <v>4.33</v>
      </c>
      <c r="J4" s="236"/>
      <c r="K4" s="235">
        <f>K5+K14+K27+K45+K66+K81+K113</f>
        <v>1074</v>
      </c>
      <c r="L4" s="245">
        <f>AVERAGE(L6:L13,L15:L26,L28:L44,L46:L65,L67:L80,L82:L112,L114:L122)</f>
        <v>4.2331451726484142</v>
      </c>
      <c r="M4" s="248">
        <v>4.37</v>
      </c>
      <c r="N4" s="236"/>
      <c r="O4" s="235">
        <f>O5+O14+O27+O45+O66+O81+O113</f>
        <v>1273</v>
      </c>
      <c r="P4" s="245">
        <f>AVERAGE(P6:P13,P15:P26,P28:P44,P46:P65,P67:P80,P82:P112,P114:P122)</f>
        <v>4.1419237065928272</v>
      </c>
      <c r="Q4" s="248">
        <v>4.25</v>
      </c>
      <c r="R4" s="236"/>
      <c r="S4" s="195"/>
      <c r="U4" s="161"/>
      <c r="V4" s="54" t="s">
        <v>104</v>
      </c>
    </row>
    <row r="5" spans="1:24" ht="15" customHeight="1" thickBot="1" x14ac:dyDescent="0.3">
      <c r="A5" s="190"/>
      <c r="B5" s="191" t="s">
        <v>119</v>
      </c>
      <c r="C5" s="237">
        <f>SUM(C6:C13)</f>
        <v>120</v>
      </c>
      <c r="D5" s="244">
        <f>AVERAGE(D6:D13)</f>
        <v>4.1753694222444215</v>
      </c>
      <c r="E5" s="249">
        <v>4.2699999999999996</v>
      </c>
      <c r="F5" s="238"/>
      <c r="G5" s="237">
        <f>SUM(G6:G13)</f>
        <v>130</v>
      </c>
      <c r="H5" s="244">
        <f>AVERAGE(H6:H13)</f>
        <v>4.1960119257173032</v>
      </c>
      <c r="I5" s="249">
        <v>4.33</v>
      </c>
      <c r="J5" s="238"/>
      <c r="K5" s="237">
        <f>SUM(K6:K13)</f>
        <v>98</v>
      </c>
      <c r="L5" s="244">
        <f>AVERAGE(L6:L13)</f>
        <v>4.3091117216117212</v>
      </c>
      <c r="M5" s="249">
        <v>4.37</v>
      </c>
      <c r="N5" s="238"/>
      <c r="O5" s="237">
        <f>SUM(O6:O13)</f>
        <v>101</v>
      </c>
      <c r="P5" s="244">
        <f>AVERAGE(P6:P13)</f>
        <v>4.1769055791653047</v>
      </c>
      <c r="Q5" s="249">
        <v>4.25</v>
      </c>
      <c r="R5" s="238"/>
      <c r="S5" s="192"/>
      <c r="U5" s="71"/>
      <c r="V5" s="54" t="s">
        <v>105</v>
      </c>
    </row>
    <row r="6" spans="1:24" x14ac:dyDescent="0.25">
      <c r="A6" s="57">
        <v>1</v>
      </c>
      <c r="B6" s="47" t="s">
        <v>73</v>
      </c>
      <c r="C6" s="277">
        <v>22</v>
      </c>
      <c r="D6" s="300">
        <v>4.4090909090909092</v>
      </c>
      <c r="E6" s="300">
        <v>4.2699999999999996</v>
      </c>
      <c r="F6" s="278">
        <v>28</v>
      </c>
      <c r="G6" s="277">
        <v>36</v>
      </c>
      <c r="H6" s="300">
        <v>4.25</v>
      </c>
      <c r="I6" s="300">
        <v>4.33</v>
      </c>
      <c r="J6" s="278">
        <v>59</v>
      </c>
      <c r="K6" s="277">
        <v>26</v>
      </c>
      <c r="L6" s="300">
        <v>4.6538461538461542</v>
      </c>
      <c r="M6" s="300">
        <v>4.37</v>
      </c>
      <c r="N6" s="278">
        <v>11</v>
      </c>
      <c r="O6" s="277">
        <v>21</v>
      </c>
      <c r="P6" s="300">
        <v>4.0999999999999996</v>
      </c>
      <c r="Q6" s="300">
        <v>4.25</v>
      </c>
      <c r="R6" s="278">
        <v>59</v>
      </c>
      <c r="S6" s="58">
        <f t="shared" ref="S6:S13" si="0">R6+N6+J6+F6</f>
        <v>157</v>
      </c>
      <c r="U6" s="216"/>
      <c r="V6" s="54" t="s">
        <v>106</v>
      </c>
      <c r="X6" s="59"/>
    </row>
    <row r="7" spans="1:24" x14ac:dyDescent="0.25">
      <c r="A7" s="60">
        <v>2</v>
      </c>
      <c r="B7" s="180" t="s">
        <v>146</v>
      </c>
      <c r="C7" s="296">
        <v>3</v>
      </c>
      <c r="D7" s="301">
        <v>4.333333333333333</v>
      </c>
      <c r="E7" s="301">
        <v>4.2699999999999996</v>
      </c>
      <c r="F7" s="297">
        <v>40</v>
      </c>
      <c r="G7" s="296">
        <v>1</v>
      </c>
      <c r="H7" s="301">
        <v>5</v>
      </c>
      <c r="I7" s="301">
        <v>4.33</v>
      </c>
      <c r="J7" s="297">
        <v>1</v>
      </c>
      <c r="K7" s="296">
        <v>1</v>
      </c>
      <c r="L7" s="301">
        <v>4</v>
      </c>
      <c r="M7" s="301">
        <v>4.37</v>
      </c>
      <c r="N7" s="297">
        <v>67</v>
      </c>
      <c r="O7" s="296">
        <v>4</v>
      </c>
      <c r="P7" s="301">
        <v>3.75</v>
      </c>
      <c r="Q7" s="301">
        <v>4.25</v>
      </c>
      <c r="R7" s="297">
        <v>82</v>
      </c>
      <c r="S7" s="61">
        <f t="shared" si="0"/>
        <v>190</v>
      </c>
      <c r="U7" s="55"/>
      <c r="V7" s="54" t="s">
        <v>107</v>
      </c>
      <c r="X7" s="59"/>
    </row>
    <row r="8" spans="1:24" x14ac:dyDescent="0.25">
      <c r="A8" s="60">
        <v>3</v>
      </c>
      <c r="B8" s="168" t="s">
        <v>76</v>
      </c>
      <c r="C8" s="275">
        <v>13</v>
      </c>
      <c r="D8" s="302">
        <v>4.2307692307692308</v>
      </c>
      <c r="E8" s="302">
        <v>4.2699999999999996</v>
      </c>
      <c r="F8" s="276">
        <v>56</v>
      </c>
      <c r="G8" s="275">
        <v>19</v>
      </c>
      <c r="H8" s="302">
        <v>4.1578947368421053</v>
      </c>
      <c r="I8" s="302">
        <v>4.33</v>
      </c>
      <c r="J8" s="276">
        <v>69</v>
      </c>
      <c r="K8" s="275">
        <v>6</v>
      </c>
      <c r="L8" s="302">
        <v>4.333333333333333</v>
      </c>
      <c r="M8" s="302">
        <v>4.37</v>
      </c>
      <c r="N8" s="276">
        <v>44</v>
      </c>
      <c r="O8" s="275">
        <v>9</v>
      </c>
      <c r="P8" s="302">
        <v>4.666666666666667</v>
      </c>
      <c r="Q8" s="302">
        <v>4.25</v>
      </c>
      <c r="R8" s="276">
        <v>7</v>
      </c>
      <c r="S8" s="61">
        <f t="shared" si="0"/>
        <v>176</v>
      </c>
      <c r="X8" s="59"/>
    </row>
    <row r="9" spans="1:24" x14ac:dyDescent="0.25">
      <c r="A9" s="60">
        <v>4</v>
      </c>
      <c r="B9" s="168" t="s">
        <v>190</v>
      </c>
      <c r="C9" s="275">
        <v>24</v>
      </c>
      <c r="D9" s="302">
        <v>4.208333333333333</v>
      </c>
      <c r="E9" s="302">
        <v>4.2699999999999996</v>
      </c>
      <c r="F9" s="276">
        <v>58</v>
      </c>
      <c r="G9" s="275">
        <v>23</v>
      </c>
      <c r="H9" s="302">
        <v>4.2608695652173916</v>
      </c>
      <c r="I9" s="302">
        <v>4.33</v>
      </c>
      <c r="J9" s="276">
        <v>58</v>
      </c>
      <c r="K9" s="275">
        <v>16</v>
      </c>
      <c r="L9" s="302">
        <v>4.375</v>
      </c>
      <c r="M9" s="302">
        <v>4.37</v>
      </c>
      <c r="N9" s="276">
        <v>43</v>
      </c>
      <c r="O9" s="275">
        <v>23</v>
      </c>
      <c r="P9" s="302">
        <v>4.3478260869565215</v>
      </c>
      <c r="Q9" s="302">
        <v>4.25</v>
      </c>
      <c r="R9" s="276">
        <v>34</v>
      </c>
      <c r="S9" s="61">
        <f t="shared" si="0"/>
        <v>193</v>
      </c>
      <c r="X9" s="59"/>
    </row>
    <row r="10" spans="1:24" ht="15" customHeight="1" x14ac:dyDescent="0.25">
      <c r="A10" s="60">
        <v>5</v>
      </c>
      <c r="B10" s="168" t="s">
        <v>145</v>
      </c>
      <c r="C10" s="275">
        <v>15</v>
      </c>
      <c r="D10" s="302">
        <v>4.2</v>
      </c>
      <c r="E10" s="302">
        <v>4.2699999999999996</v>
      </c>
      <c r="F10" s="276">
        <v>59</v>
      </c>
      <c r="G10" s="275">
        <v>10</v>
      </c>
      <c r="H10" s="302">
        <v>4.0999999999999996</v>
      </c>
      <c r="I10" s="302">
        <v>4.33</v>
      </c>
      <c r="J10" s="276">
        <v>71</v>
      </c>
      <c r="K10" s="275">
        <v>15</v>
      </c>
      <c r="L10" s="302">
        <v>4.2666666666666666</v>
      </c>
      <c r="M10" s="302">
        <v>4.37</v>
      </c>
      <c r="N10" s="276">
        <v>54</v>
      </c>
      <c r="O10" s="275">
        <v>14</v>
      </c>
      <c r="P10" s="302">
        <v>4.1428571428571432</v>
      </c>
      <c r="Q10" s="302">
        <v>4.25</v>
      </c>
      <c r="R10" s="276">
        <v>55</v>
      </c>
      <c r="S10" s="61">
        <f t="shared" si="0"/>
        <v>239</v>
      </c>
      <c r="U10" s="62"/>
      <c r="V10" s="59"/>
      <c r="X10" s="59"/>
    </row>
    <row r="11" spans="1:24" x14ac:dyDescent="0.25">
      <c r="A11" s="60">
        <v>6</v>
      </c>
      <c r="B11" s="168" t="s">
        <v>74</v>
      </c>
      <c r="C11" s="275">
        <v>25</v>
      </c>
      <c r="D11" s="302">
        <v>4.2</v>
      </c>
      <c r="E11" s="302">
        <v>4.2699999999999996</v>
      </c>
      <c r="F11" s="276">
        <v>60</v>
      </c>
      <c r="G11" s="275">
        <v>23</v>
      </c>
      <c r="H11" s="302">
        <v>4.2608695652173916</v>
      </c>
      <c r="I11" s="302">
        <v>4.33</v>
      </c>
      <c r="J11" s="276">
        <v>57</v>
      </c>
      <c r="K11" s="275">
        <v>21</v>
      </c>
      <c r="L11" s="302">
        <v>4.6190476190476186</v>
      </c>
      <c r="M11" s="302">
        <v>4.37</v>
      </c>
      <c r="N11" s="276">
        <v>12</v>
      </c>
      <c r="O11" s="275">
        <v>19</v>
      </c>
      <c r="P11" s="302">
        <v>4.1578947368421053</v>
      </c>
      <c r="Q11" s="302">
        <v>4.25</v>
      </c>
      <c r="R11" s="276">
        <v>51</v>
      </c>
      <c r="S11" s="61">
        <f t="shared" si="0"/>
        <v>180</v>
      </c>
      <c r="U11" s="62"/>
      <c r="V11" s="59"/>
      <c r="X11" s="59"/>
    </row>
    <row r="12" spans="1:24" x14ac:dyDescent="0.25">
      <c r="A12" s="60">
        <v>7</v>
      </c>
      <c r="B12" s="47" t="s">
        <v>147</v>
      </c>
      <c r="C12" s="277">
        <v>14</v>
      </c>
      <c r="D12" s="300">
        <v>4.0714285714285712</v>
      </c>
      <c r="E12" s="300">
        <v>4.2699999999999996</v>
      </c>
      <c r="F12" s="278">
        <v>75</v>
      </c>
      <c r="G12" s="277">
        <v>13</v>
      </c>
      <c r="H12" s="300">
        <v>3.5384615384615383</v>
      </c>
      <c r="I12" s="300">
        <v>4.33</v>
      </c>
      <c r="J12" s="278">
        <v>96</v>
      </c>
      <c r="K12" s="277">
        <v>8</v>
      </c>
      <c r="L12" s="300">
        <v>3.625</v>
      </c>
      <c r="M12" s="300">
        <v>4.37</v>
      </c>
      <c r="N12" s="278">
        <v>88</v>
      </c>
      <c r="O12" s="277">
        <v>7</v>
      </c>
      <c r="P12" s="300">
        <v>4</v>
      </c>
      <c r="Q12" s="300">
        <v>4.25</v>
      </c>
      <c r="R12" s="278">
        <v>64</v>
      </c>
      <c r="S12" s="63">
        <f t="shared" si="0"/>
        <v>323</v>
      </c>
      <c r="U12" s="62"/>
      <c r="V12" s="59"/>
      <c r="X12" s="59"/>
    </row>
    <row r="13" spans="1:24" ht="15.75" thickBot="1" x14ac:dyDescent="0.3">
      <c r="A13" s="60">
        <v>8</v>
      </c>
      <c r="B13" s="168" t="s">
        <v>121</v>
      </c>
      <c r="C13" s="275">
        <v>4</v>
      </c>
      <c r="D13" s="302">
        <v>3.75</v>
      </c>
      <c r="E13" s="302">
        <v>4.2699999999999996</v>
      </c>
      <c r="F13" s="276">
        <v>86</v>
      </c>
      <c r="G13" s="275">
        <v>5</v>
      </c>
      <c r="H13" s="302">
        <v>4</v>
      </c>
      <c r="I13" s="302">
        <v>4.33</v>
      </c>
      <c r="J13" s="276">
        <v>74</v>
      </c>
      <c r="K13" s="275">
        <v>5</v>
      </c>
      <c r="L13" s="302">
        <v>4.5999999999999996</v>
      </c>
      <c r="M13" s="302">
        <v>4.37</v>
      </c>
      <c r="N13" s="276">
        <v>14</v>
      </c>
      <c r="O13" s="275">
        <v>4</v>
      </c>
      <c r="P13" s="302">
        <v>4.25</v>
      </c>
      <c r="Q13" s="302">
        <v>4.25</v>
      </c>
      <c r="R13" s="276">
        <v>42</v>
      </c>
      <c r="S13" s="61">
        <f t="shared" si="0"/>
        <v>216</v>
      </c>
      <c r="U13" s="62"/>
      <c r="V13" s="59"/>
      <c r="X13" s="59"/>
    </row>
    <row r="14" spans="1:24" ht="15.75" thickBot="1" x14ac:dyDescent="0.3">
      <c r="A14" s="190"/>
      <c r="B14" s="199" t="s">
        <v>118</v>
      </c>
      <c r="C14" s="239">
        <f>SUM(C15:C26)</f>
        <v>101</v>
      </c>
      <c r="D14" s="206">
        <f>AVERAGE(D15:D26)</f>
        <v>4.2339556277056269</v>
      </c>
      <c r="E14" s="206">
        <v>4.2699999999999996</v>
      </c>
      <c r="F14" s="202"/>
      <c r="G14" s="239">
        <f>SUM(G15:G26)</f>
        <v>103</v>
      </c>
      <c r="H14" s="206">
        <f>AVERAGE(H15:H26)</f>
        <v>4.2437370600414077</v>
      </c>
      <c r="I14" s="206">
        <v>4.33</v>
      </c>
      <c r="J14" s="202"/>
      <c r="K14" s="239">
        <f>SUM(K15:K26)</f>
        <v>117</v>
      </c>
      <c r="L14" s="206">
        <f>AVERAGE(L15:L26)</f>
        <v>4.2307518870018868</v>
      </c>
      <c r="M14" s="206">
        <v>4.37</v>
      </c>
      <c r="N14" s="202"/>
      <c r="O14" s="239">
        <f>SUM(O15:O26)</f>
        <v>101</v>
      </c>
      <c r="P14" s="206">
        <f>AVERAGE(P15:P26)</f>
        <v>4.0081029921547167</v>
      </c>
      <c r="Q14" s="206">
        <v>4.25</v>
      </c>
      <c r="R14" s="202"/>
      <c r="S14" s="198"/>
      <c r="U14" s="62"/>
      <c r="V14" s="59"/>
      <c r="X14" s="59"/>
    </row>
    <row r="15" spans="1:24" x14ac:dyDescent="0.25">
      <c r="A15" s="57">
        <v>1</v>
      </c>
      <c r="B15" s="168" t="s">
        <v>7</v>
      </c>
      <c r="C15" s="275">
        <v>8</v>
      </c>
      <c r="D15" s="302">
        <v>4.875</v>
      </c>
      <c r="E15" s="302">
        <v>4.2699999999999996</v>
      </c>
      <c r="F15" s="276">
        <v>6</v>
      </c>
      <c r="G15" s="275">
        <v>7</v>
      </c>
      <c r="H15" s="302">
        <v>4.4285714285714288</v>
      </c>
      <c r="I15" s="302">
        <v>4.33</v>
      </c>
      <c r="J15" s="276">
        <v>38</v>
      </c>
      <c r="K15" s="275">
        <v>6</v>
      </c>
      <c r="L15" s="302">
        <v>5</v>
      </c>
      <c r="M15" s="302">
        <v>4.37</v>
      </c>
      <c r="N15" s="276">
        <v>1</v>
      </c>
      <c r="O15" s="275">
        <v>5</v>
      </c>
      <c r="P15" s="302">
        <v>4.5999999999999996</v>
      </c>
      <c r="Q15" s="302">
        <v>4.25</v>
      </c>
      <c r="R15" s="276">
        <v>14</v>
      </c>
      <c r="S15" s="58">
        <f t="shared" ref="S15:S26" si="1">R15+N15+J15+F15</f>
        <v>59</v>
      </c>
      <c r="U15" s="59"/>
      <c r="V15" s="59"/>
      <c r="X15" s="59"/>
    </row>
    <row r="16" spans="1:24" x14ac:dyDescent="0.25">
      <c r="A16" s="60">
        <v>2</v>
      </c>
      <c r="B16" s="168" t="s">
        <v>14</v>
      </c>
      <c r="C16" s="275">
        <v>7</v>
      </c>
      <c r="D16" s="302">
        <v>4.7142857142857144</v>
      </c>
      <c r="E16" s="302">
        <v>4.2699999999999996</v>
      </c>
      <c r="F16" s="276">
        <v>8</v>
      </c>
      <c r="G16" s="275">
        <v>12</v>
      </c>
      <c r="H16" s="302">
        <v>4.333333333333333</v>
      </c>
      <c r="I16" s="302">
        <v>4.33</v>
      </c>
      <c r="J16" s="276">
        <v>50</v>
      </c>
      <c r="K16" s="275">
        <v>13</v>
      </c>
      <c r="L16" s="302">
        <v>4.0769230769230766</v>
      </c>
      <c r="M16" s="302">
        <v>4.37</v>
      </c>
      <c r="N16" s="276">
        <v>64</v>
      </c>
      <c r="O16" s="275">
        <v>15</v>
      </c>
      <c r="P16" s="302">
        <v>4.4000000000000004</v>
      </c>
      <c r="Q16" s="302">
        <v>4.25</v>
      </c>
      <c r="R16" s="276">
        <v>29</v>
      </c>
      <c r="S16" s="61">
        <f t="shared" si="1"/>
        <v>151</v>
      </c>
      <c r="U16" s="59"/>
      <c r="V16" s="59"/>
      <c r="X16" s="59"/>
    </row>
    <row r="17" spans="1:24" x14ac:dyDescent="0.25">
      <c r="A17" s="60">
        <v>3</v>
      </c>
      <c r="B17" s="168" t="s">
        <v>8</v>
      </c>
      <c r="C17" s="275">
        <v>11</v>
      </c>
      <c r="D17" s="302">
        <v>4.4545454545454541</v>
      </c>
      <c r="E17" s="302">
        <v>4.2699999999999996</v>
      </c>
      <c r="F17" s="276">
        <v>20</v>
      </c>
      <c r="G17" s="275">
        <v>16</v>
      </c>
      <c r="H17" s="302">
        <v>4.5</v>
      </c>
      <c r="I17" s="302">
        <v>4.33</v>
      </c>
      <c r="J17" s="276">
        <v>27</v>
      </c>
      <c r="K17" s="275">
        <v>11</v>
      </c>
      <c r="L17" s="302">
        <v>4.0909090909090908</v>
      </c>
      <c r="M17" s="302">
        <v>4.37</v>
      </c>
      <c r="N17" s="276">
        <v>63</v>
      </c>
      <c r="O17" s="275">
        <v>14</v>
      </c>
      <c r="P17" s="302">
        <v>4.2142857142857144</v>
      </c>
      <c r="Q17" s="302">
        <v>4.25</v>
      </c>
      <c r="R17" s="276">
        <v>48</v>
      </c>
      <c r="S17" s="61">
        <f t="shared" si="1"/>
        <v>158</v>
      </c>
      <c r="U17" s="59"/>
      <c r="V17" s="59"/>
      <c r="X17" s="59"/>
    </row>
    <row r="18" spans="1:24" x14ac:dyDescent="0.25">
      <c r="A18" s="60">
        <v>4</v>
      </c>
      <c r="B18" s="168" t="s">
        <v>148</v>
      </c>
      <c r="C18" s="275">
        <v>5</v>
      </c>
      <c r="D18" s="302">
        <v>4.4000000000000004</v>
      </c>
      <c r="E18" s="302">
        <v>4.2699999999999996</v>
      </c>
      <c r="F18" s="276">
        <v>29</v>
      </c>
      <c r="G18" s="275">
        <v>2</v>
      </c>
      <c r="H18" s="302">
        <v>4</v>
      </c>
      <c r="I18" s="302">
        <v>4.33</v>
      </c>
      <c r="J18" s="276">
        <v>75</v>
      </c>
      <c r="K18" s="275">
        <v>5</v>
      </c>
      <c r="L18" s="302">
        <v>4.2</v>
      </c>
      <c r="M18" s="302">
        <v>4.37</v>
      </c>
      <c r="N18" s="276">
        <v>58</v>
      </c>
      <c r="O18" s="275">
        <v>2</v>
      </c>
      <c r="P18" s="302">
        <v>3.5</v>
      </c>
      <c r="Q18" s="302">
        <v>4.25</v>
      </c>
      <c r="R18" s="276">
        <v>91</v>
      </c>
      <c r="S18" s="61">
        <f t="shared" si="1"/>
        <v>253</v>
      </c>
      <c r="U18" s="59"/>
      <c r="V18" s="59"/>
      <c r="X18" s="59"/>
    </row>
    <row r="19" spans="1:24" x14ac:dyDescent="0.25">
      <c r="A19" s="60">
        <v>5</v>
      </c>
      <c r="B19" s="168" t="s">
        <v>6</v>
      </c>
      <c r="C19" s="275">
        <v>32</v>
      </c>
      <c r="D19" s="302">
        <v>4.375</v>
      </c>
      <c r="E19" s="302">
        <v>4.2699999999999996</v>
      </c>
      <c r="F19" s="276">
        <v>33</v>
      </c>
      <c r="G19" s="275">
        <v>23</v>
      </c>
      <c r="H19" s="302">
        <v>4.7391304347826084</v>
      </c>
      <c r="I19" s="302">
        <v>4.33</v>
      </c>
      <c r="J19" s="276">
        <v>10</v>
      </c>
      <c r="K19" s="275">
        <v>40</v>
      </c>
      <c r="L19" s="302">
        <v>4.5250000000000004</v>
      </c>
      <c r="M19" s="302">
        <v>4.37</v>
      </c>
      <c r="N19" s="276">
        <v>22</v>
      </c>
      <c r="O19" s="275">
        <v>29</v>
      </c>
      <c r="P19" s="302">
        <v>4.6551724137931032</v>
      </c>
      <c r="Q19" s="302">
        <v>4.25</v>
      </c>
      <c r="R19" s="276">
        <v>12</v>
      </c>
      <c r="S19" s="61">
        <f t="shared" si="1"/>
        <v>77</v>
      </c>
      <c r="U19" s="59"/>
      <c r="V19" s="59"/>
      <c r="X19" s="59"/>
    </row>
    <row r="20" spans="1:24" x14ac:dyDescent="0.25">
      <c r="A20" s="60">
        <v>6</v>
      </c>
      <c r="B20" s="168" t="s">
        <v>5</v>
      </c>
      <c r="C20" s="275">
        <v>11</v>
      </c>
      <c r="D20" s="302">
        <v>4.3636363636363633</v>
      </c>
      <c r="E20" s="302">
        <v>4.2699999999999996</v>
      </c>
      <c r="F20" s="276">
        <v>34</v>
      </c>
      <c r="G20" s="275">
        <v>14</v>
      </c>
      <c r="H20" s="302">
        <v>4.8571428571428568</v>
      </c>
      <c r="I20" s="302">
        <v>4.33</v>
      </c>
      <c r="J20" s="276">
        <v>4</v>
      </c>
      <c r="K20" s="275">
        <v>14</v>
      </c>
      <c r="L20" s="302">
        <v>4.1428571428571432</v>
      </c>
      <c r="M20" s="302">
        <v>4.37</v>
      </c>
      <c r="N20" s="276">
        <v>60</v>
      </c>
      <c r="O20" s="275">
        <v>18</v>
      </c>
      <c r="P20" s="302">
        <v>4.1111111111111107</v>
      </c>
      <c r="Q20" s="302">
        <v>4.25</v>
      </c>
      <c r="R20" s="276">
        <v>57</v>
      </c>
      <c r="S20" s="61">
        <f t="shared" si="1"/>
        <v>155</v>
      </c>
      <c r="U20" s="59"/>
      <c r="V20" s="59"/>
      <c r="X20" s="59"/>
    </row>
    <row r="21" spans="1:24" x14ac:dyDescent="0.25">
      <c r="A21" s="60">
        <v>7</v>
      </c>
      <c r="B21" s="168" t="s">
        <v>10</v>
      </c>
      <c r="C21" s="275">
        <v>4</v>
      </c>
      <c r="D21" s="302">
        <v>4.25</v>
      </c>
      <c r="E21" s="302">
        <v>4.2699999999999996</v>
      </c>
      <c r="F21" s="276">
        <v>50</v>
      </c>
      <c r="G21" s="275">
        <v>3</v>
      </c>
      <c r="H21" s="302">
        <v>4.333333333333333</v>
      </c>
      <c r="I21" s="302">
        <v>4.33</v>
      </c>
      <c r="J21" s="276">
        <v>51</v>
      </c>
      <c r="K21" s="275">
        <v>3</v>
      </c>
      <c r="L21" s="302">
        <v>4</v>
      </c>
      <c r="M21" s="302">
        <v>4.37</v>
      </c>
      <c r="N21" s="276">
        <v>68</v>
      </c>
      <c r="O21" s="275">
        <v>4</v>
      </c>
      <c r="P21" s="302">
        <v>3.75</v>
      </c>
      <c r="Q21" s="302">
        <v>4.25</v>
      </c>
      <c r="R21" s="276">
        <v>83</v>
      </c>
      <c r="S21" s="63">
        <f t="shared" si="1"/>
        <v>252</v>
      </c>
      <c r="U21" s="59"/>
      <c r="V21" s="59"/>
      <c r="X21" s="59"/>
    </row>
    <row r="22" spans="1:24" x14ac:dyDescent="0.25">
      <c r="A22" s="60">
        <v>8</v>
      </c>
      <c r="B22" s="168" t="s">
        <v>151</v>
      </c>
      <c r="C22" s="275">
        <v>8</v>
      </c>
      <c r="D22" s="302">
        <v>4.25</v>
      </c>
      <c r="E22" s="302">
        <v>4.2699999999999996</v>
      </c>
      <c r="F22" s="276">
        <v>51</v>
      </c>
      <c r="G22" s="275">
        <v>8</v>
      </c>
      <c r="H22" s="302">
        <v>4</v>
      </c>
      <c r="I22" s="302">
        <v>4.33</v>
      </c>
      <c r="J22" s="276">
        <v>77</v>
      </c>
      <c r="K22" s="275">
        <v>11</v>
      </c>
      <c r="L22" s="302">
        <v>4</v>
      </c>
      <c r="M22" s="302">
        <v>4.37</v>
      </c>
      <c r="N22" s="276">
        <v>69</v>
      </c>
      <c r="O22" s="275">
        <v>3</v>
      </c>
      <c r="P22" s="302">
        <v>4.333333333333333</v>
      </c>
      <c r="Q22" s="302">
        <v>4.25</v>
      </c>
      <c r="R22" s="276">
        <v>35</v>
      </c>
      <c r="S22" s="61">
        <f t="shared" si="1"/>
        <v>232</v>
      </c>
      <c r="U22" s="59"/>
      <c r="V22" s="59"/>
      <c r="X22" s="59"/>
    </row>
    <row r="23" spans="1:24" x14ac:dyDescent="0.25">
      <c r="A23" s="60">
        <v>9</v>
      </c>
      <c r="B23" s="168" t="s">
        <v>149</v>
      </c>
      <c r="C23" s="275">
        <v>8</v>
      </c>
      <c r="D23" s="302">
        <v>4.125</v>
      </c>
      <c r="E23" s="302">
        <v>4.2699999999999996</v>
      </c>
      <c r="F23" s="276">
        <v>67</v>
      </c>
      <c r="G23" s="275">
        <v>6</v>
      </c>
      <c r="H23" s="302">
        <v>3.8333333333333335</v>
      </c>
      <c r="I23" s="302">
        <v>4.33</v>
      </c>
      <c r="J23" s="276">
        <v>91</v>
      </c>
      <c r="K23" s="275">
        <v>5</v>
      </c>
      <c r="L23" s="302">
        <v>4.4000000000000004</v>
      </c>
      <c r="M23" s="302">
        <v>4.37</v>
      </c>
      <c r="N23" s="276">
        <v>38</v>
      </c>
      <c r="O23" s="275">
        <v>5</v>
      </c>
      <c r="P23" s="302">
        <v>4.2</v>
      </c>
      <c r="Q23" s="302">
        <v>4.25</v>
      </c>
      <c r="R23" s="276">
        <v>50</v>
      </c>
      <c r="S23" s="61">
        <f t="shared" si="1"/>
        <v>246</v>
      </c>
      <c r="U23" s="59"/>
      <c r="V23" s="59"/>
      <c r="X23" s="59"/>
    </row>
    <row r="24" spans="1:24" x14ac:dyDescent="0.25">
      <c r="A24" s="60">
        <v>10</v>
      </c>
      <c r="B24" s="176" t="s">
        <v>150</v>
      </c>
      <c r="C24" s="283">
        <v>1</v>
      </c>
      <c r="D24" s="303">
        <v>4</v>
      </c>
      <c r="E24" s="303">
        <v>4.2699999999999996</v>
      </c>
      <c r="F24" s="284">
        <v>77</v>
      </c>
      <c r="G24" s="283">
        <v>1</v>
      </c>
      <c r="H24" s="303">
        <v>4</v>
      </c>
      <c r="I24" s="303">
        <v>4.33</v>
      </c>
      <c r="J24" s="284">
        <v>76</v>
      </c>
      <c r="K24" s="283">
        <v>2</v>
      </c>
      <c r="L24" s="303">
        <v>3.5</v>
      </c>
      <c r="M24" s="303">
        <v>4.37</v>
      </c>
      <c r="N24" s="284">
        <v>91</v>
      </c>
      <c r="O24" s="283">
        <v>3</v>
      </c>
      <c r="P24" s="303">
        <v>3.3333333333333335</v>
      </c>
      <c r="Q24" s="303">
        <v>4.25</v>
      </c>
      <c r="R24" s="284">
        <v>97</v>
      </c>
      <c r="S24" s="61">
        <f t="shared" si="1"/>
        <v>341</v>
      </c>
      <c r="U24" s="59"/>
      <c r="V24" s="59"/>
      <c r="X24" s="59"/>
    </row>
    <row r="25" spans="1:24" x14ac:dyDescent="0.25">
      <c r="A25" s="60">
        <v>11</v>
      </c>
      <c r="B25" s="48" t="s">
        <v>152</v>
      </c>
      <c r="C25" s="279">
        <v>2</v>
      </c>
      <c r="D25" s="304">
        <v>3.5</v>
      </c>
      <c r="E25" s="304">
        <v>4.2699999999999996</v>
      </c>
      <c r="F25" s="280">
        <v>95</v>
      </c>
      <c r="G25" s="279">
        <v>6</v>
      </c>
      <c r="H25" s="304">
        <v>3.5</v>
      </c>
      <c r="I25" s="304">
        <v>4.33</v>
      </c>
      <c r="J25" s="280">
        <v>97</v>
      </c>
      <c r="K25" s="279">
        <v>1</v>
      </c>
      <c r="L25" s="304">
        <v>5</v>
      </c>
      <c r="M25" s="304">
        <v>4.37</v>
      </c>
      <c r="N25" s="280">
        <v>2</v>
      </c>
      <c r="O25" s="279">
        <v>1</v>
      </c>
      <c r="P25" s="304">
        <v>4</v>
      </c>
      <c r="Q25" s="304">
        <v>4.25</v>
      </c>
      <c r="R25" s="280">
        <v>65</v>
      </c>
      <c r="S25" s="61">
        <f t="shared" si="1"/>
        <v>259</v>
      </c>
      <c r="U25" s="59"/>
      <c r="V25" s="59"/>
      <c r="X25" s="59"/>
    </row>
    <row r="26" spans="1:24" ht="15.75" thickBot="1" x14ac:dyDescent="0.3">
      <c r="A26" s="60">
        <v>12</v>
      </c>
      <c r="B26" s="47" t="s">
        <v>189</v>
      </c>
      <c r="C26" s="277">
        <v>4</v>
      </c>
      <c r="D26" s="300">
        <v>3.5</v>
      </c>
      <c r="E26" s="300">
        <v>4.2699999999999996</v>
      </c>
      <c r="F26" s="278">
        <v>94</v>
      </c>
      <c r="G26" s="277">
        <v>5</v>
      </c>
      <c r="H26" s="300">
        <v>4.4000000000000004</v>
      </c>
      <c r="I26" s="300">
        <v>4.33</v>
      </c>
      <c r="J26" s="278">
        <v>39</v>
      </c>
      <c r="K26" s="277">
        <v>6</v>
      </c>
      <c r="L26" s="300">
        <v>3.8333333333333335</v>
      </c>
      <c r="M26" s="300">
        <v>4.37</v>
      </c>
      <c r="N26" s="278">
        <v>83</v>
      </c>
      <c r="O26" s="277">
        <v>2</v>
      </c>
      <c r="P26" s="300">
        <v>3</v>
      </c>
      <c r="Q26" s="300">
        <v>4.25</v>
      </c>
      <c r="R26" s="278">
        <v>99</v>
      </c>
      <c r="S26" s="61">
        <f t="shared" si="1"/>
        <v>315</v>
      </c>
      <c r="U26" s="59"/>
      <c r="V26" s="59"/>
      <c r="X26" s="59"/>
    </row>
    <row r="27" spans="1:24" ht="15.75" thickBot="1" x14ac:dyDescent="0.3">
      <c r="A27" s="190"/>
      <c r="B27" s="199" t="s">
        <v>117</v>
      </c>
      <c r="C27" s="239">
        <f>SUM(C28:C44)</f>
        <v>78</v>
      </c>
      <c r="D27" s="206">
        <f>AVERAGE(D28:D44)</f>
        <v>4.1732026143790852</v>
      </c>
      <c r="E27" s="206">
        <v>4.2699999999999996</v>
      </c>
      <c r="F27" s="202"/>
      <c r="G27" s="239">
        <f>SUM(G28:G44)</f>
        <v>97</v>
      </c>
      <c r="H27" s="206">
        <f>AVERAGE(H28:H44)</f>
        <v>4.0112103174603178</v>
      </c>
      <c r="I27" s="206">
        <v>4.33</v>
      </c>
      <c r="J27" s="202"/>
      <c r="K27" s="239">
        <f>SUM(K28:K44)</f>
        <v>78</v>
      </c>
      <c r="L27" s="206">
        <f>AVERAGE(L28:L44)</f>
        <v>4.0500915750915754</v>
      </c>
      <c r="M27" s="206">
        <v>4.37</v>
      </c>
      <c r="N27" s="202"/>
      <c r="O27" s="239">
        <f>SUM(O28:O44)</f>
        <v>84</v>
      </c>
      <c r="P27" s="206">
        <f>AVERAGE(P28:P44)</f>
        <v>4.1541161616161615</v>
      </c>
      <c r="Q27" s="206">
        <v>4.25</v>
      </c>
      <c r="R27" s="202"/>
      <c r="S27" s="198"/>
      <c r="U27" s="59"/>
      <c r="V27" s="59"/>
      <c r="X27" s="59"/>
    </row>
    <row r="28" spans="1:24" x14ac:dyDescent="0.25">
      <c r="A28" s="57">
        <v>1</v>
      </c>
      <c r="B28" s="168" t="s">
        <v>198</v>
      </c>
      <c r="C28" s="275">
        <v>2</v>
      </c>
      <c r="D28" s="302">
        <v>5</v>
      </c>
      <c r="E28" s="302">
        <v>4.2699999999999996</v>
      </c>
      <c r="F28" s="276">
        <v>1</v>
      </c>
      <c r="G28" s="275"/>
      <c r="H28" s="302"/>
      <c r="I28" s="302">
        <v>4.33</v>
      </c>
      <c r="J28" s="276">
        <v>106</v>
      </c>
      <c r="K28" s="275"/>
      <c r="L28" s="302"/>
      <c r="M28" s="302">
        <v>4.37</v>
      </c>
      <c r="N28" s="276">
        <v>99</v>
      </c>
      <c r="O28" s="275"/>
      <c r="P28" s="302"/>
      <c r="Q28" s="302">
        <v>4.25</v>
      </c>
      <c r="R28" s="276">
        <v>102</v>
      </c>
      <c r="S28" s="58">
        <f t="shared" ref="S28:S44" si="2">R28+N28+J28+F28</f>
        <v>308</v>
      </c>
      <c r="U28" s="59"/>
      <c r="V28" s="59"/>
      <c r="X28" s="59"/>
    </row>
    <row r="29" spans="1:24" x14ac:dyDescent="0.25">
      <c r="A29" s="60">
        <v>2</v>
      </c>
      <c r="B29" s="168" t="s">
        <v>57</v>
      </c>
      <c r="C29" s="275">
        <v>5</v>
      </c>
      <c r="D29" s="302">
        <v>4.5999999999999996</v>
      </c>
      <c r="E29" s="302">
        <v>4.2699999999999996</v>
      </c>
      <c r="F29" s="276">
        <v>12</v>
      </c>
      <c r="G29" s="275">
        <v>5</v>
      </c>
      <c r="H29" s="302">
        <v>4.4000000000000004</v>
      </c>
      <c r="I29" s="302">
        <v>4.33</v>
      </c>
      <c r="J29" s="276">
        <v>40</v>
      </c>
      <c r="K29" s="275">
        <v>9</v>
      </c>
      <c r="L29" s="302">
        <v>4.333333333333333</v>
      </c>
      <c r="M29" s="302">
        <v>4.37</v>
      </c>
      <c r="N29" s="276">
        <v>45</v>
      </c>
      <c r="O29" s="275">
        <v>12</v>
      </c>
      <c r="P29" s="302">
        <v>4.583333333333333</v>
      </c>
      <c r="Q29" s="302">
        <v>4.25</v>
      </c>
      <c r="R29" s="276">
        <v>15</v>
      </c>
      <c r="S29" s="61">
        <f t="shared" si="2"/>
        <v>112</v>
      </c>
      <c r="U29" s="59"/>
      <c r="V29" s="59"/>
      <c r="X29" s="59"/>
    </row>
    <row r="30" spans="1:24" x14ac:dyDescent="0.25">
      <c r="A30" s="60">
        <v>3</v>
      </c>
      <c r="B30" s="168" t="s">
        <v>79</v>
      </c>
      <c r="C30" s="275">
        <v>6</v>
      </c>
      <c r="D30" s="302">
        <v>4.5</v>
      </c>
      <c r="E30" s="302">
        <v>4.2699999999999996</v>
      </c>
      <c r="F30" s="276">
        <v>16</v>
      </c>
      <c r="G30" s="275">
        <v>4</v>
      </c>
      <c r="H30" s="302">
        <v>4.25</v>
      </c>
      <c r="I30" s="302">
        <v>4.33</v>
      </c>
      <c r="J30" s="276">
        <v>60</v>
      </c>
      <c r="K30" s="275">
        <v>10</v>
      </c>
      <c r="L30" s="302">
        <v>4.0999999999999996</v>
      </c>
      <c r="M30" s="302">
        <v>4.37</v>
      </c>
      <c r="N30" s="276">
        <v>62</v>
      </c>
      <c r="O30" s="275">
        <v>8</v>
      </c>
      <c r="P30" s="302">
        <v>4.375</v>
      </c>
      <c r="Q30" s="302">
        <v>4.25</v>
      </c>
      <c r="R30" s="276">
        <v>32</v>
      </c>
      <c r="S30" s="61">
        <f t="shared" si="2"/>
        <v>170</v>
      </c>
      <c r="U30" s="59"/>
      <c r="V30" s="59"/>
      <c r="X30" s="59"/>
    </row>
    <row r="31" spans="1:24" x14ac:dyDescent="0.25">
      <c r="A31" s="60">
        <v>4</v>
      </c>
      <c r="B31" s="48" t="s">
        <v>122</v>
      </c>
      <c r="C31" s="279">
        <v>17</v>
      </c>
      <c r="D31" s="304">
        <v>4.4117647058823533</v>
      </c>
      <c r="E31" s="304">
        <v>4.2699999999999996</v>
      </c>
      <c r="F31" s="280">
        <v>26</v>
      </c>
      <c r="G31" s="279">
        <v>11</v>
      </c>
      <c r="H31" s="304">
        <v>4.8181818181818183</v>
      </c>
      <c r="I31" s="304">
        <v>4.33</v>
      </c>
      <c r="J31" s="280">
        <v>6</v>
      </c>
      <c r="K31" s="279">
        <v>11</v>
      </c>
      <c r="L31" s="304">
        <v>4</v>
      </c>
      <c r="M31" s="304">
        <v>4.37</v>
      </c>
      <c r="N31" s="280">
        <v>70</v>
      </c>
      <c r="O31" s="279">
        <v>11</v>
      </c>
      <c r="P31" s="304">
        <v>4.0909090909090908</v>
      </c>
      <c r="Q31" s="304">
        <v>4.25</v>
      </c>
      <c r="R31" s="280">
        <v>61</v>
      </c>
      <c r="S31" s="61">
        <f t="shared" si="2"/>
        <v>163</v>
      </c>
      <c r="U31" s="59"/>
      <c r="V31" s="59"/>
      <c r="X31" s="59"/>
    </row>
    <row r="32" spans="1:24" x14ac:dyDescent="0.25">
      <c r="A32" s="60">
        <v>5</v>
      </c>
      <c r="B32" s="47" t="s">
        <v>20</v>
      </c>
      <c r="C32" s="277">
        <v>6</v>
      </c>
      <c r="D32" s="300">
        <v>4.333333333333333</v>
      </c>
      <c r="E32" s="300">
        <v>4.2699999999999996</v>
      </c>
      <c r="F32" s="278">
        <v>41</v>
      </c>
      <c r="G32" s="277">
        <v>9</v>
      </c>
      <c r="H32" s="300">
        <v>4.5555555555555554</v>
      </c>
      <c r="I32" s="300">
        <v>4.33</v>
      </c>
      <c r="J32" s="278">
        <v>23</v>
      </c>
      <c r="K32" s="277">
        <v>5</v>
      </c>
      <c r="L32" s="300">
        <v>4.4000000000000004</v>
      </c>
      <c r="M32" s="300">
        <v>4.37</v>
      </c>
      <c r="N32" s="278">
        <v>39</v>
      </c>
      <c r="O32" s="277">
        <v>4</v>
      </c>
      <c r="P32" s="300">
        <v>4.75</v>
      </c>
      <c r="Q32" s="300">
        <v>4.25</v>
      </c>
      <c r="R32" s="278">
        <v>6</v>
      </c>
      <c r="S32" s="61">
        <f t="shared" si="2"/>
        <v>109</v>
      </c>
      <c r="U32" s="59"/>
      <c r="V32" s="59"/>
      <c r="X32" s="59"/>
    </row>
    <row r="33" spans="1:24" x14ac:dyDescent="0.25">
      <c r="A33" s="60">
        <v>6</v>
      </c>
      <c r="B33" s="178" t="s">
        <v>155</v>
      </c>
      <c r="C33" s="290">
        <v>8</v>
      </c>
      <c r="D33" s="307">
        <v>4.25</v>
      </c>
      <c r="E33" s="307">
        <v>4.2699999999999996</v>
      </c>
      <c r="F33" s="291">
        <v>52</v>
      </c>
      <c r="G33" s="290">
        <v>6</v>
      </c>
      <c r="H33" s="307">
        <v>3.3333333333333335</v>
      </c>
      <c r="I33" s="307">
        <v>4.33</v>
      </c>
      <c r="J33" s="291">
        <v>101</v>
      </c>
      <c r="K33" s="290">
        <v>5</v>
      </c>
      <c r="L33" s="307">
        <v>3.6</v>
      </c>
      <c r="M33" s="307">
        <v>4.37</v>
      </c>
      <c r="N33" s="291">
        <v>89</v>
      </c>
      <c r="O33" s="290">
        <v>3</v>
      </c>
      <c r="P33" s="307">
        <v>4</v>
      </c>
      <c r="Q33" s="307">
        <v>4.25</v>
      </c>
      <c r="R33" s="291">
        <v>67</v>
      </c>
      <c r="S33" s="61">
        <f t="shared" si="2"/>
        <v>309</v>
      </c>
      <c r="U33" s="59"/>
      <c r="V33" s="59"/>
      <c r="X33" s="59"/>
    </row>
    <row r="34" spans="1:24" x14ac:dyDescent="0.25">
      <c r="A34" s="60">
        <v>7</v>
      </c>
      <c r="B34" s="176" t="s">
        <v>78</v>
      </c>
      <c r="C34" s="283">
        <v>6</v>
      </c>
      <c r="D34" s="303">
        <v>4.166666666666667</v>
      </c>
      <c r="E34" s="303">
        <v>4.2699999999999996</v>
      </c>
      <c r="F34" s="284">
        <v>62</v>
      </c>
      <c r="G34" s="283">
        <v>6</v>
      </c>
      <c r="H34" s="303">
        <v>3.5</v>
      </c>
      <c r="I34" s="303">
        <v>4.33</v>
      </c>
      <c r="J34" s="284">
        <v>98</v>
      </c>
      <c r="K34" s="283">
        <v>6</v>
      </c>
      <c r="L34" s="303">
        <v>4.5</v>
      </c>
      <c r="M34" s="303">
        <v>4.37</v>
      </c>
      <c r="N34" s="284">
        <v>25</v>
      </c>
      <c r="O34" s="283">
        <v>5</v>
      </c>
      <c r="P34" s="303">
        <v>4.4000000000000004</v>
      </c>
      <c r="Q34" s="303">
        <v>4.25</v>
      </c>
      <c r="R34" s="284">
        <v>30</v>
      </c>
      <c r="S34" s="61">
        <f t="shared" si="2"/>
        <v>215</v>
      </c>
      <c r="U34" s="59"/>
      <c r="V34" s="59"/>
      <c r="X34" s="59"/>
    </row>
    <row r="35" spans="1:24" x14ac:dyDescent="0.25">
      <c r="A35" s="60">
        <v>8</v>
      </c>
      <c r="B35" s="47" t="s">
        <v>153</v>
      </c>
      <c r="C35" s="277">
        <v>8</v>
      </c>
      <c r="D35" s="300">
        <v>4.125</v>
      </c>
      <c r="E35" s="300">
        <v>4.2699999999999996</v>
      </c>
      <c r="F35" s="278">
        <v>68</v>
      </c>
      <c r="G35" s="277">
        <v>11</v>
      </c>
      <c r="H35" s="300">
        <v>4.1818181818181817</v>
      </c>
      <c r="I35" s="300">
        <v>4.33</v>
      </c>
      <c r="J35" s="278">
        <v>66</v>
      </c>
      <c r="K35" s="277">
        <v>4</v>
      </c>
      <c r="L35" s="300">
        <v>4.75</v>
      </c>
      <c r="M35" s="300">
        <v>4.37</v>
      </c>
      <c r="N35" s="278">
        <v>7</v>
      </c>
      <c r="O35" s="277">
        <v>2</v>
      </c>
      <c r="P35" s="300">
        <v>5</v>
      </c>
      <c r="Q35" s="300">
        <v>4.25</v>
      </c>
      <c r="R35" s="278">
        <v>1</v>
      </c>
      <c r="S35" s="61">
        <f t="shared" si="2"/>
        <v>142</v>
      </c>
      <c r="U35" s="59"/>
      <c r="V35" s="59"/>
      <c r="X35" s="59"/>
    </row>
    <row r="36" spans="1:24" x14ac:dyDescent="0.25">
      <c r="A36" s="60">
        <v>9</v>
      </c>
      <c r="B36" s="176" t="s">
        <v>22</v>
      </c>
      <c r="C36" s="283">
        <v>8</v>
      </c>
      <c r="D36" s="303">
        <v>4.125</v>
      </c>
      <c r="E36" s="303">
        <v>4.2699999999999996</v>
      </c>
      <c r="F36" s="284">
        <v>69</v>
      </c>
      <c r="G36" s="283">
        <v>5</v>
      </c>
      <c r="H36" s="303">
        <v>4</v>
      </c>
      <c r="I36" s="303">
        <v>4.33</v>
      </c>
      <c r="J36" s="284">
        <v>80</v>
      </c>
      <c r="K36" s="283">
        <v>13</v>
      </c>
      <c r="L36" s="303">
        <v>4.384615384615385</v>
      </c>
      <c r="M36" s="303">
        <v>4.37</v>
      </c>
      <c r="N36" s="284">
        <v>41</v>
      </c>
      <c r="O36" s="283">
        <v>16</v>
      </c>
      <c r="P36" s="303">
        <v>4.3125</v>
      </c>
      <c r="Q36" s="303">
        <v>4.25</v>
      </c>
      <c r="R36" s="284">
        <v>39</v>
      </c>
      <c r="S36" s="61">
        <f t="shared" si="2"/>
        <v>229</v>
      </c>
      <c r="U36" s="59"/>
      <c r="V36" s="59"/>
      <c r="X36" s="59"/>
    </row>
    <row r="37" spans="1:24" x14ac:dyDescent="0.25">
      <c r="A37" s="60">
        <v>10</v>
      </c>
      <c r="B37" s="176" t="s">
        <v>18</v>
      </c>
      <c r="C37" s="283">
        <v>3</v>
      </c>
      <c r="D37" s="303">
        <v>3.6666666666666665</v>
      </c>
      <c r="E37" s="303">
        <v>4.2699999999999996</v>
      </c>
      <c r="F37" s="284">
        <v>90</v>
      </c>
      <c r="G37" s="283">
        <v>3</v>
      </c>
      <c r="H37" s="303">
        <v>4</v>
      </c>
      <c r="I37" s="303">
        <v>4.33</v>
      </c>
      <c r="J37" s="284">
        <v>79</v>
      </c>
      <c r="K37" s="283">
        <v>1</v>
      </c>
      <c r="L37" s="303">
        <v>3</v>
      </c>
      <c r="M37" s="303">
        <v>4.37</v>
      </c>
      <c r="N37" s="284">
        <v>97</v>
      </c>
      <c r="O37" s="283">
        <v>8</v>
      </c>
      <c r="P37" s="303">
        <v>4.5</v>
      </c>
      <c r="Q37" s="303">
        <v>4.25</v>
      </c>
      <c r="R37" s="284">
        <v>20</v>
      </c>
      <c r="S37" s="61">
        <f t="shared" si="2"/>
        <v>286</v>
      </c>
      <c r="U37" s="59"/>
      <c r="V37" s="59"/>
      <c r="X37" s="59"/>
    </row>
    <row r="38" spans="1:24" x14ac:dyDescent="0.25">
      <c r="A38" s="60">
        <v>11</v>
      </c>
      <c r="B38" s="176" t="s">
        <v>154</v>
      </c>
      <c r="C38" s="283">
        <v>4</v>
      </c>
      <c r="D38" s="303">
        <v>3.5</v>
      </c>
      <c r="E38" s="303">
        <v>4.2699999999999996</v>
      </c>
      <c r="F38" s="284">
        <v>96</v>
      </c>
      <c r="G38" s="283">
        <v>5</v>
      </c>
      <c r="H38" s="303">
        <v>3.6</v>
      </c>
      <c r="I38" s="303">
        <v>4.33</v>
      </c>
      <c r="J38" s="284">
        <v>95</v>
      </c>
      <c r="K38" s="283">
        <v>1</v>
      </c>
      <c r="L38" s="303">
        <v>4</v>
      </c>
      <c r="M38" s="303">
        <v>4.37</v>
      </c>
      <c r="N38" s="284">
        <v>71</v>
      </c>
      <c r="O38" s="283">
        <v>2</v>
      </c>
      <c r="P38" s="303">
        <v>2.5</v>
      </c>
      <c r="Q38" s="303">
        <v>4.25</v>
      </c>
      <c r="R38" s="284">
        <v>101</v>
      </c>
      <c r="S38" s="61">
        <f t="shared" si="2"/>
        <v>363</v>
      </c>
      <c r="U38" s="59"/>
      <c r="V38" s="59"/>
      <c r="X38" s="59"/>
    </row>
    <row r="39" spans="1:24" x14ac:dyDescent="0.25">
      <c r="A39" s="60">
        <v>12</v>
      </c>
      <c r="B39" s="176" t="s">
        <v>17</v>
      </c>
      <c r="C39" s="283">
        <v>5</v>
      </c>
      <c r="D39" s="303">
        <v>3.4</v>
      </c>
      <c r="E39" s="303">
        <v>4.2699999999999996</v>
      </c>
      <c r="F39" s="284">
        <v>98</v>
      </c>
      <c r="G39" s="283">
        <v>3</v>
      </c>
      <c r="H39" s="303">
        <v>2.6666666666666665</v>
      </c>
      <c r="I39" s="303">
        <v>4.33</v>
      </c>
      <c r="J39" s="284">
        <v>104</v>
      </c>
      <c r="K39" s="283">
        <v>4</v>
      </c>
      <c r="L39" s="303">
        <v>3.5</v>
      </c>
      <c r="M39" s="303">
        <v>4.37</v>
      </c>
      <c r="N39" s="284">
        <v>92</v>
      </c>
      <c r="O39" s="283">
        <v>1</v>
      </c>
      <c r="P39" s="303">
        <v>4</v>
      </c>
      <c r="Q39" s="303">
        <v>4.25</v>
      </c>
      <c r="R39" s="284">
        <v>66</v>
      </c>
      <c r="S39" s="61">
        <f t="shared" si="2"/>
        <v>360</v>
      </c>
      <c r="U39" s="59"/>
      <c r="V39" s="59"/>
      <c r="X39" s="59"/>
    </row>
    <row r="40" spans="1:24" x14ac:dyDescent="0.25">
      <c r="A40" s="60">
        <v>13</v>
      </c>
      <c r="B40" s="176" t="s">
        <v>23</v>
      </c>
      <c r="C40" s="283"/>
      <c r="D40" s="303"/>
      <c r="E40" s="303">
        <v>4.2699999999999996</v>
      </c>
      <c r="F40" s="284">
        <v>103</v>
      </c>
      <c r="G40" s="283">
        <v>10</v>
      </c>
      <c r="H40" s="303">
        <v>4.0999999999999996</v>
      </c>
      <c r="I40" s="303">
        <v>4.33</v>
      </c>
      <c r="J40" s="284">
        <v>72</v>
      </c>
      <c r="K40" s="283">
        <v>3</v>
      </c>
      <c r="L40" s="303">
        <v>4.333333333333333</v>
      </c>
      <c r="M40" s="303">
        <v>4.37</v>
      </c>
      <c r="N40" s="284">
        <v>46</v>
      </c>
      <c r="O40" s="283">
        <v>4</v>
      </c>
      <c r="P40" s="303">
        <v>4.5</v>
      </c>
      <c r="Q40" s="303">
        <v>4.25</v>
      </c>
      <c r="R40" s="284">
        <v>21</v>
      </c>
      <c r="S40" s="61">
        <f t="shared" si="2"/>
        <v>242</v>
      </c>
      <c r="U40" s="59"/>
      <c r="V40" s="59"/>
      <c r="X40" s="59"/>
    </row>
    <row r="41" spans="1:24" x14ac:dyDescent="0.25">
      <c r="A41" s="60">
        <v>14</v>
      </c>
      <c r="B41" s="168" t="s">
        <v>192</v>
      </c>
      <c r="C41" s="275"/>
      <c r="D41" s="302"/>
      <c r="E41" s="302">
        <v>4.2699999999999996</v>
      </c>
      <c r="F41" s="276">
        <v>103</v>
      </c>
      <c r="G41" s="275">
        <v>1</v>
      </c>
      <c r="H41" s="302">
        <v>4</v>
      </c>
      <c r="I41" s="302">
        <v>4.33</v>
      </c>
      <c r="J41" s="276">
        <v>78</v>
      </c>
      <c r="K41" s="275"/>
      <c r="L41" s="302"/>
      <c r="M41" s="302">
        <v>4.37</v>
      </c>
      <c r="N41" s="276">
        <v>99</v>
      </c>
      <c r="O41" s="275"/>
      <c r="P41" s="302"/>
      <c r="Q41" s="302">
        <v>4.25</v>
      </c>
      <c r="R41" s="276">
        <v>102</v>
      </c>
      <c r="S41" s="61">
        <f t="shared" si="2"/>
        <v>382</v>
      </c>
      <c r="U41" s="59"/>
      <c r="V41" s="59"/>
      <c r="X41" s="59"/>
    </row>
    <row r="42" spans="1:24" x14ac:dyDescent="0.25">
      <c r="A42" s="60">
        <v>15</v>
      </c>
      <c r="B42" s="168" t="s">
        <v>182</v>
      </c>
      <c r="C42" s="275"/>
      <c r="D42" s="302"/>
      <c r="E42" s="302">
        <v>4.2699999999999996</v>
      </c>
      <c r="F42" s="276">
        <v>103</v>
      </c>
      <c r="G42" s="275">
        <v>7</v>
      </c>
      <c r="H42" s="302">
        <v>3.8571428571428572</v>
      </c>
      <c r="I42" s="302">
        <v>4.33</v>
      </c>
      <c r="J42" s="276">
        <v>90</v>
      </c>
      <c r="K42" s="275"/>
      <c r="L42" s="302"/>
      <c r="M42" s="302">
        <v>4.37</v>
      </c>
      <c r="N42" s="276">
        <v>99</v>
      </c>
      <c r="O42" s="275">
        <v>1</v>
      </c>
      <c r="P42" s="302">
        <v>4</v>
      </c>
      <c r="Q42" s="302">
        <v>4.25</v>
      </c>
      <c r="R42" s="276">
        <v>68</v>
      </c>
      <c r="S42" s="61">
        <f t="shared" si="2"/>
        <v>360</v>
      </c>
      <c r="U42" s="59"/>
      <c r="V42" s="59"/>
      <c r="X42" s="59"/>
    </row>
    <row r="43" spans="1:24" x14ac:dyDescent="0.25">
      <c r="A43" s="60">
        <v>16</v>
      </c>
      <c r="B43" s="168" t="s">
        <v>156</v>
      </c>
      <c r="C43" s="275"/>
      <c r="D43" s="302"/>
      <c r="E43" s="302">
        <v>4.2699999999999996</v>
      </c>
      <c r="F43" s="276">
        <v>103</v>
      </c>
      <c r="G43" s="275">
        <v>8</v>
      </c>
      <c r="H43" s="302">
        <v>4.25</v>
      </c>
      <c r="I43" s="302">
        <v>4.33</v>
      </c>
      <c r="J43" s="276">
        <v>61</v>
      </c>
      <c r="K43" s="275">
        <v>5</v>
      </c>
      <c r="L43" s="302">
        <v>3.8</v>
      </c>
      <c r="M43" s="302">
        <v>4.37</v>
      </c>
      <c r="N43" s="276">
        <v>85</v>
      </c>
      <c r="O43" s="275">
        <v>5</v>
      </c>
      <c r="P43" s="302">
        <v>3.8</v>
      </c>
      <c r="Q43" s="302">
        <v>4.25</v>
      </c>
      <c r="R43" s="276">
        <v>79</v>
      </c>
      <c r="S43" s="61">
        <f t="shared" si="2"/>
        <v>328</v>
      </c>
      <c r="U43" s="59"/>
      <c r="V43" s="59"/>
      <c r="X43" s="59"/>
    </row>
    <row r="44" spans="1:24" ht="15.75" thickBot="1" x14ac:dyDescent="0.3">
      <c r="A44" s="60">
        <v>17</v>
      </c>
      <c r="B44" s="49" t="s">
        <v>136</v>
      </c>
      <c r="C44" s="285"/>
      <c r="D44" s="306"/>
      <c r="E44" s="306">
        <v>4.2699999999999996</v>
      </c>
      <c r="F44" s="286">
        <v>103</v>
      </c>
      <c r="G44" s="285">
        <v>3</v>
      </c>
      <c r="H44" s="306">
        <v>4.666666666666667</v>
      </c>
      <c r="I44" s="306">
        <v>4.33</v>
      </c>
      <c r="J44" s="286">
        <v>13</v>
      </c>
      <c r="K44" s="285">
        <v>1</v>
      </c>
      <c r="L44" s="306">
        <v>4</v>
      </c>
      <c r="M44" s="306">
        <v>4.37</v>
      </c>
      <c r="N44" s="286">
        <v>72</v>
      </c>
      <c r="O44" s="285">
        <v>2</v>
      </c>
      <c r="P44" s="306">
        <v>3.5</v>
      </c>
      <c r="Q44" s="306">
        <v>4.25</v>
      </c>
      <c r="R44" s="286">
        <v>92</v>
      </c>
      <c r="S44" s="61">
        <f t="shared" si="2"/>
        <v>280</v>
      </c>
      <c r="U44" s="59"/>
      <c r="V44" s="59"/>
      <c r="X44" s="59"/>
    </row>
    <row r="45" spans="1:24" ht="15.75" thickBot="1" x14ac:dyDescent="0.3">
      <c r="A45" s="190"/>
      <c r="B45" s="200" t="s">
        <v>116</v>
      </c>
      <c r="C45" s="240">
        <f>SUM(C46:C65)</f>
        <v>193</v>
      </c>
      <c r="D45" s="204">
        <f>AVERAGE(D46:D65)</f>
        <v>4.169155452390747</v>
      </c>
      <c r="E45" s="204">
        <v>4.2699999999999996</v>
      </c>
      <c r="F45" s="205"/>
      <c r="G45" s="240">
        <f>SUM(G46:G65)</f>
        <v>184</v>
      </c>
      <c r="H45" s="204">
        <f>AVERAGE(H46:H65)</f>
        <v>4.1563415382255959</v>
      </c>
      <c r="I45" s="204">
        <v>4.33</v>
      </c>
      <c r="J45" s="205"/>
      <c r="K45" s="240">
        <f>SUM(K46:K65)</f>
        <v>166</v>
      </c>
      <c r="L45" s="204">
        <f>AVERAGE(L46:L65)</f>
        <v>4.2906807329978074</v>
      </c>
      <c r="M45" s="204">
        <v>4.37</v>
      </c>
      <c r="N45" s="205"/>
      <c r="O45" s="240">
        <f>SUM(O46:O65)</f>
        <v>225</v>
      </c>
      <c r="P45" s="204">
        <f>AVERAGE(P46:P65)</f>
        <v>4.1606748355450778</v>
      </c>
      <c r="Q45" s="204">
        <v>4.25</v>
      </c>
      <c r="R45" s="205"/>
      <c r="S45" s="198"/>
      <c r="U45" s="59"/>
      <c r="V45" s="59"/>
      <c r="X45" s="59"/>
    </row>
    <row r="46" spans="1:24" x14ac:dyDescent="0.25">
      <c r="A46" s="57">
        <v>1</v>
      </c>
      <c r="B46" s="168" t="s">
        <v>28</v>
      </c>
      <c r="C46" s="275">
        <v>1</v>
      </c>
      <c r="D46" s="302">
        <v>5</v>
      </c>
      <c r="E46" s="302">
        <v>4.2699999999999996</v>
      </c>
      <c r="F46" s="276">
        <v>2</v>
      </c>
      <c r="G46" s="275">
        <v>4</v>
      </c>
      <c r="H46" s="302">
        <v>4.5</v>
      </c>
      <c r="I46" s="302">
        <v>4.33</v>
      </c>
      <c r="J46" s="276">
        <v>30</v>
      </c>
      <c r="K46" s="275">
        <v>2</v>
      </c>
      <c r="L46" s="302">
        <v>3.5</v>
      </c>
      <c r="M46" s="302">
        <v>4.37</v>
      </c>
      <c r="N46" s="276">
        <v>93</v>
      </c>
      <c r="O46" s="275">
        <v>2</v>
      </c>
      <c r="P46" s="302">
        <v>4.5</v>
      </c>
      <c r="Q46" s="302">
        <v>4.25</v>
      </c>
      <c r="R46" s="276">
        <v>23</v>
      </c>
      <c r="S46" s="58">
        <f t="shared" ref="S46:S65" si="3">R46+N46+J46+F46</f>
        <v>148</v>
      </c>
      <c r="U46" s="59"/>
      <c r="V46" s="59"/>
      <c r="X46" s="59"/>
    </row>
    <row r="47" spans="1:24" x14ac:dyDescent="0.25">
      <c r="A47" s="60">
        <v>2</v>
      </c>
      <c r="B47" s="168" t="s">
        <v>31</v>
      </c>
      <c r="C47" s="275">
        <v>9</v>
      </c>
      <c r="D47" s="302">
        <v>4.666666666666667</v>
      </c>
      <c r="E47" s="302">
        <v>4.2699999999999996</v>
      </c>
      <c r="F47" s="276">
        <v>9</v>
      </c>
      <c r="G47" s="275">
        <v>9</v>
      </c>
      <c r="H47" s="302">
        <v>4.5555555555555554</v>
      </c>
      <c r="I47" s="302">
        <v>4.33</v>
      </c>
      <c r="J47" s="276">
        <v>24</v>
      </c>
      <c r="K47" s="275">
        <v>5</v>
      </c>
      <c r="L47" s="302">
        <v>4.4000000000000004</v>
      </c>
      <c r="M47" s="302">
        <v>4.37</v>
      </c>
      <c r="N47" s="276">
        <v>40</v>
      </c>
      <c r="O47" s="275">
        <v>17</v>
      </c>
      <c r="P47" s="302">
        <v>4.5294117647058822</v>
      </c>
      <c r="Q47" s="302">
        <v>4.25</v>
      </c>
      <c r="R47" s="276">
        <v>18</v>
      </c>
      <c r="S47" s="61">
        <f t="shared" si="3"/>
        <v>91</v>
      </c>
      <c r="U47" s="59"/>
      <c r="V47" s="59"/>
      <c r="X47" s="59"/>
    </row>
    <row r="48" spans="1:24" x14ac:dyDescent="0.25">
      <c r="A48" s="60">
        <v>3</v>
      </c>
      <c r="B48" s="168" t="s">
        <v>131</v>
      </c>
      <c r="C48" s="275">
        <v>2</v>
      </c>
      <c r="D48" s="302">
        <v>4.5</v>
      </c>
      <c r="E48" s="302">
        <v>4.2699999999999996</v>
      </c>
      <c r="F48" s="276">
        <v>17</v>
      </c>
      <c r="G48" s="275">
        <v>2</v>
      </c>
      <c r="H48" s="302">
        <v>4.5</v>
      </c>
      <c r="I48" s="302">
        <v>4.33</v>
      </c>
      <c r="J48" s="276">
        <v>28</v>
      </c>
      <c r="K48" s="275">
        <v>1</v>
      </c>
      <c r="L48" s="302">
        <v>5</v>
      </c>
      <c r="M48" s="302">
        <v>4.37</v>
      </c>
      <c r="N48" s="276">
        <v>3</v>
      </c>
      <c r="O48" s="275">
        <v>5</v>
      </c>
      <c r="P48" s="302">
        <v>3.8</v>
      </c>
      <c r="Q48" s="302">
        <v>4.25</v>
      </c>
      <c r="R48" s="276">
        <v>80</v>
      </c>
      <c r="S48" s="61">
        <f t="shared" si="3"/>
        <v>128</v>
      </c>
      <c r="U48" s="59"/>
      <c r="V48" s="59"/>
      <c r="X48" s="59"/>
    </row>
    <row r="49" spans="1:24" x14ac:dyDescent="0.25">
      <c r="A49" s="60">
        <v>4</v>
      </c>
      <c r="B49" s="47" t="s">
        <v>183</v>
      </c>
      <c r="C49" s="277">
        <v>14</v>
      </c>
      <c r="D49" s="300">
        <v>4.4285714285714288</v>
      </c>
      <c r="E49" s="300">
        <v>4.2699999999999996</v>
      </c>
      <c r="F49" s="278">
        <v>24</v>
      </c>
      <c r="G49" s="277">
        <v>24</v>
      </c>
      <c r="H49" s="300">
        <v>4.666666666666667</v>
      </c>
      <c r="I49" s="300">
        <v>4.33</v>
      </c>
      <c r="J49" s="278">
        <v>14</v>
      </c>
      <c r="K49" s="277">
        <v>18</v>
      </c>
      <c r="L49" s="300">
        <v>4.6111111111111107</v>
      </c>
      <c r="M49" s="300">
        <v>4.37</v>
      </c>
      <c r="N49" s="278">
        <v>13</v>
      </c>
      <c r="O49" s="277">
        <v>24</v>
      </c>
      <c r="P49" s="300">
        <v>4.5</v>
      </c>
      <c r="Q49" s="300">
        <v>4.25</v>
      </c>
      <c r="R49" s="278">
        <v>22</v>
      </c>
      <c r="S49" s="61">
        <f t="shared" si="3"/>
        <v>73</v>
      </c>
      <c r="U49" s="59"/>
      <c r="V49" s="59"/>
      <c r="X49" s="59"/>
    </row>
    <row r="50" spans="1:24" ht="15" customHeight="1" x14ac:dyDescent="0.25">
      <c r="A50" s="60">
        <v>5</v>
      </c>
      <c r="B50" s="168" t="s">
        <v>157</v>
      </c>
      <c r="C50" s="275">
        <v>25</v>
      </c>
      <c r="D50" s="302">
        <v>4.4000000000000004</v>
      </c>
      <c r="E50" s="302">
        <v>4.2699999999999996</v>
      </c>
      <c r="F50" s="276">
        <v>30</v>
      </c>
      <c r="G50" s="275">
        <v>23</v>
      </c>
      <c r="H50" s="302">
        <v>4.4347826086956523</v>
      </c>
      <c r="I50" s="302">
        <v>4.33</v>
      </c>
      <c r="J50" s="276">
        <v>37</v>
      </c>
      <c r="K50" s="275">
        <v>18</v>
      </c>
      <c r="L50" s="302">
        <v>4.333333333333333</v>
      </c>
      <c r="M50" s="302">
        <v>4.37</v>
      </c>
      <c r="N50" s="276">
        <v>47</v>
      </c>
      <c r="O50" s="275">
        <v>21</v>
      </c>
      <c r="P50" s="302">
        <v>4.4761904761904763</v>
      </c>
      <c r="Q50" s="302">
        <v>4.25</v>
      </c>
      <c r="R50" s="276">
        <v>26</v>
      </c>
      <c r="S50" s="61">
        <f t="shared" si="3"/>
        <v>140</v>
      </c>
      <c r="U50" s="59"/>
      <c r="V50" s="59"/>
      <c r="X50" s="59"/>
    </row>
    <row r="51" spans="1:24" ht="15" customHeight="1" x14ac:dyDescent="0.25">
      <c r="A51" s="60">
        <v>6</v>
      </c>
      <c r="B51" s="47" t="s">
        <v>80</v>
      </c>
      <c r="C51" s="277">
        <v>55</v>
      </c>
      <c r="D51" s="300">
        <v>4.3636363636363633</v>
      </c>
      <c r="E51" s="300">
        <v>4.2699999999999996</v>
      </c>
      <c r="F51" s="278">
        <v>35</v>
      </c>
      <c r="G51" s="277">
        <v>45</v>
      </c>
      <c r="H51" s="300">
        <v>4.4000000000000004</v>
      </c>
      <c r="I51" s="300">
        <v>4.33</v>
      </c>
      <c r="J51" s="278">
        <v>41</v>
      </c>
      <c r="K51" s="277">
        <v>40</v>
      </c>
      <c r="L51" s="300">
        <v>4.45</v>
      </c>
      <c r="M51" s="300">
        <v>4.37</v>
      </c>
      <c r="N51" s="278">
        <v>35</v>
      </c>
      <c r="O51" s="277">
        <v>48</v>
      </c>
      <c r="P51" s="300">
        <v>4.3125</v>
      </c>
      <c r="Q51" s="300">
        <v>4.25</v>
      </c>
      <c r="R51" s="278">
        <v>40</v>
      </c>
      <c r="S51" s="61">
        <f t="shared" si="3"/>
        <v>151</v>
      </c>
      <c r="U51" s="59"/>
      <c r="V51" s="59"/>
      <c r="X51" s="59"/>
    </row>
    <row r="52" spans="1:24" x14ac:dyDescent="0.25">
      <c r="A52" s="60">
        <v>7</v>
      </c>
      <c r="B52" s="48" t="s">
        <v>26</v>
      </c>
      <c r="C52" s="279">
        <v>11</v>
      </c>
      <c r="D52" s="304">
        <v>4.3636363636363633</v>
      </c>
      <c r="E52" s="304">
        <v>4.2699999999999996</v>
      </c>
      <c r="F52" s="280">
        <v>36</v>
      </c>
      <c r="G52" s="279">
        <v>10</v>
      </c>
      <c r="H52" s="304">
        <v>4.8</v>
      </c>
      <c r="I52" s="304">
        <v>4.33</v>
      </c>
      <c r="J52" s="280">
        <v>7</v>
      </c>
      <c r="K52" s="279">
        <v>7</v>
      </c>
      <c r="L52" s="304">
        <v>4.4285714285714288</v>
      </c>
      <c r="M52" s="304">
        <v>4.37</v>
      </c>
      <c r="N52" s="280">
        <v>37</v>
      </c>
      <c r="O52" s="279">
        <v>8</v>
      </c>
      <c r="P52" s="304">
        <v>3.75</v>
      </c>
      <c r="Q52" s="304">
        <v>4.25</v>
      </c>
      <c r="R52" s="280">
        <v>84</v>
      </c>
      <c r="S52" s="61">
        <f t="shared" si="3"/>
        <v>164</v>
      </c>
      <c r="U52" s="59"/>
      <c r="V52" s="59"/>
      <c r="X52" s="59"/>
    </row>
    <row r="53" spans="1:24" x14ac:dyDescent="0.25">
      <c r="A53" s="60">
        <v>8</v>
      </c>
      <c r="B53" s="168" t="s">
        <v>27</v>
      </c>
      <c r="C53" s="275">
        <v>6</v>
      </c>
      <c r="D53" s="302">
        <v>4.333333333333333</v>
      </c>
      <c r="E53" s="302">
        <v>4.2699999999999996</v>
      </c>
      <c r="F53" s="276">
        <v>42</v>
      </c>
      <c r="G53" s="275">
        <v>6</v>
      </c>
      <c r="H53" s="302">
        <v>4.166666666666667</v>
      </c>
      <c r="I53" s="302">
        <v>4.33</v>
      </c>
      <c r="J53" s="276">
        <v>67</v>
      </c>
      <c r="K53" s="275">
        <v>6</v>
      </c>
      <c r="L53" s="302">
        <v>4.833333333333333</v>
      </c>
      <c r="M53" s="302">
        <v>4.37</v>
      </c>
      <c r="N53" s="276">
        <v>6</v>
      </c>
      <c r="O53" s="275">
        <v>6</v>
      </c>
      <c r="P53" s="302">
        <v>4.666666666666667</v>
      </c>
      <c r="Q53" s="302">
        <v>4.25</v>
      </c>
      <c r="R53" s="276">
        <v>8</v>
      </c>
      <c r="S53" s="61">
        <f t="shared" si="3"/>
        <v>123</v>
      </c>
      <c r="U53" s="59"/>
      <c r="V53" s="59"/>
      <c r="X53" s="59"/>
    </row>
    <row r="54" spans="1:24" x14ac:dyDescent="0.25">
      <c r="A54" s="60">
        <v>9</v>
      </c>
      <c r="B54" s="168" t="s">
        <v>82</v>
      </c>
      <c r="C54" s="275">
        <v>25</v>
      </c>
      <c r="D54" s="302">
        <v>4.16</v>
      </c>
      <c r="E54" s="302">
        <v>4.2699999999999996</v>
      </c>
      <c r="F54" s="276">
        <v>65</v>
      </c>
      <c r="G54" s="275">
        <v>28</v>
      </c>
      <c r="H54" s="302">
        <v>4.6071428571428568</v>
      </c>
      <c r="I54" s="302">
        <v>4.33</v>
      </c>
      <c r="J54" s="276">
        <v>16</v>
      </c>
      <c r="K54" s="275">
        <v>41</v>
      </c>
      <c r="L54" s="302">
        <v>4.5121951219512191</v>
      </c>
      <c r="M54" s="302">
        <v>4.37</v>
      </c>
      <c r="N54" s="276">
        <v>24</v>
      </c>
      <c r="O54" s="275">
        <v>60</v>
      </c>
      <c r="P54" s="302">
        <v>4.2333333333333334</v>
      </c>
      <c r="Q54" s="302">
        <v>4.25</v>
      </c>
      <c r="R54" s="276">
        <v>47</v>
      </c>
      <c r="S54" s="61">
        <f t="shared" si="3"/>
        <v>152</v>
      </c>
      <c r="U54" s="59"/>
      <c r="V54" s="59"/>
      <c r="X54" s="59"/>
    </row>
    <row r="55" spans="1:24" x14ac:dyDescent="0.25">
      <c r="A55" s="60">
        <v>10</v>
      </c>
      <c r="B55" s="168" t="s">
        <v>187</v>
      </c>
      <c r="C55" s="275">
        <v>13</v>
      </c>
      <c r="D55" s="302">
        <v>4.1538461538461542</v>
      </c>
      <c r="E55" s="302">
        <v>4.2699999999999996</v>
      </c>
      <c r="F55" s="276">
        <v>66</v>
      </c>
      <c r="G55" s="275">
        <v>8</v>
      </c>
      <c r="H55" s="302">
        <v>3.75</v>
      </c>
      <c r="I55" s="302">
        <v>4.33</v>
      </c>
      <c r="J55" s="276">
        <v>93</v>
      </c>
      <c r="K55" s="275">
        <v>8</v>
      </c>
      <c r="L55" s="302">
        <v>3.875</v>
      </c>
      <c r="M55" s="302">
        <v>4.37</v>
      </c>
      <c r="N55" s="276">
        <v>82</v>
      </c>
      <c r="O55" s="275">
        <v>13</v>
      </c>
      <c r="P55" s="302">
        <v>4.1538461538461542</v>
      </c>
      <c r="Q55" s="302">
        <v>4.25</v>
      </c>
      <c r="R55" s="276">
        <v>52</v>
      </c>
      <c r="S55" s="61">
        <f t="shared" si="3"/>
        <v>293</v>
      </c>
      <c r="U55" s="59"/>
      <c r="V55" s="59"/>
      <c r="X55" s="59"/>
    </row>
    <row r="56" spans="1:24" x14ac:dyDescent="0.25">
      <c r="A56" s="60">
        <v>11</v>
      </c>
      <c r="B56" s="168" t="s">
        <v>188</v>
      </c>
      <c r="C56" s="275">
        <v>8</v>
      </c>
      <c r="D56" s="302">
        <v>4.125</v>
      </c>
      <c r="E56" s="302">
        <v>4.2699999999999996</v>
      </c>
      <c r="F56" s="276">
        <v>70</v>
      </c>
      <c r="G56" s="275">
        <v>5</v>
      </c>
      <c r="H56" s="302">
        <v>4.5999999999999996</v>
      </c>
      <c r="I56" s="302">
        <v>4.33</v>
      </c>
      <c r="J56" s="276">
        <v>17</v>
      </c>
      <c r="K56" s="275">
        <v>6</v>
      </c>
      <c r="L56" s="302">
        <v>4.166666666666667</v>
      </c>
      <c r="M56" s="302">
        <v>4.37</v>
      </c>
      <c r="N56" s="276">
        <v>59</v>
      </c>
      <c r="O56" s="275">
        <v>7</v>
      </c>
      <c r="P56" s="302">
        <v>4.1428571428571432</v>
      </c>
      <c r="Q56" s="302">
        <v>4.25</v>
      </c>
      <c r="R56" s="276">
        <v>56</v>
      </c>
      <c r="S56" s="61">
        <f t="shared" si="3"/>
        <v>202</v>
      </c>
      <c r="U56" s="59"/>
      <c r="V56" s="59"/>
      <c r="X56" s="59"/>
    </row>
    <row r="57" spans="1:24" x14ac:dyDescent="0.25">
      <c r="A57" s="60">
        <v>12</v>
      </c>
      <c r="B57" s="168" t="s">
        <v>158</v>
      </c>
      <c r="C57" s="275">
        <v>3</v>
      </c>
      <c r="D57" s="302">
        <v>4</v>
      </c>
      <c r="E57" s="302">
        <v>4.2699999999999996</v>
      </c>
      <c r="F57" s="276">
        <v>80</v>
      </c>
      <c r="G57" s="275">
        <v>4</v>
      </c>
      <c r="H57" s="302">
        <v>5</v>
      </c>
      <c r="I57" s="302">
        <v>4.33</v>
      </c>
      <c r="J57" s="276">
        <v>2</v>
      </c>
      <c r="K57" s="275">
        <v>4</v>
      </c>
      <c r="L57" s="302">
        <v>4</v>
      </c>
      <c r="M57" s="302">
        <v>4.37</v>
      </c>
      <c r="N57" s="276">
        <v>74</v>
      </c>
      <c r="O57" s="275">
        <v>6</v>
      </c>
      <c r="P57" s="302">
        <v>3.5</v>
      </c>
      <c r="Q57" s="302">
        <v>4.25</v>
      </c>
      <c r="R57" s="276">
        <v>93</v>
      </c>
      <c r="S57" s="61">
        <f t="shared" si="3"/>
        <v>249</v>
      </c>
      <c r="U57" s="59"/>
      <c r="V57" s="59"/>
      <c r="X57" s="59"/>
    </row>
    <row r="58" spans="1:24" x14ac:dyDescent="0.25">
      <c r="A58" s="60">
        <v>13</v>
      </c>
      <c r="B58" s="48" t="s">
        <v>193</v>
      </c>
      <c r="C58" s="279">
        <v>2</v>
      </c>
      <c r="D58" s="304">
        <v>4</v>
      </c>
      <c r="E58" s="304">
        <v>4.2699999999999996</v>
      </c>
      <c r="F58" s="280">
        <v>78</v>
      </c>
      <c r="G58" s="279">
        <v>3</v>
      </c>
      <c r="H58" s="304">
        <v>4</v>
      </c>
      <c r="I58" s="304">
        <v>4.33</v>
      </c>
      <c r="J58" s="280">
        <v>81</v>
      </c>
      <c r="K58" s="279"/>
      <c r="L58" s="304"/>
      <c r="M58" s="304">
        <v>4.37</v>
      </c>
      <c r="N58" s="280">
        <v>99</v>
      </c>
      <c r="O58" s="279"/>
      <c r="P58" s="304"/>
      <c r="Q58" s="304">
        <v>4.25</v>
      </c>
      <c r="R58" s="280">
        <v>102</v>
      </c>
      <c r="S58" s="61">
        <f t="shared" si="3"/>
        <v>360</v>
      </c>
      <c r="U58" s="59"/>
      <c r="V58" s="59"/>
      <c r="X58" s="59"/>
    </row>
    <row r="59" spans="1:24" x14ac:dyDescent="0.25">
      <c r="A59" s="60">
        <v>14</v>
      </c>
      <c r="B59" s="48" t="s">
        <v>83</v>
      </c>
      <c r="C59" s="279">
        <v>1</v>
      </c>
      <c r="D59" s="304">
        <v>4</v>
      </c>
      <c r="E59" s="304">
        <v>4.2699999999999996</v>
      </c>
      <c r="F59" s="280">
        <v>79</v>
      </c>
      <c r="G59" s="279"/>
      <c r="H59" s="304"/>
      <c r="I59" s="304">
        <v>4.33</v>
      </c>
      <c r="J59" s="280">
        <v>106</v>
      </c>
      <c r="K59" s="279"/>
      <c r="L59" s="304"/>
      <c r="M59" s="304">
        <v>4.37</v>
      </c>
      <c r="N59" s="280">
        <v>99</v>
      </c>
      <c r="O59" s="279">
        <v>1</v>
      </c>
      <c r="P59" s="304">
        <v>5</v>
      </c>
      <c r="Q59" s="304">
        <v>4.25</v>
      </c>
      <c r="R59" s="280">
        <v>2</v>
      </c>
      <c r="S59" s="61">
        <f t="shared" si="3"/>
        <v>286</v>
      </c>
      <c r="U59" s="59"/>
      <c r="V59" s="59"/>
      <c r="X59" s="59"/>
    </row>
    <row r="60" spans="1:24" x14ac:dyDescent="0.25">
      <c r="A60" s="60">
        <v>15</v>
      </c>
      <c r="B60" s="182" t="s">
        <v>194</v>
      </c>
      <c r="C60" s="288">
        <v>14</v>
      </c>
      <c r="D60" s="309">
        <v>3.7142857142857144</v>
      </c>
      <c r="E60" s="309">
        <v>4.2699999999999996</v>
      </c>
      <c r="F60" s="289">
        <v>89</v>
      </c>
      <c r="G60" s="288">
        <v>4</v>
      </c>
      <c r="H60" s="309">
        <v>0</v>
      </c>
      <c r="I60" s="309">
        <v>4.33</v>
      </c>
      <c r="J60" s="289">
        <v>105</v>
      </c>
      <c r="K60" s="288"/>
      <c r="L60" s="309"/>
      <c r="M60" s="309">
        <v>4.37</v>
      </c>
      <c r="N60" s="289">
        <v>99</v>
      </c>
      <c r="O60" s="288"/>
      <c r="P60" s="309"/>
      <c r="Q60" s="309">
        <v>4.25</v>
      </c>
      <c r="R60" s="289">
        <v>102</v>
      </c>
      <c r="S60" s="61">
        <f t="shared" si="3"/>
        <v>395</v>
      </c>
      <c r="U60" s="59"/>
      <c r="V60" s="59"/>
      <c r="X60" s="59"/>
    </row>
    <row r="61" spans="1:24" x14ac:dyDescent="0.25">
      <c r="A61" s="60">
        <v>16</v>
      </c>
      <c r="B61" s="182" t="s">
        <v>30</v>
      </c>
      <c r="C61" s="288">
        <v>3</v>
      </c>
      <c r="D61" s="309">
        <v>3.6666666666666665</v>
      </c>
      <c r="E61" s="309">
        <v>4.2699999999999996</v>
      </c>
      <c r="F61" s="289">
        <v>91</v>
      </c>
      <c r="G61" s="288">
        <v>3</v>
      </c>
      <c r="H61" s="309">
        <v>4.333333333333333</v>
      </c>
      <c r="I61" s="309">
        <v>4.33</v>
      </c>
      <c r="J61" s="289">
        <v>52</v>
      </c>
      <c r="K61" s="288">
        <v>2</v>
      </c>
      <c r="L61" s="309">
        <v>4</v>
      </c>
      <c r="M61" s="309">
        <v>4.37</v>
      </c>
      <c r="N61" s="289">
        <v>75</v>
      </c>
      <c r="O61" s="288">
        <v>2</v>
      </c>
      <c r="P61" s="309">
        <v>4.5</v>
      </c>
      <c r="Q61" s="309">
        <v>4.25</v>
      </c>
      <c r="R61" s="289">
        <v>24</v>
      </c>
      <c r="S61" s="61">
        <f t="shared" si="3"/>
        <v>242</v>
      </c>
      <c r="U61" s="59"/>
      <c r="V61" s="59"/>
      <c r="X61" s="59"/>
    </row>
    <row r="62" spans="1:24" x14ac:dyDescent="0.25">
      <c r="A62" s="60">
        <v>17</v>
      </c>
      <c r="B62" s="182" t="s">
        <v>195</v>
      </c>
      <c r="C62" s="288">
        <v>1</v>
      </c>
      <c r="D62" s="309">
        <v>3</v>
      </c>
      <c r="E62" s="309">
        <v>4.2699999999999996</v>
      </c>
      <c r="F62" s="289">
        <v>101</v>
      </c>
      <c r="G62" s="288">
        <v>2</v>
      </c>
      <c r="H62" s="309">
        <v>4.5</v>
      </c>
      <c r="I62" s="309">
        <v>4.33</v>
      </c>
      <c r="J62" s="289">
        <v>29</v>
      </c>
      <c r="K62" s="288"/>
      <c r="L62" s="309"/>
      <c r="M62" s="309">
        <v>4.37</v>
      </c>
      <c r="N62" s="289">
        <v>99</v>
      </c>
      <c r="O62" s="288"/>
      <c r="P62" s="309"/>
      <c r="Q62" s="309">
        <v>4.25</v>
      </c>
      <c r="R62" s="289">
        <v>102</v>
      </c>
      <c r="S62" s="61">
        <f t="shared" si="3"/>
        <v>331</v>
      </c>
      <c r="U62" s="59"/>
      <c r="V62" s="59"/>
      <c r="X62" s="59"/>
    </row>
    <row r="63" spans="1:24" x14ac:dyDescent="0.25">
      <c r="A63" s="60">
        <v>18</v>
      </c>
      <c r="B63" s="168" t="s">
        <v>81</v>
      </c>
      <c r="C63" s="275"/>
      <c r="D63" s="302"/>
      <c r="E63" s="302">
        <v>4.2699999999999996</v>
      </c>
      <c r="F63" s="276">
        <v>103</v>
      </c>
      <c r="G63" s="275">
        <v>1</v>
      </c>
      <c r="H63" s="302">
        <v>4</v>
      </c>
      <c r="I63" s="302">
        <v>4.33</v>
      </c>
      <c r="J63" s="276">
        <v>82</v>
      </c>
      <c r="K63" s="275"/>
      <c r="L63" s="302"/>
      <c r="M63" s="302">
        <v>4.37</v>
      </c>
      <c r="N63" s="276">
        <v>99</v>
      </c>
      <c r="O63" s="275">
        <v>1</v>
      </c>
      <c r="P63" s="302">
        <v>3</v>
      </c>
      <c r="Q63" s="302">
        <v>4.25</v>
      </c>
      <c r="R63" s="276">
        <v>100</v>
      </c>
      <c r="S63" s="61">
        <f t="shared" si="3"/>
        <v>384</v>
      </c>
      <c r="U63" s="59"/>
      <c r="V63" s="59"/>
      <c r="X63" s="59"/>
    </row>
    <row r="64" spans="1:24" x14ac:dyDescent="0.25">
      <c r="A64" s="67">
        <v>19</v>
      </c>
      <c r="B64" s="168" t="s">
        <v>137</v>
      </c>
      <c r="C64" s="275"/>
      <c r="D64" s="302"/>
      <c r="E64" s="302">
        <v>4.2699999999999996</v>
      </c>
      <c r="F64" s="276">
        <v>103</v>
      </c>
      <c r="G64" s="275"/>
      <c r="H64" s="302"/>
      <c r="I64" s="302">
        <v>4.33</v>
      </c>
      <c r="J64" s="276">
        <v>106</v>
      </c>
      <c r="K64" s="275">
        <v>4</v>
      </c>
      <c r="L64" s="302">
        <v>4</v>
      </c>
      <c r="M64" s="302">
        <v>4.37</v>
      </c>
      <c r="N64" s="276">
        <v>73</v>
      </c>
      <c r="O64" s="275">
        <v>3</v>
      </c>
      <c r="P64" s="302">
        <v>3.6666666666666665</v>
      </c>
      <c r="Q64" s="302">
        <v>4.25</v>
      </c>
      <c r="R64" s="276">
        <v>88</v>
      </c>
      <c r="S64" s="189">
        <f t="shared" si="3"/>
        <v>370</v>
      </c>
      <c r="U64" s="59"/>
      <c r="V64" s="59"/>
      <c r="X64" s="59"/>
    </row>
    <row r="65" spans="1:24" ht="15.75" thickBot="1" x14ac:dyDescent="0.3">
      <c r="A65" s="67">
        <v>20</v>
      </c>
      <c r="B65" s="168" t="s">
        <v>84</v>
      </c>
      <c r="C65" s="275"/>
      <c r="D65" s="302"/>
      <c r="E65" s="302">
        <v>4.2699999999999996</v>
      </c>
      <c r="F65" s="276">
        <v>103</v>
      </c>
      <c r="G65" s="275">
        <v>3</v>
      </c>
      <c r="H65" s="302">
        <v>4</v>
      </c>
      <c r="I65" s="302">
        <v>4.33</v>
      </c>
      <c r="J65" s="276">
        <v>83</v>
      </c>
      <c r="K65" s="275">
        <v>4</v>
      </c>
      <c r="L65" s="302">
        <v>4.25</v>
      </c>
      <c r="M65" s="302">
        <v>4.37</v>
      </c>
      <c r="N65" s="276">
        <v>55</v>
      </c>
      <c r="O65" s="275">
        <v>1</v>
      </c>
      <c r="P65" s="302">
        <v>4</v>
      </c>
      <c r="Q65" s="302">
        <v>4.25</v>
      </c>
      <c r="R65" s="276">
        <v>69</v>
      </c>
      <c r="S65" s="189">
        <f t="shared" si="3"/>
        <v>310</v>
      </c>
      <c r="U65" s="59"/>
      <c r="V65" s="59"/>
      <c r="X65" s="59"/>
    </row>
    <row r="66" spans="1:24" ht="15.75" thickBot="1" x14ac:dyDescent="0.3">
      <c r="A66" s="190"/>
      <c r="B66" s="199" t="s">
        <v>115</v>
      </c>
      <c r="C66" s="239">
        <f>SUM(C67:C80)</f>
        <v>144</v>
      </c>
      <c r="D66" s="206">
        <f>AVERAGE(D67:D80)</f>
        <v>4.0932534552282451</v>
      </c>
      <c r="E66" s="206">
        <v>4.2699999999999996</v>
      </c>
      <c r="F66" s="202"/>
      <c r="G66" s="239">
        <f>SUM(G67:G80)</f>
        <v>136</v>
      </c>
      <c r="H66" s="206">
        <f>AVERAGE(H67:H80)</f>
        <v>4.1193977388526273</v>
      </c>
      <c r="I66" s="206">
        <v>4.33</v>
      </c>
      <c r="J66" s="202"/>
      <c r="K66" s="239">
        <f>SUM(K67:K80)</f>
        <v>132</v>
      </c>
      <c r="L66" s="206">
        <f>AVERAGE(L67:L80)</f>
        <v>4.3649021146920308</v>
      </c>
      <c r="M66" s="206">
        <v>4.37</v>
      </c>
      <c r="N66" s="202"/>
      <c r="O66" s="239">
        <f>SUM(O67:O80)</f>
        <v>143</v>
      </c>
      <c r="P66" s="206">
        <f>AVERAGE(P67:P80)</f>
        <v>4.160262286732876</v>
      </c>
      <c r="Q66" s="206">
        <v>4.25</v>
      </c>
      <c r="R66" s="202"/>
      <c r="S66" s="198"/>
      <c r="U66" s="59"/>
      <c r="V66" s="59"/>
      <c r="X66" s="59"/>
    </row>
    <row r="67" spans="1:24" x14ac:dyDescent="0.25">
      <c r="A67" s="64">
        <v>1</v>
      </c>
      <c r="B67" s="168" t="s">
        <v>159</v>
      </c>
      <c r="C67" s="275">
        <v>13</v>
      </c>
      <c r="D67" s="302">
        <v>4.615384615384615</v>
      </c>
      <c r="E67" s="302">
        <v>4.2699999999999996</v>
      </c>
      <c r="F67" s="276">
        <v>11</v>
      </c>
      <c r="G67" s="275">
        <v>13</v>
      </c>
      <c r="H67" s="302">
        <v>4.6923076923076925</v>
      </c>
      <c r="I67" s="302">
        <v>4.33</v>
      </c>
      <c r="J67" s="276">
        <v>12</v>
      </c>
      <c r="K67" s="275">
        <v>6</v>
      </c>
      <c r="L67" s="302">
        <v>5</v>
      </c>
      <c r="M67" s="302">
        <v>4.37</v>
      </c>
      <c r="N67" s="276">
        <v>4</v>
      </c>
      <c r="O67" s="275">
        <v>11</v>
      </c>
      <c r="P67" s="302">
        <v>4.0909090909090908</v>
      </c>
      <c r="Q67" s="302">
        <v>4.25</v>
      </c>
      <c r="R67" s="276">
        <v>62</v>
      </c>
      <c r="S67" s="287">
        <f t="shared" ref="S67:S80" si="4">R67+N67+J67+F67</f>
        <v>89</v>
      </c>
      <c r="U67" s="59"/>
      <c r="V67" s="59"/>
      <c r="X67" s="59"/>
    </row>
    <row r="68" spans="1:24" x14ac:dyDescent="0.25">
      <c r="A68" s="60">
        <v>2</v>
      </c>
      <c r="B68" s="168" t="s">
        <v>86</v>
      </c>
      <c r="C68" s="275">
        <v>17</v>
      </c>
      <c r="D68" s="302">
        <v>4.4117647058823533</v>
      </c>
      <c r="E68" s="302">
        <v>4.2699999999999996</v>
      </c>
      <c r="F68" s="276">
        <v>27</v>
      </c>
      <c r="G68" s="275">
        <v>12</v>
      </c>
      <c r="H68" s="302">
        <v>4</v>
      </c>
      <c r="I68" s="302">
        <v>4.33</v>
      </c>
      <c r="J68" s="276">
        <v>84</v>
      </c>
      <c r="K68" s="275">
        <v>13</v>
      </c>
      <c r="L68" s="302">
        <v>4.8461538461538458</v>
      </c>
      <c r="M68" s="302">
        <v>4.37</v>
      </c>
      <c r="N68" s="276">
        <v>5</v>
      </c>
      <c r="O68" s="275">
        <v>15</v>
      </c>
      <c r="P68" s="302">
        <v>4.4000000000000004</v>
      </c>
      <c r="Q68" s="302">
        <v>4.25</v>
      </c>
      <c r="R68" s="276">
        <v>31</v>
      </c>
      <c r="S68" s="61">
        <f t="shared" si="4"/>
        <v>147</v>
      </c>
      <c r="U68" s="59"/>
      <c r="V68" s="59"/>
      <c r="X68" s="59"/>
    </row>
    <row r="69" spans="1:24" x14ac:dyDescent="0.25">
      <c r="A69" s="60">
        <v>3</v>
      </c>
      <c r="B69" s="168" t="s">
        <v>162</v>
      </c>
      <c r="C69" s="275">
        <v>17</v>
      </c>
      <c r="D69" s="302">
        <v>4.3529411764705879</v>
      </c>
      <c r="E69" s="302">
        <v>4.2699999999999996</v>
      </c>
      <c r="F69" s="276">
        <v>38</v>
      </c>
      <c r="G69" s="275">
        <v>10</v>
      </c>
      <c r="H69" s="302">
        <v>4.2</v>
      </c>
      <c r="I69" s="302">
        <v>4.33</v>
      </c>
      <c r="J69" s="276">
        <v>65</v>
      </c>
      <c r="K69" s="275">
        <v>13</v>
      </c>
      <c r="L69" s="302">
        <v>4.384615384615385</v>
      </c>
      <c r="M69" s="302">
        <v>4.37</v>
      </c>
      <c r="N69" s="276">
        <v>42</v>
      </c>
      <c r="O69" s="275">
        <v>5</v>
      </c>
      <c r="P69" s="302">
        <v>4.8</v>
      </c>
      <c r="Q69" s="302">
        <v>4.25</v>
      </c>
      <c r="R69" s="276">
        <v>4</v>
      </c>
      <c r="S69" s="61">
        <f t="shared" si="4"/>
        <v>149</v>
      </c>
      <c r="U69" s="59"/>
      <c r="V69" s="59"/>
      <c r="X69" s="59"/>
    </row>
    <row r="70" spans="1:24" x14ac:dyDescent="0.25">
      <c r="A70" s="60">
        <v>4</v>
      </c>
      <c r="B70" s="168" t="s">
        <v>163</v>
      </c>
      <c r="C70" s="275">
        <v>12</v>
      </c>
      <c r="D70" s="302">
        <v>4.333333333333333</v>
      </c>
      <c r="E70" s="302">
        <v>4.2699999999999996</v>
      </c>
      <c r="F70" s="276">
        <v>43</v>
      </c>
      <c r="G70" s="275">
        <v>7</v>
      </c>
      <c r="H70" s="302">
        <v>3.7142857142857144</v>
      </c>
      <c r="I70" s="302">
        <v>4.33</v>
      </c>
      <c r="J70" s="276">
        <v>94</v>
      </c>
      <c r="K70" s="275">
        <v>13</v>
      </c>
      <c r="L70" s="302">
        <v>4.3076923076923075</v>
      </c>
      <c r="M70" s="302">
        <v>4.37</v>
      </c>
      <c r="N70" s="276">
        <v>52</v>
      </c>
      <c r="O70" s="275">
        <v>12</v>
      </c>
      <c r="P70" s="302">
        <v>4.25</v>
      </c>
      <c r="Q70" s="302">
        <v>4.25</v>
      </c>
      <c r="R70" s="276">
        <v>43</v>
      </c>
      <c r="S70" s="61">
        <f t="shared" si="4"/>
        <v>232</v>
      </c>
      <c r="U70" s="59"/>
      <c r="V70" s="59"/>
      <c r="X70" s="59"/>
    </row>
    <row r="71" spans="1:24" x14ac:dyDescent="0.25">
      <c r="A71" s="60">
        <v>5</v>
      </c>
      <c r="B71" s="168" t="s">
        <v>166</v>
      </c>
      <c r="C71" s="275">
        <v>3</v>
      </c>
      <c r="D71" s="302">
        <v>4.333333333333333</v>
      </c>
      <c r="E71" s="302">
        <v>4.2699999999999996</v>
      </c>
      <c r="F71" s="276">
        <v>44</v>
      </c>
      <c r="G71" s="275">
        <v>8</v>
      </c>
      <c r="H71" s="302">
        <v>4.375</v>
      </c>
      <c r="I71" s="302">
        <v>4.33</v>
      </c>
      <c r="J71" s="276">
        <v>44</v>
      </c>
      <c r="K71" s="275">
        <v>2</v>
      </c>
      <c r="L71" s="302">
        <v>4.5</v>
      </c>
      <c r="M71" s="302">
        <v>4.37</v>
      </c>
      <c r="N71" s="276">
        <v>29</v>
      </c>
      <c r="O71" s="275">
        <v>4</v>
      </c>
      <c r="P71" s="302">
        <v>4.25</v>
      </c>
      <c r="Q71" s="302">
        <v>4.25</v>
      </c>
      <c r="R71" s="276">
        <v>44</v>
      </c>
      <c r="S71" s="61">
        <f t="shared" si="4"/>
        <v>161</v>
      </c>
      <c r="U71" s="59"/>
      <c r="V71" s="59"/>
      <c r="X71" s="59"/>
    </row>
    <row r="72" spans="1:24" x14ac:dyDescent="0.25">
      <c r="A72" s="60">
        <v>6</v>
      </c>
      <c r="B72" s="176" t="s">
        <v>85</v>
      </c>
      <c r="C72" s="283">
        <v>10</v>
      </c>
      <c r="D72" s="303">
        <v>4.3</v>
      </c>
      <c r="E72" s="303">
        <v>4.2699999999999996</v>
      </c>
      <c r="F72" s="284">
        <v>46</v>
      </c>
      <c r="G72" s="283">
        <v>19</v>
      </c>
      <c r="H72" s="303">
        <v>3.8947368421052633</v>
      </c>
      <c r="I72" s="303">
        <v>4.33</v>
      </c>
      <c r="J72" s="284">
        <v>89</v>
      </c>
      <c r="K72" s="283">
        <v>17</v>
      </c>
      <c r="L72" s="303">
        <v>4.7058823529411766</v>
      </c>
      <c r="M72" s="303">
        <v>4.37</v>
      </c>
      <c r="N72" s="284">
        <v>9</v>
      </c>
      <c r="O72" s="283">
        <v>12</v>
      </c>
      <c r="P72" s="303">
        <v>4.666666666666667</v>
      </c>
      <c r="Q72" s="303">
        <v>4.25</v>
      </c>
      <c r="R72" s="284">
        <v>9</v>
      </c>
      <c r="S72" s="61">
        <f t="shared" si="4"/>
        <v>153</v>
      </c>
      <c r="U72" s="59"/>
      <c r="V72" s="59"/>
      <c r="X72" s="59"/>
    </row>
    <row r="73" spans="1:24" x14ac:dyDescent="0.25">
      <c r="A73" s="60">
        <v>7</v>
      </c>
      <c r="B73" s="168" t="s">
        <v>164</v>
      </c>
      <c r="C73" s="275">
        <v>15</v>
      </c>
      <c r="D73" s="302">
        <v>4.2666666666666666</v>
      </c>
      <c r="E73" s="302">
        <v>4.2699999999999996</v>
      </c>
      <c r="F73" s="276">
        <v>49</v>
      </c>
      <c r="G73" s="275">
        <v>14</v>
      </c>
      <c r="H73" s="302">
        <v>4.3571428571428568</v>
      </c>
      <c r="I73" s="302">
        <v>4.33</v>
      </c>
      <c r="J73" s="276">
        <v>48</v>
      </c>
      <c r="K73" s="275">
        <v>5</v>
      </c>
      <c r="L73" s="302">
        <v>4.5999999999999996</v>
      </c>
      <c r="M73" s="302">
        <v>4.37</v>
      </c>
      <c r="N73" s="276">
        <v>15</v>
      </c>
      <c r="O73" s="275">
        <v>22</v>
      </c>
      <c r="P73" s="302">
        <v>3.7272727272727271</v>
      </c>
      <c r="Q73" s="302">
        <v>4.25</v>
      </c>
      <c r="R73" s="276">
        <v>86</v>
      </c>
      <c r="S73" s="61">
        <f t="shared" si="4"/>
        <v>198</v>
      </c>
      <c r="U73" s="59"/>
      <c r="V73" s="59"/>
      <c r="X73" s="59"/>
    </row>
    <row r="74" spans="1:24" x14ac:dyDescent="0.25">
      <c r="A74" s="60">
        <v>8</v>
      </c>
      <c r="B74" s="168" t="s">
        <v>160</v>
      </c>
      <c r="C74" s="275">
        <v>4</v>
      </c>
      <c r="D74" s="302">
        <v>4.25</v>
      </c>
      <c r="E74" s="302">
        <v>4.2699999999999996</v>
      </c>
      <c r="F74" s="276">
        <v>53</v>
      </c>
      <c r="G74" s="275">
        <v>6</v>
      </c>
      <c r="H74" s="302">
        <v>4.166666666666667</v>
      </c>
      <c r="I74" s="302">
        <v>4.33</v>
      </c>
      <c r="J74" s="276">
        <v>68</v>
      </c>
      <c r="K74" s="275">
        <v>2</v>
      </c>
      <c r="L74" s="302">
        <v>4.5</v>
      </c>
      <c r="M74" s="302">
        <v>4.37</v>
      </c>
      <c r="N74" s="276">
        <v>26</v>
      </c>
      <c r="O74" s="275">
        <v>5</v>
      </c>
      <c r="P74" s="302">
        <v>4</v>
      </c>
      <c r="Q74" s="302">
        <v>4.25</v>
      </c>
      <c r="R74" s="276">
        <v>70</v>
      </c>
      <c r="S74" s="61">
        <f t="shared" si="4"/>
        <v>217</v>
      </c>
      <c r="U74" s="59"/>
      <c r="V74" s="59"/>
      <c r="X74" s="59"/>
    </row>
    <row r="75" spans="1:24" x14ac:dyDescent="0.25">
      <c r="A75" s="60">
        <v>9</v>
      </c>
      <c r="B75" s="168" t="s">
        <v>90</v>
      </c>
      <c r="C75" s="275">
        <v>12</v>
      </c>
      <c r="D75" s="302">
        <v>4.083333333333333</v>
      </c>
      <c r="E75" s="302">
        <v>4.2699999999999996</v>
      </c>
      <c r="F75" s="276">
        <v>73</v>
      </c>
      <c r="G75" s="275">
        <v>7</v>
      </c>
      <c r="H75" s="302">
        <v>4.5714285714285712</v>
      </c>
      <c r="I75" s="302">
        <v>4.33</v>
      </c>
      <c r="J75" s="276">
        <v>21</v>
      </c>
      <c r="K75" s="275">
        <v>12</v>
      </c>
      <c r="L75" s="302">
        <v>3.75</v>
      </c>
      <c r="M75" s="302">
        <v>4.37</v>
      </c>
      <c r="N75" s="276">
        <v>86</v>
      </c>
      <c r="O75" s="275">
        <v>17</v>
      </c>
      <c r="P75" s="302">
        <v>4.0588235294117645</v>
      </c>
      <c r="Q75" s="302">
        <v>4.25</v>
      </c>
      <c r="R75" s="276">
        <v>63</v>
      </c>
      <c r="S75" s="61">
        <f t="shared" si="4"/>
        <v>243</v>
      </c>
      <c r="U75" s="59"/>
      <c r="V75" s="59"/>
      <c r="X75" s="59"/>
    </row>
    <row r="76" spans="1:24" x14ac:dyDescent="0.25">
      <c r="A76" s="60">
        <v>10</v>
      </c>
      <c r="B76" s="168" t="s">
        <v>87</v>
      </c>
      <c r="C76" s="275">
        <v>13</v>
      </c>
      <c r="D76" s="302">
        <v>3.9230769230769229</v>
      </c>
      <c r="E76" s="302">
        <v>4.2699999999999996</v>
      </c>
      <c r="F76" s="276">
        <v>81</v>
      </c>
      <c r="G76" s="275">
        <v>5</v>
      </c>
      <c r="H76" s="302">
        <v>4.2</v>
      </c>
      <c r="I76" s="302">
        <v>4.33</v>
      </c>
      <c r="J76" s="276">
        <v>64</v>
      </c>
      <c r="K76" s="275">
        <v>4</v>
      </c>
      <c r="L76" s="302">
        <v>4.5</v>
      </c>
      <c r="M76" s="302">
        <v>4.37</v>
      </c>
      <c r="N76" s="276">
        <v>27</v>
      </c>
      <c r="O76" s="275">
        <v>6</v>
      </c>
      <c r="P76" s="302">
        <v>3.8333333333333335</v>
      </c>
      <c r="Q76" s="302">
        <v>4.25</v>
      </c>
      <c r="R76" s="276">
        <v>78</v>
      </c>
      <c r="S76" s="61">
        <f t="shared" si="4"/>
        <v>250</v>
      </c>
      <c r="U76" s="59"/>
      <c r="V76" s="59"/>
      <c r="X76" s="59"/>
    </row>
    <row r="77" spans="1:24" x14ac:dyDescent="0.25">
      <c r="A77" s="60">
        <v>11</v>
      </c>
      <c r="B77" s="168" t="s">
        <v>161</v>
      </c>
      <c r="C77" s="275">
        <v>5</v>
      </c>
      <c r="D77" s="302">
        <v>3.8</v>
      </c>
      <c r="E77" s="302">
        <v>4.2699999999999996</v>
      </c>
      <c r="F77" s="276">
        <v>85</v>
      </c>
      <c r="G77" s="275">
        <v>3</v>
      </c>
      <c r="H77" s="302">
        <v>3.3333333333333335</v>
      </c>
      <c r="I77" s="302">
        <v>4.33</v>
      </c>
      <c r="J77" s="276">
        <v>102</v>
      </c>
      <c r="K77" s="275">
        <v>1</v>
      </c>
      <c r="L77" s="302">
        <v>4</v>
      </c>
      <c r="M77" s="302">
        <v>4.37</v>
      </c>
      <c r="N77" s="276">
        <v>76</v>
      </c>
      <c r="O77" s="275">
        <v>2</v>
      </c>
      <c r="P77" s="302">
        <v>4</v>
      </c>
      <c r="Q77" s="302">
        <v>4.25</v>
      </c>
      <c r="R77" s="276">
        <v>71</v>
      </c>
      <c r="S77" s="61">
        <f t="shared" si="4"/>
        <v>334</v>
      </c>
      <c r="U77" s="59"/>
      <c r="V77" s="59"/>
      <c r="X77" s="59"/>
    </row>
    <row r="78" spans="1:24" x14ac:dyDescent="0.25">
      <c r="A78" s="60">
        <v>12</v>
      </c>
      <c r="B78" s="168" t="s">
        <v>165</v>
      </c>
      <c r="C78" s="275">
        <v>4</v>
      </c>
      <c r="D78" s="302">
        <v>3.75</v>
      </c>
      <c r="E78" s="302">
        <v>4.2699999999999996</v>
      </c>
      <c r="F78" s="276">
        <v>87</v>
      </c>
      <c r="G78" s="275">
        <v>2</v>
      </c>
      <c r="H78" s="302">
        <v>4.5</v>
      </c>
      <c r="I78" s="302">
        <v>4.33</v>
      </c>
      <c r="J78" s="276">
        <v>31</v>
      </c>
      <c r="K78" s="275">
        <v>3</v>
      </c>
      <c r="L78" s="302">
        <v>3</v>
      </c>
      <c r="M78" s="302">
        <v>4.37</v>
      </c>
      <c r="N78" s="276">
        <v>98</v>
      </c>
      <c r="O78" s="275">
        <v>2</v>
      </c>
      <c r="P78" s="302">
        <v>3.5</v>
      </c>
      <c r="Q78" s="302">
        <v>4.25</v>
      </c>
      <c r="R78" s="276">
        <v>94</v>
      </c>
      <c r="S78" s="61">
        <f t="shared" si="4"/>
        <v>310</v>
      </c>
      <c r="U78" s="59"/>
      <c r="V78" s="59"/>
      <c r="X78" s="59"/>
    </row>
    <row r="79" spans="1:24" x14ac:dyDescent="0.25">
      <c r="A79" s="60">
        <v>13</v>
      </c>
      <c r="B79" s="176" t="s">
        <v>34</v>
      </c>
      <c r="C79" s="283">
        <v>5</v>
      </c>
      <c r="D79" s="303">
        <v>3.6</v>
      </c>
      <c r="E79" s="303">
        <v>4.2699999999999996</v>
      </c>
      <c r="F79" s="284">
        <v>92</v>
      </c>
      <c r="G79" s="283">
        <v>3</v>
      </c>
      <c r="H79" s="303">
        <v>3.3333333333333335</v>
      </c>
      <c r="I79" s="303">
        <v>4.33</v>
      </c>
      <c r="J79" s="284">
        <v>103</v>
      </c>
      <c r="K79" s="283">
        <v>6</v>
      </c>
      <c r="L79" s="303">
        <v>4.5</v>
      </c>
      <c r="M79" s="303">
        <v>4.37</v>
      </c>
      <c r="N79" s="284">
        <v>28</v>
      </c>
      <c r="O79" s="283">
        <v>3</v>
      </c>
      <c r="P79" s="303">
        <v>4.333333333333333</v>
      </c>
      <c r="Q79" s="303">
        <v>4.25</v>
      </c>
      <c r="R79" s="284">
        <v>36</v>
      </c>
      <c r="S79" s="61">
        <f t="shared" si="4"/>
        <v>259</v>
      </c>
      <c r="U79" s="59"/>
      <c r="V79" s="59"/>
      <c r="X79" s="59"/>
    </row>
    <row r="80" spans="1:24" ht="15.75" thickBot="1" x14ac:dyDescent="0.3">
      <c r="A80" s="60">
        <v>14</v>
      </c>
      <c r="B80" s="176" t="s">
        <v>144</v>
      </c>
      <c r="C80" s="283">
        <v>14</v>
      </c>
      <c r="D80" s="303">
        <v>3.2857142857142856</v>
      </c>
      <c r="E80" s="303">
        <v>4.2699999999999996</v>
      </c>
      <c r="F80" s="284">
        <v>100</v>
      </c>
      <c r="G80" s="283">
        <v>27</v>
      </c>
      <c r="H80" s="303">
        <v>4.333333333333333</v>
      </c>
      <c r="I80" s="303">
        <v>4.33</v>
      </c>
      <c r="J80" s="284">
        <v>53</v>
      </c>
      <c r="K80" s="283">
        <v>35</v>
      </c>
      <c r="L80" s="303">
        <v>4.5142857142857142</v>
      </c>
      <c r="M80" s="303">
        <v>4.37</v>
      </c>
      <c r="N80" s="284">
        <v>23</v>
      </c>
      <c r="O80" s="283">
        <v>27</v>
      </c>
      <c r="P80" s="303">
        <v>4.333333333333333</v>
      </c>
      <c r="Q80" s="303">
        <v>4.25</v>
      </c>
      <c r="R80" s="284">
        <v>37</v>
      </c>
      <c r="S80" s="61">
        <f t="shared" si="4"/>
        <v>213</v>
      </c>
      <c r="U80" s="59"/>
      <c r="V80" s="59"/>
      <c r="X80" s="59"/>
    </row>
    <row r="81" spans="1:24" ht="15.75" thickBot="1" x14ac:dyDescent="0.3">
      <c r="A81" s="190"/>
      <c r="B81" s="200" t="s">
        <v>114</v>
      </c>
      <c r="C81" s="240">
        <f>SUM(C82:C112)</f>
        <v>389</v>
      </c>
      <c r="D81" s="204">
        <f>AVERAGE(D82:D112)</f>
        <v>4.2870063288679647</v>
      </c>
      <c r="E81" s="204">
        <v>4.2699999999999996</v>
      </c>
      <c r="F81" s="205"/>
      <c r="G81" s="240">
        <f>SUM(G82:G112)</f>
        <v>380</v>
      </c>
      <c r="H81" s="204">
        <f>AVERAGE(H82:H112)</f>
        <v>4.34127006118218</v>
      </c>
      <c r="I81" s="204">
        <v>4.33</v>
      </c>
      <c r="J81" s="205"/>
      <c r="K81" s="240">
        <f>SUM(K82:K112)</f>
        <v>323</v>
      </c>
      <c r="L81" s="204">
        <f>AVERAGE(L82:L112)</f>
        <v>4.1852630164686895</v>
      </c>
      <c r="M81" s="204">
        <v>4.37</v>
      </c>
      <c r="N81" s="205"/>
      <c r="O81" s="240">
        <f>SUM(O82:O112)</f>
        <v>408</v>
      </c>
      <c r="P81" s="204">
        <f>AVERAGE(P82:P112)</f>
        <v>4.135028351840301</v>
      </c>
      <c r="Q81" s="204">
        <v>4.25</v>
      </c>
      <c r="R81" s="205"/>
      <c r="S81" s="198"/>
      <c r="U81" s="59"/>
      <c r="V81" s="59"/>
      <c r="X81" s="59"/>
    </row>
    <row r="82" spans="1:24" x14ac:dyDescent="0.25">
      <c r="A82" s="57">
        <v>1</v>
      </c>
      <c r="B82" s="176" t="s">
        <v>171</v>
      </c>
      <c r="C82" s="283">
        <v>3</v>
      </c>
      <c r="D82" s="303">
        <v>5</v>
      </c>
      <c r="E82" s="303">
        <v>4.2699999999999996</v>
      </c>
      <c r="F82" s="284">
        <v>4</v>
      </c>
      <c r="G82" s="283">
        <v>6</v>
      </c>
      <c r="H82" s="303">
        <v>4</v>
      </c>
      <c r="I82" s="303">
        <v>4.33</v>
      </c>
      <c r="J82" s="284">
        <v>85</v>
      </c>
      <c r="K82" s="283">
        <v>5</v>
      </c>
      <c r="L82" s="303">
        <v>4</v>
      </c>
      <c r="M82" s="303">
        <v>4.37</v>
      </c>
      <c r="N82" s="284">
        <v>78</v>
      </c>
      <c r="O82" s="283">
        <v>12</v>
      </c>
      <c r="P82" s="303">
        <v>3.5</v>
      </c>
      <c r="Q82" s="303">
        <v>4.25</v>
      </c>
      <c r="R82" s="284">
        <v>95</v>
      </c>
      <c r="S82" s="58">
        <f t="shared" ref="S82:S104" si="5">R82+N82+J82+F82</f>
        <v>262</v>
      </c>
      <c r="U82" s="59"/>
      <c r="V82" s="59"/>
      <c r="X82" s="59"/>
    </row>
    <row r="83" spans="1:24" x14ac:dyDescent="0.25">
      <c r="A83" s="60">
        <v>2</v>
      </c>
      <c r="B83" s="176" t="s">
        <v>179</v>
      </c>
      <c r="C83" s="283">
        <v>3</v>
      </c>
      <c r="D83" s="303">
        <v>5</v>
      </c>
      <c r="E83" s="303">
        <v>4.2699999999999996</v>
      </c>
      <c r="F83" s="284">
        <v>5</v>
      </c>
      <c r="G83" s="283">
        <v>3</v>
      </c>
      <c r="H83" s="303">
        <v>4</v>
      </c>
      <c r="I83" s="303">
        <v>4.33</v>
      </c>
      <c r="J83" s="284">
        <v>86</v>
      </c>
      <c r="K83" s="283">
        <v>3</v>
      </c>
      <c r="L83" s="303">
        <v>4.333333333333333</v>
      </c>
      <c r="M83" s="303">
        <v>4.37</v>
      </c>
      <c r="N83" s="284">
        <v>48</v>
      </c>
      <c r="O83" s="283"/>
      <c r="P83" s="303"/>
      <c r="Q83" s="303">
        <v>4.25</v>
      </c>
      <c r="R83" s="284">
        <v>102</v>
      </c>
      <c r="S83" s="61">
        <f t="shared" si="5"/>
        <v>241</v>
      </c>
      <c r="U83" s="59"/>
      <c r="V83" s="59"/>
      <c r="X83" s="59"/>
    </row>
    <row r="84" spans="1:24" x14ac:dyDescent="0.25">
      <c r="A84" s="60">
        <v>3</v>
      </c>
      <c r="B84" s="176" t="s">
        <v>200</v>
      </c>
      <c r="C84" s="283">
        <v>1</v>
      </c>
      <c r="D84" s="303">
        <v>5</v>
      </c>
      <c r="E84" s="303">
        <v>4.2699999999999996</v>
      </c>
      <c r="F84" s="284">
        <v>3</v>
      </c>
      <c r="G84" s="283"/>
      <c r="H84" s="303"/>
      <c r="I84" s="303">
        <v>4.33</v>
      </c>
      <c r="J84" s="284">
        <v>106</v>
      </c>
      <c r="K84" s="283"/>
      <c r="L84" s="303"/>
      <c r="M84" s="303">
        <v>4.37</v>
      </c>
      <c r="N84" s="284">
        <v>99</v>
      </c>
      <c r="O84" s="283"/>
      <c r="P84" s="303"/>
      <c r="Q84" s="303">
        <v>4.25</v>
      </c>
      <c r="R84" s="284">
        <v>102</v>
      </c>
      <c r="S84" s="61">
        <f t="shared" si="5"/>
        <v>310</v>
      </c>
      <c r="U84" s="59"/>
      <c r="V84" s="59"/>
      <c r="X84" s="59"/>
    </row>
    <row r="85" spans="1:24" x14ac:dyDescent="0.25">
      <c r="A85" s="60">
        <v>4</v>
      </c>
      <c r="B85" s="176" t="s">
        <v>177</v>
      </c>
      <c r="C85" s="283">
        <v>6</v>
      </c>
      <c r="D85" s="303">
        <v>4.833333333333333</v>
      </c>
      <c r="E85" s="303">
        <v>4.2699999999999996</v>
      </c>
      <c r="F85" s="284">
        <v>7</v>
      </c>
      <c r="G85" s="283">
        <v>8</v>
      </c>
      <c r="H85" s="303">
        <v>4.375</v>
      </c>
      <c r="I85" s="303">
        <v>4.33</v>
      </c>
      <c r="J85" s="284">
        <v>46</v>
      </c>
      <c r="K85" s="283">
        <v>5</v>
      </c>
      <c r="L85" s="303">
        <v>4.5999999999999996</v>
      </c>
      <c r="M85" s="303">
        <v>4.37</v>
      </c>
      <c r="N85" s="284">
        <v>16</v>
      </c>
      <c r="O85" s="283">
        <v>5</v>
      </c>
      <c r="P85" s="303">
        <v>3.8</v>
      </c>
      <c r="Q85" s="303">
        <v>4.25</v>
      </c>
      <c r="R85" s="284">
        <v>81</v>
      </c>
      <c r="S85" s="61">
        <f t="shared" si="5"/>
        <v>150</v>
      </c>
      <c r="U85" s="59"/>
      <c r="V85" s="59"/>
      <c r="X85" s="59"/>
    </row>
    <row r="86" spans="1:24" x14ac:dyDescent="0.25">
      <c r="A86" s="60">
        <v>5</v>
      </c>
      <c r="B86" s="176" t="s">
        <v>199</v>
      </c>
      <c r="C86" s="283">
        <v>3</v>
      </c>
      <c r="D86" s="303">
        <v>4.666666666666667</v>
      </c>
      <c r="E86" s="303">
        <v>4.2699999999999996</v>
      </c>
      <c r="F86" s="284">
        <v>10</v>
      </c>
      <c r="G86" s="283"/>
      <c r="H86" s="303"/>
      <c r="I86" s="303">
        <v>4.33</v>
      </c>
      <c r="J86" s="284">
        <v>106</v>
      </c>
      <c r="K86" s="283"/>
      <c r="L86" s="303"/>
      <c r="M86" s="303">
        <v>4.37</v>
      </c>
      <c r="N86" s="284">
        <v>99</v>
      </c>
      <c r="O86" s="283"/>
      <c r="P86" s="303"/>
      <c r="Q86" s="303">
        <v>4.25</v>
      </c>
      <c r="R86" s="284">
        <v>102</v>
      </c>
      <c r="S86" s="61">
        <f t="shared" si="5"/>
        <v>317</v>
      </c>
      <c r="U86" s="59"/>
      <c r="V86" s="59"/>
      <c r="X86" s="59"/>
    </row>
    <row r="87" spans="1:24" x14ac:dyDescent="0.25">
      <c r="A87" s="60">
        <v>6</v>
      </c>
      <c r="B87" s="176" t="s">
        <v>126</v>
      </c>
      <c r="C87" s="283">
        <v>30</v>
      </c>
      <c r="D87" s="303">
        <v>4.5333333333333332</v>
      </c>
      <c r="E87" s="303">
        <v>4.2699999999999996</v>
      </c>
      <c r="F87" s="284">
        <v>14</v>
      </c>
      <c r="G87" s="283">
        <v>39</v>
      </c>
      <c r="H87" s="303">
        <v>4.4358974358974361</v>
      </c>
      <c r="I87" s="303">
        <v>4.33</v>
      </c>
      <c r="J87" s="284">
        <v>36</v>
      </c>
      <c r="K87" s="283">
        <v>26</v>
      </c>
      <c r="L87" s="303">
        <v>4.2307692307692308</v>
      </c>
      <c r="M87" s="303">
        <v>4.37</v>
      </c>
      <c r="N87" s="284">
        <v>57</v>
      </c>
      <c r="O87" s="283">
        <v>40</v>
      </c>
      <c r="P87" s="303">
        <v>4.1500000000000004</v>
      </c>
      <c r="Q87" s="303">
        <v>4.25</v>
      </c>
      <c r="R87" s="284">
        <v>54</v>
      </c>
      <c r="S87" s="61">
        <f t="shared" si="5"/>
        <v>161</v>
      </c>
      <c r="U87" s="59"/>
      <c r="V87" s="59"/>
      <c r="X87" s="59"/>
    </row>
    <row r="88" spans="1:24" x14ac:dyDescent="0.25">
      <c r="A88" s="60">
        <v>7</v>
      </c>
      <c r="B88" s="176" t="s">
        <v>128</v>
      </c>
      <c r="C88" s="283">
        <v>27</v>
      </c>
      <c r="D88" s="303">
        <v>4.5185185185185182</v>
      </c>
      <c r="E88" s="303">
        <v>4.2699999999999996</v>
      </c>
      <c r="F88" s="284">
        <v>15</v>
      </c>
      <c r="G88" s="283">
        <v>46</v>
      </c>
      <c r="H88" s="303">
        <v>4.3478260869565215</v>
      </c>
      <c r="I88" s="303">
        <v>4.33</v>
      </c>
      <c r="J88" s="284">
        <v>49</v>
      </c>
      <c r="K88" s="283">
        <v>21</v>
      </c>
      <c r="L88" s="303">
        <v>4.7142857142857144</v>
      </c>
      <c r="M88" s="303">
        <v>4.37</v>
      </c>
      <c r="N88" s="284">
        <v>8</v>
      </c>
      <c r="O88" s="283">
        <v>42</v>
      </c>
      <c r="P88" s="303">
        <v>4.2142857142857144</v>
      </c>
      <c r="Q88" s="303">
        <v>4.25</v>
      </c>
      <c r="R88" s="284">
        <v>49</v>
      </c>
      <c r="S88" s="61">
        <f t="shared" si="5"/>
        <v>121</v>
      </c>
      <c r="U88" s="59"/>
      <c r="V88" s="59"/>
      <c r="X88" s="59"/>
    </row>
    <row r="89" spans="1:24" x14ac:dyDescent="0.25">
      <c r="A89" s="60">
        <v>8</v>
      </c>
      <c r="B89" s="176" t="s">
        <v>138</v>
      </c>
      <c r="C89" s="283">
        <v>8</v>
      </c>
      <c r="D89" s="303">
        <v>4.5</v>
      </c>
      <c r="E89" s="303">
        <v>4.2699999999999996</v>
      </c>
      <c r="F89" s="284">
        <v>18</v>
      </c>
      <c r="G89" s="283">
        <v>27</v>
      </c>
      <c r="H89" s="303">
        <v>4.5185185185185182</v>
      </c>
      <c r="I89" s="303">
        <v>4.33</v>
      </c>
      <c r="J89" s="284">
        <v>25</v>
      </c>
      <c r="K89" s="283">
        <v>20</v>
      </c>
      <c r="L89" s="303">
        <v>4.55</v>
      </c>
      <c r="M89" s="303">
        <v>4.37</v>
      </c>
      <c r="N89" s="284">
        <v>21</v>
      </c>
      <c r="O89" s="283">
        <v>18</v>
      </c>
      <c r="P89" s="303">
        <v>4.666666666666667</v>
      </c>
      <c r="Q89" s="303">
        <v>4.25</v>
      </c>
      <c r="R89" s="284">
        <v>11</v>
      </c>
      <c r="S89" s="61">
        <f t="shared" si="5"/>
        <v>75</v>
      </c>
      <c r="U89" s="59"/>
      <c r="V89" s="59"/>
      <c r="X89" s="59"/>
    </row>
    <row r="90" spans="1:24" x14ac:dyDescent="0.25">
      <c r="A90" s="60">
        <v>9</v>
      </c>
      <c r="B90" s="176" t="s">
        <v>127</v>
      </c>
      <c r="C90" s="283">
        <v>53</v>
      </c>
      <c r="D90" s="303">
        <v>4.4528301886792452</v>
      </c>
      <c r="E90" s="303">
        <v>4.2699999999999996</v>
      </c>
      <c r="F90" s="284">
        <v>21</v>
      </c>
      <c r="G90" s="283">
        <v>47</v>
      </c>
      <c r="H90" s="303">
        <v>4.5106382978723403</v>
      </c>
      <c r="I90" s="303">
        <v>4.33</v>
      </c>
      <c r="J90" s="284">
        <v>26</v>
      </c>
      <c r="K90" s="283">
        <v>47</v>
      </c>
      <c r="L90" s="303">
        <v>4.2978723404255321</v>
      </c>
      <c r="M90" s="303">
        <v>4.37</v>
      </c>
      <c r="N90" s="284">
        <v>53</v>
      </c>
      <c r="O90" s="283">
        <v>58</v>
      </c>
      <c r="P90" s="303">
        <v>4.2413793103448274</v>
      </c>
      <c r="Q90" s="303">
        <v>4.25</v>
      </c>
      <c r="R90" s="284">
        <v>46</v>
      </c>
      <c r="S90" s="61">
        <f t="shared" si="5"/>
        <v>146</v>
      </c>
      <c r="U90" s="59"/>
      <c r="V90" s="59"/>
      <c r="X90" s="59"/>
    </row>
    <row r="91" spans="1:24" x14ac:dyDescent="0.25">
      <c r="A91" s="60">
        <v>10</v>
      </c>
      <c r="B91" s="176" t="s">
        <v>51</v>
      </c>
      <c r="C91" s="283">
        <v>16</v>
      </c>
      <c r="D91" s="303">
        <v>4.4375</v>
      </c>
      <c r="E91" s="303">
        <v>4.2699999999999996</v>
      </c>
      <c r="F91" s="284">
        <v>22</v>
      </c>
      <c r="G91" s="283">
        <v>20</v>
      </c>
      <c r="H91" s="303">
        <v>4.8499999999999996</v>
      </c>
      <c r="I91" s="303">
        <v>4.33</v>
      </c>
      <c r="J91" s="284">
        <v>5</v>
      </c>
      <c r="K91" s="283">
        <v>27</v>
      </c>
      <c r="L91" s="303">
        <v>4.333333333333333</v>
      </c>
      <c r="M91" s="303">
        <v>4.37</v>
      </c>
      <c r="N91" s="284">
        <v>50</v>
      </c>
      <c r="O91" s="283">
        <v>36</v>
      </c>
      <c r="P91" s="303">
        <v>4.416666666666667</v>
      </c>
      <c r="Q91" s="303">
        <v>4.25</v>
      </c>
      <c r="R91" s="284">
        <v>28</v>
      </c>
      <c r="S91" s="61">
        <f t="shared" si="5"/>
        <v>105</v>
      </c>
      <c r="U91" s="59"/>
      <c r="V91" s="59"/>
      <c r="X91" s="59"/>
    </row>
    <row r="92" spans="1:24" x14ac:dyDescent="0.25">
      <c r="A92" s="60">
        <v>11</v>
      </c>
      <c r="B92" s="176" t="s">
        <v>169</v>
      </c>
      <c r="C92" s="283">
        <v>12</v>
      </c>
      <c r="D92" s="303">
        <v>4.416666666666667</v>
      </c>
      <c r="E92" s="303">
        <v>4.2699999999999996</v>
      </c>
      <c r="F92" s="284">
        <v>25</v>
      </c>
      <c r="G92" s="283">
        <v>8</v>
      </c>
      <c r="H92" s="303">
        <v>4.75</v>
      </c>
      <c r="I92" s="303">
        <v>4.33</v>
      </c>
      <c r="J92" s="284">
        <v>9</v>
      </c>
      <c r="K92" s="283">
        <v>11</v>
      </c>
      <c r="L92" s="303">
        <v>4</v>
      </c>
      <c r="M92" s="303">
        <v>4.37</v>
      </c>
      <c r="N92" s="284">
        <v>77</v>
      </c>
      <c r="O92" s="283">
        <v>13</v>
      </c>
      <c r="P92" s="303">
        <v>4.1538461538461542</v>
      </c>
      <c r="Q92" s="303">
        <v>4.25</v>
      </c>
      <c r="R92" s="284">
        <v>53</v>
      </c>
      <c r="S92" s="61">
        <f t="shared" si="5"/>
        <v>164</v>
      </c>
      <c r="U92" s="59"/>
      <c r="V92" s="59"/>
      <c r="X92" s="59"/>
    </row>
    <row r="93" spans="1:24" x14ac:dyDescent="0.25">
      <c r="A93" s="60">
        <v>12</v>
      </c>
      <c r="B93" s="176" t="s">
        <v>125</v>
      </c>
      <c r="C93" s="283">
        <v>25</v>
      </c>
      <c r="D93" s="303">
        <v>4.4000000000000004</v>
      </c>
      <c r="E93" s="303">
        <v>4.2699999999999996</v>
      </c>
      <c r="F93" s="284">
        <v>32</v>
      </c>
      <c r="G93" s="283">
        <v>18</v>
      </c>
      <c r="H93" s="303">
        <v>4.4444444444444446</v>
      </c>
      <c r="I93" s="303">
        <v>4.33</v>
      </c>
      <c r="J93" s="284">
        <v>35</v>
      </c>
      <c r="K93" s="283">
        <v>25</v>
      </c>
      <c r="L93" s="303">
        <v>4.5999999999999996</v>
      </c>
      <c r="M93" s="303">
        <v>4.37</v>
      </c>
      <c r="N93" s="284">
        <v>18</v>
      </c>
      <c r="O93" s="283">
        <v>31</v>
      </c>
      <c r="P93" s="303">
        <v>4.580645161290323</v>
      </c>
      <c r="Q93" s="303">
        <v>4.25</v>
      </c>
      <c r="R93" s="284">
        <v>16</v>
      </c>
      <c r="S93" s="61">
        <f t="shared" si="5"/>
        <v>101</v>
      </c>
      <c r="U93" s="59"/>
      <c r="V93" s="59"/>
      <c r="X93" s="59"/>
    </row>
    <row r="94" spans="1:24" x14ac:dyDescent="0.25">
      <c r="A94" s="60">
        <v>13</v>
      </c>
      <c r="B94" s="176" t="s">
        <v>191</v>
      </c>
      <c r="C94" s="283">
        <v>5</v>
      </c>
      <c r="D94" s="303">
        <v>4.4000000000000004</v>
      </c>
      <c r="E94" s="303">
        <v>4.2699999999999996</v>
      </c>
      <c r="F94" s="284">
        <v>31</v>
      </c>
      <c r="G94" s="283">
        <v>2</v>
      </c>
      <c r="H94" s="303">
        <v>4.5</v>
      </c>
      <c r="I94" s="303">
        <v>4.33</v>
      </c>
      <c r="J94" s="284">
        <v>33</v>
      </c>
      <c r="K94" s="283"/>
      <c r="L94" s="303"/>
      <c r="M94" s="303">
        <v>4.37</v>
      </c>
      <c r="N94" s="284">
        <v>99</v>
      </c>
      <c r="O94" s="283">
        <v>7</v>
      </c>
      <c r="P94" s="303">
        <v>4</v>
      </c>
      <c r="Q94" s="303">
        <v>4.25</v>
      </c>
      <c r="R94" s="284">
        <v>73</v>
      </c>
      <c r="S94" s="61">
        <f t="shared" si="5"/>
        <v>236</v>
      </c>
      <c r="U94" s="59"/>
      <c r="V94" s="59"/>
      <c r="X94" s="59"/>
    </row>
    <row r="95" spans="1:24" x14ac:dyDescent="0.25">
      <c r="A95" s="60">
        <v>14</v>
      </c>
      <c r="B95" s="176" t="s">
        <v>143</v>
      </c>
      <c r="C95" s="283">
        <v>26</v>
      </c>
      <c r="D95" s="303">
        <v>4.3461538461538458</v>
      </c>
      <c r="E95" s="303">
        <v>4.2699999999999996</v>
      </c>
      <c r="F95" s="284">
        <v>39</v>
      </c>
      <c r="G95" s="283">
        <v>18</v>
      </c>
      <c r="H95" s="303">
        <v>4.2777777777777777</v>
      </c>
      <c r="I95" s="303">
        <v>4.33</v>
      </c>
      <c r="J95" s="284">
        <v>56</v>
      </c>
      <c r="K95" s="283">
        <v>13</v>
      </c>
      <c r="L95" s="303">
        <v>4.0769230769230766</v>
      </c>
      <c r="M95" s="303">
        <v>4.37</v>
      </c>
      <c r="N95" s="284">
        <v>65</v>
      </c>
      <c r="O95" s="283">
        <v>16</v>
      </c>
      <c r="P95" s="303">
        <v>3.6875</v>
      </c>
      <c r="Q95" s="303">
        <v>4.25</v>
      </c>
      <c r="R95" s="284">
        <v>87</v>
      </c>
      <c r="S95" s="61">
        <f t="shared" si="5"/>
        <v>247</v>
      </c>
      <c r="U95" s="59"/>
      <c r="V95" s="59"/>
      <c r="X95" s="59"/>
    </row>
    <row r="96" spans="1:24" x14ac:dyDescent="0.25">
      <c r="A96" s="60">
        <v>15</v>
      </c>
      <c r="B96" s="176" t="s">
        <v>129</v>
      </c>
      <c r="C96" s="283">
        <v>32</v>
      </c>
      <c r="D96" s="303">
        <v>4.3125</v>
      </c>
      <c r="E96" s="303">
        <v>4.2699999999999996</v>
      </c>
      <c r="F96" s="284">
        <v>45</v>
      </c>
      <c r="G96" s="283">
        <v>23</v>
      </c>
      <c r="H96" s="303">
        <v>4.5652173913043477</v>
      </c>
      <c r="I96" s="303">
        <v>4.33</v>
      </c>
      <c r="J96" s="284">
        <v>22</v>
      </c>
      <c r="K96" s="283">
        <v>16</v>
      </c>
      <c r="L96" s="303">
        <v>4.5625</v>
      </c>
      <c r="M96" s="303">
        <v>4.37</v>
      </c>
      <c r="N96" s="284">
        <v>20</v>
      </c>
      <c r="O96" s="283">
        <v>40</v>
      </c>
      <c r="P96" s="303">
        <v>4.3</v>
      </c>
      <c r="Q96" s="303">
        <v>4.25</v>
      </c>
      <c r="R96" s="284">
        <v>41</v>
      </c>
      <c r="S96" s="61">
        <f t="shared" si="5"/>
        <v>128</v>
      </c>
      <c r="U96" s="59"/>
      <c r="V96" s="59"/>
      <c r="X96" s="59"/>
    </row>
    <row r="97" spans="1:24" x14ac:dyDescent="0.25">
      <c r="A97" s="60">
        <v>16</v>
      </c>
      <c r="B97" s="176" t="s">
        <v>178</v>
      </c>
      <c r="C97" s="283">
        <v>25</v>
      </c>
      <c r="D97" s="303">
        <v>4.28</v>
      </c>
      <c r="E97" s="303">
        <v>4.2699999999999996</v>
      </c>
      <c r="F97" s="284">
        <v>47</v>
      </c>
      <c r="G97" s="283">
        <v>7</v>
      </c>
      <c r="H97" s="303">
        <v>4.7142857142857144</v>
      </c>
      <c r="I97" s="303">
        <v>4.33</v>
      </c>
      <c r="J97" s="284">
        <v>11</v>
      </c>
      <c r="K97" s="283">
        <v>6</v>
      </c>
      <c r="L97" s="303">
        <v>4.5</v>
      </c>
      <c r="M97" s="303">
        <v>4.37</v>
      </c>
      <c r="N97" s="284">
        <v>30</v>
      </c>
      <c r="O97" s="283">
        <v>2</v>
      </c>
      <c r="P97" s="303">
        <v>4.5</v>
      </c>
      <c r="Q97" s="303">
        <v>4.25</v>
      </c>
      <c r="R97" s="284">
        <v>25</v>
      </c>
      <c r="S97" s="61">
        <f t="shared" si="5"/>
        <v>113</v>
      </c>
      <c r="U97" s="59"/>
      <c r="V97" s="59"/>
      <c r="X97" s="59"/>
    </row>
    <row r="98" spans="1:24" x14ac:dyDescent="0.25">
      <c r="A98" s="60">
        <v>17</v>
      </c>
      <c r="B98" s="176" t="s">
        <v>175</v>
      </c>
      <c r="C98" s="283">
        <v>4</v>
      </c>
      <c r="D98" s="303">
        <v>4.25</v>
      </c>
      <c r="E98" s="303">
        <v>4.2699999999999996</v>
      </c>
      <c r="F98" s="284">
        <v>55</v>
      </c>
      <c r="G98" s="283">
        <v>4</v>
      </c>
      <c r="H98" s="303">
        <v>4.25</v>
      </c>
      <c r="I98" s="303">
        <v>4.33</v>
      </c>
      <c r="J98" s="284">
        <v>62</v>
      </c>
      <c r="K98" s="283">
        <v>3</v>
      </c>
      <c r="L98" s="303">
        <v>3.3333333333333335</v>
      </c>
      <c r="M98" s="303">
        <v>4.37</v>
      </c>
      <c r="N98" s="284">
        <v>96</v>
      </c>
      <c r="O98" s="283">
        <v>2</v>
      </c>
      <c r="P98" s="303">
        <v>3.5</v>
      </c>
      <c r="Q98" s="303">
        <v>4.25</v>
      </c>
      <c r="R98" s="284">
        <v>96</v>
      </c>
      <c r="S98" s="61">
        <f t="shared" si="5"/>
        <v>309</v>
      </c>
      <c r="U98" s="59"/>
      <c r="V98" s="59"/>
      <c r="X98" s="59"/>
    </row>
    <row r="99" spans="1:24" x14ac:dyDescent="0.25">
      <c r="A99" s="60">
        <v>18</v>
      </c>
      <c r="B99" s="47" t="s">
        <v>186</v>
      </c>
      <c r="C99" s="277">
        <v>4</v>
      </c>
      <c r="D99" s="300">
        <v>4.25</v>
      </c>
      <c r="E99" s="300">
        <v>4.2699999999999996</v>
      </c>
      <c r="F99" s="278">
        <v>54</v>
      </c>
      <c r="G99" s="277">
        <v>13</v>
      </c>
      <c r="H99" s="300">
        <v>4.0769230769230766</v>
      </c>
      <c r="I99" s="300">
        <v>4.33</v>
      </c>
      <c r="J99" s="278">
        <v>73</v>
      </c>
      <c r="K99" s="277">
        <v>4</v>
      </c>
      <c r="L99" s="300">
        <v>4.25</v>
      </c>
      <c r="M99" s="300">
        <v>4.37</v>
      </c>
      <c r="N99" s="278">
        <v>56</v>
      </c>
      <c r="O99" s="277">
        <v>6</v>
      </c>
      <c r="P99" s="300">
        <v>3.6666666666666665</v>
      </c>
      <c r="Q99" s="300">
        <v>4.25</v>
      </c>
      <c r="R99" s="278">
        <v>89</v>
      </c>
      <c r="S99" s="61">
        <f t="shared" si="5"/>
        <v>272</v>
      </c>
      <c r="U99" s="59"/>
      <c r="V99" s="59"/>
      <c r="X99" s="59"/>
    </row>
    <row r="100" spans="1:24" x14ac:dyDescent="0.25">
      <c r="A100" s="60">
        <v>19</v>
      </c>
      <c r="B100" s="176" t="s">
        <v>139</v>
      </c>
      <c r="C100" s="283">
        <v>9</v>
      </c>
      <c r="D100" s="303">
        <v>4.2222222222222223</v>
      </c>
      <c r="E100" s="303">
        <v>4.2699999999999996</v>
      </c>
      <c r="F100" s="284">
        <v>57</v>
      </c>
      <c r="G100" s="283">
        <v>9</v>
      </c>
      <c r="H100" s="303">
        <v>4</v>
      </c>
      <c r="I100" s="303">
        <v>4.33</v>
      </c>
      <c r="J100" s="284">
        <v>87</v>
      </c>
      <c r="K100" s="283">
        <v>6</v>
      </c>
      <c r="L100" s="303">
        <v>4.333333333333333</v>
      </c>
      <c r="M100" s="303">
        <v>4.37</v>
      </c>
      <c r="N100" s="284">
        <v>51</v>
      </c>
      <c r="O100" s="283">
        <v>5</v>
      </c>
      <c r="P100" s="303">
        <v>3.2</v>
      </c>
      <c r="Q100" s="303">
        <v>4.25</v>
      </c>
      <c r="R100" s="284">
        <v>98</v>
      </c>
      <c r="S100" s="61">
        <f t="shared" si="5"/>
        <v>293</v>
      </c>
      <c r="U100" s="59"/>
      <c r="V100" s="59"/>
      <c r="X100" s="59"/>
    </row>
    <row r="101" spans="1:24" x14ac:dyDescent="0.25">
      <c r="A101" s="60">
        <v>20</v>
      </c>
      <c r="B101" s="176" t="s">
        <v>176</v>
      </c>
      <c r="C101" s="283">
        <v>5</v>
      </c>
      <c r="D101" s="303">
        <v>4.2</v>
      </c>
      <c r="E101" s="303">
        <v>4.2699999999999996</v>
      </c>
      <c r="F101" s="284">
        <v>61</v>
      </c>
      <c r="G101" s="283">
        <v>4</v>
      </c>
      <c r="H101" s="303">
        <v>4.75</v>
      </c>
      <c r="I101" s="303">
        <v>4.33</v>
      </c>
      <c r="J101" s="284">
        <v>8</v>
      </c>
      <c r="K101" s="283">
        <v>3</v>
      </c>
      <c r="L101" s="303">
        <v>4.333333333333333</v>
      </c>
      <c r="M101" s="303">
        <v>4.37</v>
      </c>
      <c r="N101" s="284">
        <v>49</v>
      </c>
      <c r="O101" s="283">
        <v>4</v>
      </c>
      <c r="P101" s="303">
        <v>4.25</v>
      </c>
      <c r="Q101" s="303">
        <v>4.25</v>
      </c>
      <c r="R101" s="284">
        <v>45</v>
      </c>
      <c r="S101" s="61">
        <f t="shared" si="5"/>
        <v>163</v>
      </c>
      <c r="U101" s="59"/>
      <c r="V101" s="59"/>
      <c r="X101" s="59"/>
    </row>
    <row r="102" spans="1:24" x14ac:dyDescent="0.25">
      <c r="A102" s="60">
        <v>21</v>
      </c>
      <c r="B102" s="176" t="s">
        <v>142</v>
      </c>
      <c r="C102" s="283">
        <v>6</v>
      </c>
      <c r="D102" s="303">
        <v>4.166666666666667</v>
      </c>
      <c r="E102" s="303">
        <v>4.2699999999999996</v>
      </c>
      <c r="F102" s="284">
        <v>63</v>
      </c>
      <c r="G102" s="283">
        <v>8</v>
      </c>
      <c r="H102" s="303">
        <v>4.875</v>
      </c>
      <c r="I102" s="303">
        <v>4.33</v>
      </c>
      <c r="J102" s="284">
        <v>3</v>
      </c>
      <c r="K102" s="283">
        <v>5</v>
      </c>
      <c r="L102" s="303">
        <v>3.4</v>
      </c>
      <c r="M102" s="303">
        <v>4.37</v>
      </c>
      <c r="N102" s="284">
        <v>95</v>
      </c>
      <c r="O102" s="283">
        <v>7</v>
      </c>
      <c r="P102" s="303">
        <v>4.5714285714285712</v>
      </c>
      <c r="Q102" s="303">
        <v>4.25</v>
      </c>
      <c r="R102" s="284">
        <v>17</v>
      </c>
      <c r="S102" s="61">
        <f t="shared" si="5"/>
        <v>178</v>
      </c>
      <c r="U102" s="59"/>
      <c r="V102" s="59"/>
      <c r="X102" s="59"/>
    </row>
    <row r="103" spans="1:24" x14ac:dyDescent="0.25">
      <c r="A103" s="60">
        <v>22</v>
      </c>
      <c r="B103" s="176" t="s">
        <v>167</v>
      </c>
      <c r="C103" s="283">
        <v>6</v>
      </c>
      <c r="D103" s="303">
        <v>4.166666666666667</v>
      </c>
      <c r="E103" s="303">
        <v>4.2699999999999996</v>
      </c>
      <c r="F103" s="284">
        <v>64</v>
      </c>
      <c r="G103" s="283">
        <v>6</v>
      </c>
      <c r="H103" s="303">
        <v>4.333333333333333</v>
      </c>
      <c r="I103" s="303">
        <v>4.33</v>
      </c>
      <c r="J103" s="284">
        <v>54</v>
      </c>
      <c r="K103" s="283">
        <v>11</v>
      </c>
      <c r="L103" s="303">
        <v>3.8181818181818183</v>
      </c>
      <c r="M103" s="303">
        <v>4.37</v>
      </c>
      <c r="N103" s="284">
        <v>84</v>
      </c>
      <c r="O103" s="283">
        <v>8</v>
      </c>
      <c r="P103" s="303">
        <v>4</v>
      </c>
      <c r="Q103" s="303">
        <v>4.25</v>
      </c>
      <c r="R103" s="284">
        <v>72</v>
      </c>
      <c r="S103" s="61">
        <f t="shared" si="5"/>
        <v>274</v>
      </c>
      <c r="U103" s="59"/>
      <c r="V103" s="59"/>
      <c r="X103" s="59"/>
    </row>
    <row r="104" spans="1:24" x14ac:dyDescent="0.25">
      <c r="A104" s="60">
        <v>23</v>
      </c>
      <c r="B104" s="176" t="s">
        <v>173</v>
      </c>
      <c r="C104" s="283">
        <v>9</v>
      </c>
      <c r="D104" s="303">
        <v>4.1111111111111107</v>
      </c>
      <c r="E104" s="303">
        <v>4.2699999999999996</v>
      </c>
      <c r="F104" s="284">
        <v>71</v>
      </c>
      <c r="G104" s="283">
        <v>8</v>
      </c>
      <c r="H104" s="303">
        <v>4.375</v>
      </c>
      <c r="I104" s="303">
        <v>4.33</v>
      </c>
      <c r="J104" s="284">
        <v>45</v>
      </c>
      <c r="K104" s="283">
        <v>11</v>
      </c>
      <c r="L104" s="303">
        <v>4.4545454545454541</v>
      </c>
      <c r="M104" s="303">
        <v>4.37</v>
      </c>
      <c r="N104" s="284">
        <v>33</v>
      </c>
      <c r="O104" s="283">
        <v>10</v>
      </c>
      <c r="P104" s="303">
        <v>4.0952380952380949</v>
      </c>
      <c r="Q104" s="303">
        <v>4.25</v>
      </c>
      <c r="R104" s="284">
        <v>60</v>
      </c>
      <c r="S104" s="61">
        <f t="shared" si="5"/>
        <v>209</v>
      </c>
      <c r="U104" s="59"/>
      <c r="V104" s="59"/>
      <c r="X104" s="59"/>
    </row>
    <row r="105" spans="1:24" x14ac:dyDescent="0.25">
      <c r="A105" s="60">
        <v>24</v>
      </c>
      <c r="B105" s="176" t="s">
        <v>168</v>
      </c>
      <c r="C105" s="283">
        <v>22</v>
      </c>
      <c r="D105" s="303">
        <v>4.0909090909090908</v>
      </c>
      <c r="E105" s="303">
        <v>4.2699999999999996</v>
      </c>
      <c r="F105" s="284">
        <v>72</v>
      </c>
      <c r="G105" s="283">
        <v>14</v>
      </c>
      <c r="H105" s="303">
        <v>4.5</v>
      </c>
      <c r="I105" s="303">
        <v>4.33</v>
      </c>
      <c r="J105" s="284">
        <v>32</v>
      </c>
      <c r="K105" s="283">
        <v>14</v>
      </c>
      <c r="L105" s="303">
        <v>4.1428571428571432</v>
      </c>
      <c r="M105" s="303">
        <v>4.37</v>
      </c>
      <c r="N105" s="284">
        <v>61</v>
      </c>
      <c r="O105" s="283">
        <v>18</v>
      </c>
      <c r="P105" s="303">
        <v>4.1111111111111107</v>
      </c>
      <c r="Q105" s="303">
        <v>4.25</v>
      </c>
      <c r="R105" s="284">
        <v>58</v>
      </c>
      <c r="S105" s="61">
        <f t="shared" ref="S105:S112" si="6">R105+N105+J105+F105</f>
        <v>223</v>
      </c>
      <c r="U105" s="59"/>
      <c r="V105" s="59"/>
      <c r="X105" s="59"/>
    </row>
    <row r="106" spans="1:24" x14ac:dyDescent="0.25">
      <c r="A106" s="60">
        <v>25</v>
      </c>
      <c r="B106" s="176" t="s">
        <v>174</v>
      </c>
      <c r="C106" s="283">
        <v>13</v>
      </c>
      <c r="D106" s="303">
        <v>4.0769230769230766</v>
      </c>
      <c r="E106" s="303">
        <v>4.2699999999999996</v>
      </c>
      <c r="F106" s="284">
        <v>74</v>
      </c>
      <c r="G106" s="283">
        <v>5</v>
      </c>
      <c r="H106" s="303">
        <v>4.5999999999999996</v>
      </c>
      <c r="I106" s="303">
        <v>4.33</v>
      </c>
      <c r="J106" s="284">
        <v>18</v>
      </c>
      <c r="K106" s="283">
        <v>3</v>
      </c>
      <c r="L106" s="303">
        <v>4</v>
      </c>
      <c r="M106" s="303">
        <v>4.37</v>
      </c>
      <c r="N106" s="284">
        <v>80</v>
      </c>
      <c r="O106" s="283">
        <v>2</v>
      </c>
      <c r="P106" s="303">
        <v>4</v>
      </c>
      <c r="Q106" s="303">
        <v>4.25</v>
      </c>
      <c r="R106" s="284">
        <v>74</v>
      </c>
      <c r="S106" s="61">
        <f t="shared" si="6"/>
        <v>246</v>
      </c>
      <c r="U106" s="59"/>
      <c r="V106" s="59"/>
      <c r="X106" s="59"/>
    </row>
    <row r="107" spans="1:24" x14ac:dyDescent="0.25">
      <c r="A107" s="60">
        <v>26</v>
      </c>
      <c r="B107" s="176" t="s">
        <v>170</v>
      </c>
      <c r="C107" s="283">
        <v>13</v>
      </c>
      <c r="D107" s="303">
        <v>3.8461538461538463</v>
      </c>
      <c r="E107" s="303">
        <v>4.2699999999999996</v>
      </c>
      <c r="F107" s="284">
        <v>83</v>
      </c>
      <c r="G107" s="283">
        <v>11</v>
      </c>
      <c r="H107" s="303">
        <v>4.3636363636363633</v>
      </c>
      <c r="I107" s="303">
        <v>4.33</v>
      </c>
      <c r="J107" s="284">
        <v>47</v>
      </c>
      <c r="K107" s="283">
        <v>16</v>
      </c>
      <c r="L107" s="303">
        <v>4.4375</v>
      </c>
      <c r="M107" s="303">
        <v>4.37</v>
      </c>
      <c r="N107" s="284">
        <v>36</v>
      </c>
      <c r="O107" s="283">
        <v>11</v>
      </c>
      <c r="P107" s="303">
        <v>4.3636363636363633</v>
      </c>
      <c r="Q107" s="303">
        <v>4.25</v>
      </c>
      <c r="R107" s="284">
        <v>33</v>
      </c>
      <c r="S107" s="61">
        <f t="shared" si="6"/>
        <v>199</v>
      </c>
      <c r="U107" s="59"/>
      <c r="V107" s="59"/>
      <c r="X107" s="59"/>
    </row>
    <row r="108" spans="1:24" x14ac:dyDescent="0.25">
      <c r="A108" s="60">
        <v>27</v>
      </c>
      <c r="B108" s="176" t="s">
        <v>184</v>
      </c>
      <c r="C108" s="283">
        <v>11</v>
      </c>
      <c r="D108" s="303">
        <v>3.7272727272727271</v>
      </c>
      <c r="E108" s="303">
        <v>4.2699999999999996</v>
      </c>
      <c r="F108" s="284">
        <v>88</v>
      </c>
      <c r="G108" s="283">
        <v>10</v>
      </c>
      <c r="H108" s="303">
        <v>4.4000000000000004</v>
      </c>
      <c r="I108" s="303">
        <v>4.33</v>
      </c>
      <c r="J108" s="284">
        <v>42</v>
      </c>
      <c r="K108" s="283">
        <v>10</v>
      </c>
      <c r="L108" s="303">
        <v>4.5999999999999996</v>
      </c>
      <c r="M108" s="303">
        <v>4.37</v>
      </c>
      <c r="N108" s="284">
        <v>17</v>
      </c>
      <c r="O108" s="283">
        <v>8</v>
      </c>
      <c r="P108" s="303">
        <v>3.875</v>
      </c>
      <c r="Q108" s="303">
        <v>4.25</v>
      </c>
      <c r="R108" s="284">
        <v>77</v>
      </c>
      <c r="S108" s="61">
        <f t="shared" si="6"/>
        <v>224</v>
      </c>
      <c r="U108" s="59"/>
      <c r="V108" s="59"/>
      <c r="X108" s="59"/>
    </row>
    <row r="109" spans="1:24" x14ac:dyDescent="0.25">
      <c r="A109" s="60">
        <v>28</v>
      </c>
      <c r="B109" s="176" t="s">
        <v>181</v>
      </c>
      <c r="C109" s="283">
        <v>7</v>
      </c>
      <c r="D109" s="303">
        <v>3.5714285714285716</v>
      </c>
      <c r="E109" s="303">
        <v>4.2699999999999996</v>
      </c>
      <c r="F109" s="284">
        <v>93</v>
      </c>
      <c r="G109" s="283">
        <v>4</v>
      </c>
      <c r="H109" s="303">
        <v>3.5</v>
      </c>
      <c r="I109" s="303">
        <v>4.33</v>
      </c>
      <c r="J109" s="284">
        <v>99</v>
      </c>
      <c r="K109" s="283">
        <v>4</v>
      </c>
      <c r="L109" s="303">
        <v>3.5</v>
      </c>
      <c r="M109" s="303">
        <v>4.37</v>
      </c>
      <c r="N109" s="284">
        <v>94</v>
      </c>
      <c r="O109" s="283">
        <v>3</v>
      </c>
      <c r="P109" s="303">
        <v>4.666666666666667</v>
      </c>
      <c r="Q109" s="303">
        <v>4.25</v>
      </c>
      <c r="R109" s="284">
        <v>10</v>
      </c>
      <c r="S109" s="61">
        <f t="shared" si="6"/>
        <v>296</v>
      </c>
      <c r="U109" s="59"/>
      <c r="V109" s="59"/>
      <c r="X109" s="59"/>
    </row>
    <row r="110" spans="1:24" x14ac:dyDescent="0.25">
      <c r="A110" s="60">
        <v>29</v>
      </c>
      <c r="B110" s="176" t="s">
        <v>196</v>
      </c>
      <c r="C110" s="283">
        <v>2</v>
      </c>
      <c r="D110" s="303">
        <v>3.5</v>
      </c>
      <c r="E110" s="303">
        <v>4.2699999999999996</v>
      </c>
      <c r="F110" s="284">
        <v>97</v>
      </c>
      <c r="G110" s="283">
        <v>2</v>
      </c>
      <c r="H110" s="303">
        <v>3.5</v>
      </c>
      <c r="I110" s="303">
        <v>4.33</v>
      </c>
      <c r="J110" s="284">
        <v>100</v>
      </c>
      <c r="K110" s="283"/>
      <c r="L110" s="303"/>
      <c r="M110" s="303">
        <v>4.37</v>
      </c>
      <c r="N110" s="284">
        <v>99</v>
      </c>
      <c r="O110" s="283"/>
      <c r="P110" s="303"/>
      <c r="Q110" s="303">
        <v>4.25</v>
      </c>
      <c r="R110" s="284">
        <v>102</v>
      </c>
      <c r="S110" s="61">
        <f t="shared" si="6"/>
        <v>398</v>
      </c>
      <c r="U110" s="59"/>
      <c r="V110" s="59"/>
      <c r="X110" s="59"/>
    </row>
    <row r="111" spans="1:24" x14ac:dyDescent="0.25">
      <c r="A111" s="60">
        <v>30</v>
      </c>
      <c r="B111" s="176" t="s">
        <v>172</v>
      </c>
      <c r="C111" s="283">
        <v>3</v>
      </c>
      <c r="D111" s="303">
        <v>3.3333333333333335</v>
      </c>
      <c r="E111" s="303">
        <v>4.2699999999999996</v>
      </c>
      <c r="F111" s="284">
        <v>99</v>
      </c>
      <c r="G111" s="283">
        <v>4</v>
      </c>
      <c r="H111" s="303">
        <v>4.25</v>
      </c>
      <c r="I111" s="303">
        <v>4.33</v>
      </c>
      <c r="J111" s="284">
        <v>63</v>
      </c>
      <c r="K111" s="283">
        <v>3</v>
      </c>
      <c r="L111" s="303">
        <v>4</v>
      </c>
      <c r="M111" s="303">
        <v>4.37</v>
      </c>
      <c r="N111" s="284">
        <v>79</v>
      </c>
      <c r="O111" s="283">
        <v>4</v>
      </c>
      <c r="P111" s="303">
        <v>5</v>
      </c>
      <c r="Q111" s="303">
        <v>4.25</v>
      </c>
      <c r="R111" s="284">
        <v>3</v>
      </c>
      <c r="S111" s="61">
        <f t="shared" si="6"/>
        <v>244</v>
      </c>
      <c r="U111" s="59"/>
      <c r="V111" s="59"/>
      <c r="X111" s="59"/>
    </row>
    <row r="112" spans="1:24" ht="15.75" thickBot="1" x14ac:dyDescent="0.3">
      <c r="A112" s="60">
        <v>31</v>
      </c>
      <c r="B112" s="176" t="s">
        <v>185</v>
      </c>
      <c r="C112" s="283"/>
      <c r="D112" s="303"/>
      <c r="E112" s="303">
        <v>4.2699999999999996</v>
      </c>
      <c r="F112" s="284">
        <v>103</v>
      </c>
      <c r="G112" s="283">
        <v>6</v>
      </c>
      <c r="H112" s="303">
        <v>3.8333333333333335</v>
      </c>
      <c r="I112" s="303">
        <v>4.33</v>
      </c>
      <c r="J112" s="284">
        <v>92</v>
      </c>
      <c r="K112" s="283">
        <v>5</v>
      </c>
      <c r="L112" s="303">
        <v>3.6</v>
      </c>
      <c r="M112" s="303">
        <v>4.37</v>
      </c>
      <c r="N112" s="284">
        <v>90</v>
      </c>
      <c r="O112" s="283"/>
      <c r="P112" s="303"/>
      <c r="Q112" s="303">
        <v>4.25</v>
      </c>
      <c r="R112" s="284">
        <v>102</v>
      </c>
      <c r="S112" s="61">
        <f t="shared" si="6"/>
        <v>387</v>
      </c>
      <c r="U112" s="59"/>
      <c r="V112" s="59"/>
      <c r="X112" s="59"/>
    </row>
    <row r="113" spans="1:24" ht="15.75" thickBot="1" x14ac:dyDescent="0.3">
      <c r="A113" s="190"/>
      <c r="B113" s="196" t="s">
        <v>113</v>
      </c>
      <c r="C113" s="241">
        <f>SUM(C114:C122)</f>
        <v>230</v>
      </c>
      <c r="D113" s="246">
        <f>AVERAGE(D114:D122)</f>
        <v>4.1036002520215771</v>
      </c>
      <c r="E113" s="246">
        <v>4.2699999999999996</v>
      </c>
      <c r="F113" s="197"/>
      <c r="G113" s="241">
        <f>SUM(G114:G122)</f>
        <v>211</v>
      </c>
      <c r="H113" s="246">
        <f>AVERAGE(H114:H122)</f>
        <v>4.3912308955412405</v>
      </c>
      <c r="I113" s="246">
        <v>4.33</v>
      </c>
      <c r="J113" s="197"/>
      <c r="K113" s="241">
        <f>SUM(K114:K122)</f>
        <v>160</v>
      </c>
      <c r="L113" s="246">
        <f>AVERAGE(L114:L122)</f>
        <v>4.3042608007544896</v>
      </c>
      <c r="M113" s="246">
        <v>4.37</v>
      </c>
      <c r="N113" s="197"/>
      <c r="O113" s="241">
        <f>SUM(O114:O122)</f>
        <v>211</v>
      </c>
      <c r="P113" s="246">
        <f>AVERAGE(P114:P122)</f>
        <v>4.2249100040088772</v>
      </c>
      <c r="Q113" s="246">
        <v>4.25</v>
      </c>
      <c r="R113" s="197"/>
      <c r="S113" s="198"/>
      <c r="U113" s="59"/>
      <c r="V113" s="59"/>
      <c r="X113" s="59"/>
    </row>
    <row r="114" spans="1:24" x14ac:dyDescent="0.25">
      <c r="A114" s="57">
        <v>1</v>
      </c>
      <c r="B114" s="228" t="s">
        <v>94</v>
      </c>
      <c r="C114" s="273">
        <v>98</v>
      </c>
      <c r="D114" s="310">
        <v>4.591836734693878</v>
      </c>
      <c r="E114" s="310">
        <v>4.2699999999999996</v>
      </c>
      <c r="F114" s="274">
        <v>13</v>
      </c>
      <c r="G114" s="273">
        <v>91</v>
      </c>
      <c r="H114" s="310">
        <v>4.4505494505494507</v>
      </c>
      <c r="I114" s="310">
        <v>4.33</v>
      </c>
      <c r="J114" s="274">
        <v>34</v>
      </c>
      <c r="K114" s="273">
        <v>63</v>
      </c>
      <c r="L114" s="310">
        <v>4.6984126984126986</v>
      </c>
      <c r="M114" s="310">
        <v>4.37</v>
      </c>
      <c r="N114" s="274">
        <v>10</v>
      </c>
      <c r="O114" s="273">
        <v>94</v>
      </c>
      <c r="P114" s="310">
        <v>4.4361702127659575</v>
      </c>
      <c r="Q114" s="310">
        <v>4.25</v>
      </c>
      <c r="R114" s="274">
        <v>27</v>
      </c>
      <c r="S114" s="58">
        <f t="shared" ref="S114:S121" si="7">R114+N114+J114+F114</f>
        <v>84</v>
      </c>
      <c r="U114" s="59"/>
      <c r="V114" s="59"/>
      <c r="X114" s="59"/>
    </row>
    <row r="115" spans="1:24" x14ac:dyDescent="0.25">
      <c r="A115" s="64">
        <v>2</v>
      </c>
      <c r="B115" s="168" t="s">
        <v>95</v>
      </c>
      <c r="C115" s="275">
        <v>13</v>
      </c>
      <c r="D115" s="302">
        <v>4.4615384615384617</v>
      </c>
      <c r="E115" s="302">
        <v>4.2699999999999996</v>
      </c>
      <c r="F115" s="276">
        <v>19</v>
      </c>
      <c r="G115" s="275">
        <v>5</v>
      </c>
      <c r="H115" s="302">
        <v>4.4000000000000004</v>
      </c>
      <c r="I115" s="302">
        <v>4.33</v>
      </c>
      <c r="J115" s="276">
        <v>43</v>
      </c>
      <c r="K115" s="275">
        <v>2</v>
      </c>
      <c r="L115" s="302">
        <v>4.5</v>
      </c>
      <c r="M115" s="302">
        <v>4.37</v>
      </c>
      <c r="N115" s="276">
        <v>31</v>
      </c>
      <c r="O115" s="275">
        <v>2</v>
      </c>
      <c r="P115" s="302">
        <v>4</v>
      </c>
      <c r="Q115" s="302">
        <v>4.25</v>
      </c>
      <c r="R115" s="276">
        <v>75</v>
      </c>
      <c r="S115" s="61">
        <f t="shared" si="7"/>
        <v>168</v>
      </c>
      <c r="U115" s="59"/>
      <c r="V115" s="59"/>
      <c r="X115" s="59"/>
    </row>
    <row r="116" spans="1:24" x14ac:dyDescent="0.25">
      <c r="A116" s="64">
        <v>3</v>
      </c>
      <c r="B116" s="47" t="s">
        <v>197</v>
      </c>
      <c r="C116" s="275">
        <v>16</v>
      </c>
      <c r="D116" s="302">
        <v>4.4375</v>
      </c>
      <c r="E116" s="302">
        <v>4.2699999999999996</v>
      </c>
      <c r="F116" s="276">
        <v>23</v>
      </c>
      <c r="G116" s="275">
        <v>20</v>
      </c>
      <c r="H116" s="302">
        <v>4.5999999999999996</v>
      </c>
      <c r="I116" s="302">
        <v>4.33</v>
      </c>
      <c r="J116" s="276">
        <v>20</v>
      </c>
      <c r="K116" s="275">
        <v>23</v>
      </c>
      <c r="L116" s="302">
        <v>4.4782608695652177</v>
      </c>
      <c r="M116" s="302">
        <v>4.37</v>
      </c>
      <c r="N116" s="276">
        <v>32</v>
      </c>
      <c r="O116" s="275">
        <v>26</v>
      </c>
      <c r="P116" s="302">
        <v>4.6538461538461542</v>
      </c>
      <c r="Q116" s="302">
        <v>4.25</v>
      </c>
      <c r="R116" s="276">
        <v>13</v>
      </c>
      <c r="S116" s="61">
        <f t="shared" si="7"/>
        <v>88</v>
      </c>
      <c r="U116" s="59"/>
      <c r="V116" s="59"/>
      <c r="X116" s="59"/>
    </row>
    <row r="117" spans="1:24" x14ac:dyDescent="0.25">
      <c r="A117" s="64">
        <v>4</v>
      </c>
      <c r="B117" s="168" t="s">
        <v>140</v>
      </c>
      <c r="C117" s="275">
        <v>14</v>
      </c>
      <c r="D117" s="302">
        <v>4.3571428571428568</v>
      </c>
      <c r="E117" s="302">
        <v>4.2699999999999996</v>
      </c>
      <c r="F117" s="276">
        <v>37</v>
      </c>
      <c r="G117" s="275">
        <v>13</v>
      </c>
      <c r="H117" s="302">
        <v>4.1538461538461542</v>
      </c>
      <c r="I117" s="302">
        <v>4.33</v>
      </c>
      <c r="J117" s="276">
        <v>70</v>
      </c>
      <c r="K117" s="275">
        <v>9</v>
      </c>
      <c r="L117" s="302">
        <v>4</v>
      </c>
      <c r="M117" s="302">
        <v>4.37</v>
      </c>
      <c r="N117" s="276">
        <v>81</v>
      </c>
      <c r="O117" s="275">
        <v>10</v>
      </c>
      <c r="P117" s="302">
        <v>3.9</v>
      </c>
      <c r="Q117" s="302">
        <v>4.25</v>
      </c>
      <c r="R117" s="276">
        <v>76</v>
      </c>
      <c r="S117" s="61">
        <f t="shared" si="7"/>
        <v>264</v>
      </c>
      <c r="U117" s="59"/>
      <c r="V117" s="59"/>
      <c r="X117" s="59"/>
    </row>
    <row r="118" spans="1:24" x14ac:dyDescent="0.25">
      <c r="A118" s="64">
        <v>5</v>
      </c>
      <c r="B118" s="47" t="s">
        <v>59</v>
      </c>
      <c r="C118" s="277">
        <v>18</v>
      </c>
      <c r="D118" s="300">
        <v>4.2777777777777777</v>
      </c>
      <c r="E118" s="300">
        <v>4.2699999999999996</v>
      </c>
      <c r="F118" s="278">
        <v>48</v>
      </c>
      <c r="G118" s="277">
        <v>15</v>
      </c>
      <c r="H118" s="300">
        <v>4.5999999999999996</v>
      </c>
      <c r="I118" s="300">
        <v>4.33</v>
      </c>
      <c r="J118" s="278">
        <v>19</v>
      </c>
      <c r="K118" s="277">
        <v>11</v>
      </c>
      <c r="L118" s="300">
        <v>4.4545454545454541</v>
      </c>
      <c r="M118" s="300">
        <v>4.37</v>
      </c>
      <c r="N118" s="278">
        <v>34</v>
      </c>
      <c r="O118" s="277">
        <v>17</v>
      </c>
      <c r="P118" s="300">
        <v>4.5294117647058822</v>
      </c>
      <c r="Q118" s="300">
        <v>4.25</v>
      </c>
      <c r="R118" s="278">
        <v>19</v>
      </c>
      <c r="S118" s="61">
        <f t="shared" si="7"/>
        <v>120</v>
      </c>
      <c r="U118" s="59"/>
      <c r="V118" s="59"/>
      <c r="X118" s="59"/>
    </row>
    <row r="119" spans="1:24" x14ac:dyDescent="0.25">
      <c r="A119" s="64">
        <v>6</v>
      </c>
      <c r="B119" s="168" t="s">
        <v>97</v>
      </c>
      <c r="C119" s="275">
        <v>14</v>
      </c>
      <c r="D119" s="302">
        <v>4.0714285714285712</v>
      </c>
      <c r="E119" s="302">
        <v>4.2699999999999996</v>
      </c>
      <c r="F119" s="276">
        <v>76</v>
      </c>
      <c r="G119" s="275">
        <v>3</v>
      </c>
      <c r="H119" s="302">
        <v>4.333333333333333</v>
      </c>
      <c r="I119" s="302">
        <v>4.33</v>
      </c>
      <c r="J119" s="276">
        <v>55</v>
      </c>
      <c r="K119" s="275">
        <v>3</v>
      </c>
      <c r="L119" s="302">
        <v>3.6666666666666665</v>
      </c>
      <c r="M119" s="302">
        <v>4.37</v>
      </c>
      <c r="N119" s="276">
        <v>87</v>
      </c>
      <c r="O119" s="275">
        <v>3</v>
      </c>
      <c r="P119" s="302">
        <v>4.333333333333333</v>
      </c>
      <c r="Q119" s="302">
        <v>4.25</v>
      </c>
      <c r="R119" s="276">
        <v>38</v>
      </c>
      <c r="S119" s="61">
        <f t="shared" si="7"/>
        <v>256</v>
      </c>
      <c r="U119" s="59"/>
      <c r="V119" s="59"/>
      <c r="X119" s="59"/>
    </row>
    <row r="120" spans="1:24" x14ac:dyDescent="0.25">
      <c r="A120" s="64">
        <v>7</v>
      </c>
      <c r="B120" s="48" t="s">
        <v>135</v>
      </c>
      <c r="C120" s="279">
        <v>33</v>
      </c>
      <c r="D120" s="304">
        <v>3.9090909090909092</v>
      </c>
      <c r="E120" s="304">
        <v>4.2699999999999996</v>
      </c>
      <c r="F120" s="280">
        <v>82</v>
      </c>
      <c r="G120" s="279">
        <v>35</v>
      </c>
      <c r="H120" s="304">
        <v>3.9714285714285715</v>
      </c>
      <c r="I120" s="304">
        <v>4.33</v>
      </c>
      <c r="J120" s="280">
        <v>88</v>
      </c>
      <c r="K120" s="279">
        <v>18</v>
      </c>
      <c r="L120" s="304">
        <v>4.0555555555555554</v>
      </c>
      <c r="M120" s="304">
        <v>4.37</v>
      </c>
      <c r="N120" s="280">
        <v>66</v>
      </c>
      <c r="O120" s="279">
        <v>35</v>
      </c>
      <c r="P120" s="304">
        <v>3.7428571428571429</v>
      </c>
      <c r="Q120" s="304">
        <v>4.25</v>
      </c>
      <c r="R120" s="280">
        <v>85</v>
      </c>
      <c r="S120" s="61">
        <f t="shared" si="7"/>
        <v>321</v>
      </c>
      <c r="U120" s="59"/>
      <c r="V120" s="59"/>
      <c r="X120" s="59"/>
    </row>
    <row r="121" spans="1:24" x14ac:dyDescent="0.25">
      <c r="A121" s="64">
        <v>8</v>
      </c>
      <c r="B121" s="47" t="s">
        <v>96</v>
      </c>
      <c r="C121" s="277">
        <v>23</v>
      </c>
      <c r="D121" s="300">
        <v>3.8260869565217392</v>
      </c>
      <c r="E121" s="300">
        <v>4.2699999999999996</v>
      </c>
      <c r="F121" s="278">
        <v>84</v>
      </c>
      <c r="G121" s="277">
        <v>29</v>
      </c>
      <c r="H121" s="300">
        <v>4.6206896551724137</v>
      </c>
      <c r="I121" s="300">
        <v>4.33</v>
      </c>
      <c r="J121" s="278">
        <v>15</v>
      </c>
      <c r="K121" s="277">
        <v>31</v>
      </c>
      <c r="L121" s="300">
        <v>4.580645161290323</v>
      </c>
      <c r="M121" s="300">
        <v>4.37</v>
      </c>
      <c r="N121" s="278">
        <v>19</v>
      </c>
      <c r="O121" s="277">
        <v>21</v>
      </c>
      <c r="P121" s="300">
        <v>4.7619047619047619</v>
      </c>
      <c r="Q121" s="300">
        <v>4.25</v>
      </c>
      <c r="R121" s="278">
        <v>5</v>
      </c>
      <c r="S121" s="61">
        <f t="shared" si="7"/>
        <v>123</v>
      </c>
      <c r="V121" s="59"/>
    </row>
    <row r="122" spans="1:24" ht="15.75" thickBot="1" x14ac:dyDescent="0.3">
      <c r="A122" s="312">
        <v>9</v>
      </c>
      <c r="B122" s="313" t="s">
        <v>98</v>
      </c>
      <c r="C122" s="314">
        <v>1</v>
      </c>
      <c r="D122" s="315">
        <v>3</v>
      </c>
      <c r="E122" s="315">
        <v>4.2699999999999996</v>
      </c>
      <c r="F122" s="316">
        <v>102</v>
      </c>
      <c r="G122" s="314"/>
      <c r="H122" s="315"/>
      <c r="I122" s="315">
        <v>4.33</v>
      </c>
      <c r="J122" s="316">
        <v>106</v>
      </c>
      <c r="K122" s="314"/>
      <c r="L122" s="315"/>
      <c r="M122" s="315">
        <v>4.37</v>
      </c>
      <c r="N122" s="316">
        <v>99</v>
      </c>
      <c r="O122" s="314">
        <v>3</v>
      </c>
      <c r="P122" s="315">
        <v>3.6666666666666665</v>
      </c>
      <c r="Q122" s="315">
        <v>4.25</v>
      </c>
      <c r="R122" s="316">
        <v>90</v>
      </c>
      <c r="S122" s="317">
        <f>R122+N122+J122+F122</f>
        <v>397</v>
      </c>
      <c r="V122" s="59"/>
    </row>
    <row r="123" spans="1:24" x14ac:dyDescent="0.25">
      <c r="A123" s="207" t="s">
        <v>133</v>
      </c>
      <c r="B123" s="65"/>
      <c r="C123" s="65"/>
      <c r="D123" s="208">
        <f>AVERAGE(D6:D13,D15:D26,D28:D44,D46:D65,D67:D80,D82:D112,D114:D122)</f>
        <v>4.1962023282455219</v>
      </c>
      <c r="E123" s="208"/>
      <c r="F123" s="65"/>
      <c r="G123" s="65"/>
      <c r="H123" s="208">
        <f>AVERAGE(H6:H13,H15:H26,H28:H44,H46:H65,H67:H80,H82:H112,H114:H122)</f>
        <v>4.2112828588210567</v>
      </c>
      <c r="I123" s="208"/>
      <c r="J123" s="65"/>
      <c r="K123" s="65"/>
      <c r="L123" s="208">
        <f>AVERAGE(L6:L13,L15:L26,L28:L44,L46:L65,L67:L80,L82:L112,L114:L122)</f>
        <v>4.2331451726484142</v>
      </c>
      <c r="M123" s="208"/>
      <c r="N123" s="65"/>
      <c r="O123" s="65"/>
      <c r="P123" s="208">
        <f>AVERAGE(P6:P13,P15:P26,P28:P44,P46:P65,P67:P80,P82:P112,P114:P122)</f>
        <v>4.1419237065928272</v>
      </c>
      <c r="Q123" s="208"/>
      <c r="R123" s="65"/>
    </row>
    <row r="124" spans="1:24" x14ac:dyDescent="0.25">
      <c r="A124" s="442" t="s">
        <v>134</v>
      </c>
      <c r="B124" s="203"/>
      <c r="C124" s="203"/>
      <c r="D124" s="203">
        <v>4.2699999999999996</v>
      </c>
      <c r="E124" s="203"/>
      <c r="F124" s="203"/>
      <c r="G124" s="203"/>
      <c r="H124" s="203">
        <v>4.33</v>
      </c>
      <c r="I124" s="203"/>
      <c r="J124" s="203"/>
      <c r="K124" s="203"/>
      <c r="L124" s="203">
        <v>4.37</v>
      </c>
      <c r="M124" s="203"/>
      <c r="N124" s="203"/>
      <c r="O124" s="203"/>
      <c r="P124" s="203">
        <v>4.25</v>
      </c>
      <c r="Q124" s="203"/>
      <c r="R124" s="203"/>
    </row>
  </sheetData>
  <mergeCells count="7">
    <mergeCell ref="S2:S3"/>
    <mergeCell ref="A2:A3"/>
    <mergeCell ref="B2:B3"/>
    <mergeCell ref="K2:N2"/>
    <mergeCell ref="O2:R2"/>
    <mergeCell ref="G2:J2"/>
    <mergeCell ref="C2:F2"/>
  </mergeCells>
  <conditionalFormatting sqref="P4:P124">
    <cfRule type="containsBlanks" dxfId="106" priority="14">
      <formula>LEN(TRIM(P4))=0</formula>
    </cfRule>
    <cfRule type="cellIs" dxfId="105" priority="15" operator="between">
      <formula>$P$123</formula>
      <formula>4.135</formula>
    </cfRule>
    <cfRule type="cellIs" dxfId="104" priority="16" operator="lessThan">
      <formula>3.5</formula>
    </cfRule>
    <cfRule type="cellIs" dxfId="103" priority="17" operator="between">
      <formula>$P$123</formula>
      <formula>3.5</formula>
    </cfRule>
    <cfRule type="cellIs" dxfId="102" priority="18" operator="between">
      <formula>4.499</formula>
      <formula>$P$123</formula>
    </cfRule>
    <cfRule type="cellIs" dxfId="101" priority="19" operator="greaterThanOrEqual">
      <formula>4.5</formula>
    </cfRule>
  </conditionalFormatting>
  <conditionalFormatting sqref="L4:L124">
    <cfRule type="containsBlanks" dxfId="100" priority="13">
      <formula>LEN(TRIM(L4))=0</formula>
    </cfRule>
    <cfRule type="cellIs" dxfId="99" priority="714" operator="between">
      <formula>$L$123</formula>
      <formula>4.225</formula>
    </cfRule>
    <cfRule type="cellIs" dxfId="98" priority="715" operator="lessThan">
      <formula>3.5</formula>
    </cfRule>
    <cfRule type="cellIs" dxfId="97" priority="716" operator="between">
      <formula>$L$123</formula>
      <formula>3.5</formula>
    </cfRule>
    <cfRule type="cellIs" dxfId="96" priority="717" operator="between">
      <formula>4.499</formula>
      <formula>$L$123</formula>
    </cfRule>
    <cfRule type="cellIs" dxfId="95" priority="718" operator="greaterThanOrEqual">
      <formula>4.5</formula>
    </cfRule>
  </conditionalFormatting>
  <conditionalFormatting sqref="H4:H124">
    <cfRule type="containsBlanks" dxfId="94" priority="7">
      <formula>LEN(TRIM(H4))=0</formula>
    </cfRule>
    <cfRule type="cellIs" dxfId="93" priority="8" operator="between">
      <formula>$H$123</formula>
      <formula>4.205</formula>
    </cfRule>
    <cfRule type="cellIs" dxfId="92" priority="9" operator="lessThan">
      <formula>3.5</formula>
    </cfRule>
    <cfRule type="cellIs" dxfId="91" priority="10" operator="between">
      <formula>$H$123</formula>
      <formula>3.5</formula>
    </cfRule>
    <cfRule type="cellIs" dxfId="90" priority="11" operator="between">
      <formula>4.499</formula>
      <formula>$H$123</formula>
    </cfRule>
    <cfRule type="cellIs" dxfId="89" priority="12" operator="greaterThanOrEqual">
      <formula>4.5</formula>
    </cfRule>
  </conditionalFormatting>
  <conditionalFormatting sqref="D4:D124">
    <cfRule type="containsBlanks" dxfId="88" priority="1">
      <formula>LEN(TRIM(D4))=0</formula>
    </cfRule>
    <cfRule type="cellIs" dxfId="87" priority="2" operator="equal">
      <formula>$D$123</formula>
    </cfRule>
    <cfRule type="cellIs" dxfId="86" priority="3" operator="lessThan">
      <formula>3.5</formula>
    </cfRule>
    <cfRule type="cellIs" dxfId="85" priority="4" operator="between">
      <formula>$D$123</formula>
      <formula>3.5</formula>
    </cfRule>
    <cfRule type="cellIs" dxfId="84" priority="5" operator="between">
      <formula>4.499</formula>
      <formula>$D$123</formula>
    </cfRule>
    <cfRule type="cellIs" dxfId="8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zoomScale="90" zoomScaleNormal="9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5.28515625" customWidth="1"/>
    <col min="2" max="2" width="18.7109375" customWidth="1"/>
    <col min="3" max="3" width="31.7109375" customWidth="1"/>
    <col min="4" max="5" width="7.7109375" customWidth="1"/>
    <col min="6" max="6" width="18.7109375" customWidth="1"/>
    <col min="7" max="7" width="32.7109375" customWidth="1"/>
    <col min="8" max="9" width="8.7109375" customWidth="1"/>
    <col min="10" max="10" width="18.7109375" customWidth="1"/>
    <col min="11" max="11" width="32.7109375" customWidth="1"/>
    <col min="12" max="13" width="7.7109375" customWidth="1"/>
    <col min="14" max="14" width="18.7109375" customWidth="1"/>
    <col min="15" max="15" width="32.7109375" customWidth="1"/>
    <col min="16" max="17" width="7.7109375" customWidth="1"/>
    <col min="18" max="18" width="7.5703125" customWidth="1"/>
  </cols>
  <sheetData>
    <row r="1" spans="1:20" x14ac:dyDescent="0.25">
      <c r="S1" s="161"/>
      <c r="T1" s="54" t="s">
        <v>104</v>
      </c>
    </row>
    <row r="2" spans="1:20" ht="15.75" x14ac:dyDescent="0.25">
      <c r="C2" s="446" t="s">
        <v>52</v>
      </c>
      <c r="K2" s="334"/>
      <c r="S2" s="71"/>
      <c r="T2" s="54" t="s">
        <v>105</v>
      </c>
    </row>
    <row r="3" spans="1:20" ht="15.75" thickBot="1" x14ac:dyDescent="0.3">
      <c r="S3" s="216"/>
      <c r="T3" s="54" t="s">
        <v>106</v>
      </c>
    </row>
    <row r="4" spans="1:20" ht="15.75" customHeight="1" x14ac:dyDescent="0.25">
      <c r="A4" s="457" t="s">
        <v>0</v>
      </c>
      <c r="B4" s="459">
        <v>2025</v>
      </c>
      <c r="C4" s="459"/>
      <c r="D4" s="459"/>
      <c r="E4" s="460"/>
      <c r="F4" s="459">
        <v>2024</v>
      </c>
      <c r="G4" s="459"/>
      <c r="H4" s="459"/>
      <c r="I4" s="460"/>
      <c r="J4" s="459">
        <v>2023</v>
      </c>
      <c r="K4" s="459"/>
      <c r="L4" s="459"/>
      <c r="M4" s="460"/>
      <c r="N4" s="459">
        <v>2022</v>
      </c>
      <c r="O4" s="459"/>
      <c r="P4" s="459"/>
      <c r="Q4" s="460"/>
      <c r="S4" s="55"/>
      <c r="T4" s="54" t="s">
        <v>107</v>
      </c>
    </row>
    <row r="5" spans="1:20" ht="45" customHeight="1" thickBot="1" x14ac:dyDescent="0.3">
      <c r="A5" s="458"/>
      <c r="B5" s="445" t="s">
        <v>54</v>
      </c>
      <c r="C5" s="221" t="s">
        <v>101</v>
      </c>
      <c r="D5" s="221" t="s">
        <v>70</v>
      </c>
      <c r="E5" s="222" t="s">
        <v>102</v>
      </c>
      <c r="F5" s="360" t="s">
        <v>54</v>
      </c>
      <c r="G5" s="221" t="s">
        <v>101</v>
      </c>
      <c r="H5" s="221" t="s">
        <v>70</v>
      </c>
      <c r="I5" s="222" t="s">
        <v>102</v>
      </c>
      <c r="J5" s="324" t="s">
        <v>54</v>
      </c>
      <c r="K5" s="221" t="s">
        <v>101</v>
      </c>
      <c r="L5" s="221" t="s">
        <v>70</v>
      </c>
      <c r="M5" s="222" t="s">
        <v>102</v>
      </c>
      <c r="N5" s="324" t="s">
        <v>54</v>
      </c>
      <c r="O5" s="221" t="s">
        <v>101</v>
      </c>
      <c r="P5" s="221" t="s">
        <v>70</v>
      </c>
      <c r="Q5" s="222" t="s">
        <v>102</v>
      </c>
    </row>
    <row r="6" spans="1:20" s="9" customFormat="1" ht="15" customHeight="1" x14ac:dyDescent="0.25">
      <c r="A6" s="151">
        <v>1</v>
      </c>
      <c r="B6" s="250" t="s">
        <v>62</v>
      </c>
      <c r="C6" s="250" t="s">
        <v>198</v>
      </c>
      <c r="D6" s="379">
        <v>5</v>
      </c>
      <c r="E6" s="261">
        <v>4.2699999999999996</v>
      </c>
      <c r="F6" s="250" t="s">
        <v>60</v>
      </c>
      <c r="G6" s="250" t="s">
        <v>146</v>
      </c>
      <c r="H6" s="379">
        <v>5</v>
      </c>
      <c r="I6" s="261">
        <v>4.33</v>
      </c>
      <c r="J6" s="250" t="s">
        <v>61</v>
      </c>
      <c r="K6" s="250" t="s">
        <v>7</v>
      </c>
      <c r="L6" s="260">
        <v>5</v>
      </c>
      <c r="M6" s="261">
        <v>4.37</v>
      </c>
      <c r="N6" s="250" t="s">
        <v>62</v>
      </c>
      <c r="O6" s="250" t="s">
        <v>56</v>
      </c>
      <c r="P6" s="260">
        <v>5</v>
      </c>
      <c r="Q6" s="261">
        <v>4.25</v>
      </c>
    </row>
    <row r="7" spans="1:20" s="9" customFormat="1" ht="15" customHeight="1" x14ac:dyDescent="0.25">
      <c r="A7" s="119">
        <v>2</v>
      </c>
      <c r="B7" s="251" t="s">
        <v>63</v>
      </c>
      <c r="C7" s="251" t="s">
        <v>28</v>
      </c>
      <c r="D7" s="380">
        <v>5</v>
      </c>
      <c r="E7" s="263">
        <v>4.2699999999999996</v>
      </c>
      <c r="F7" s="251" t="s">
        <v>63</v>
      </c>
      <c r="G7" s="251" t="s">
        <v>158</v>
      </c>
      <c r="H7" s="380">
        <v>5</v>
      </c>
      <c r="I7" s="263">
        <v>4.33</v>
      </c>
      <c r="J7" s="251" t="s">
        <v>61</v>
      </c>
      <c r="K7" s="251" t="s">
        <v>152</v>
      </c>
      <c r="L7" s="262">
        <v>5</v>
      </c>
      <c r="M7" s="263">
        <v>4.37</v>
      </c>
      <c r="N7" s="251" t="s">
        <v>63</v>
      </c>
      <c r="O7" s="251" t="s">
        <v>83</v>
      </c>
      <c r="P7" s="262">
        <v>5</v>
      </c>
      <c r="Q7" s="263">
        <v>4.25</v>
      </c>
    </row>
    <row r="8" spans="1:20" s="9" customFormat="1" ht="15" customHeight="1" x14ac:dyDescent="0.25">
      <c r="A8" s="119">
        <v>3</v>
      </c>
      <c r="B8" s="251" t="s">
        <v>65</v>
      </c>
      <c r="C8" s="251" t="s">
        <v>200</v>
      </c>
      <c r="D8" s="381">
        <v>5</v>
      </c>
      <c r="E8" s="263">
        <v>4.2699999999999996</v>
      </c>
      <c r="F8" s="251" t="s">
        <v>65</v>
      </c>
      <c r="G8" s="251" t="s">
        <v>142</v>
      </c>
      <c r="H8" s="381">
        <v>4.875</v>
      </c>
      <c r="I8" s="263">
        <v>4.33</v>
      </c>
      <c r="J8" s="251" t="s">
        <v>63</v>
      </c>
      <c r="K8" s="251" t="s">
        <v>131</v>
      </c>
      <c r="L8" s="262">
        <v>5</v>
      </c>
      <c r="M8" s="263">
        <v>4.37</v>
      </c>
      <c r="N8" s="251" t="s">
        <v>65</v>
      </c>
      <c r="O8" s="251" t="s">
        <v>35</v>
      </c>
      <c r="P8" s="262">
        <v>5</v>
      </c>
      <c r="Q8" s="263">
        <v>4.25</v>
      </c>
    </row>
    <row r="9" spans="1:20" s="9" customFormat="1" ht="15" customHeight="1" x14ac:dyDescent="0.25">
      <c r="A9" s="119">
        <v>4</v>
      </c>
      <c r="B9" s="251" t="s">
        <v>65</v>
      </c>
      <c r="C9" s="251" t="s">
        <v>171</v>
      </c>
      <c r="D9" s="375">
        <v>5</v>
      </c>
      <c r="E9" s="263">
        <v>4.2699999999999996</v>
      </c>
      <c r="F9" s="251" t="s">
        <v>61</v>
      </c>
      <c r="G9" s="251" t="s">
        <v>5</v>
      </c>
      <c r="H9" s="375">
        <v>4.8571428571428568</v>
      </c>
      <c r="I9" s="263">
        <v>4.33</v>
      </c>
      <c r="J9" s="251" t="s">
        <v>64</v>
      </c>
      <c r="K9" s="251" t="s">
        <v>159</v>
      </c>
      <c r="L9" s="262">
        <v>5</v>
      </c>
      <c r="M9" s="263">
        <v>4.37</v>
      </c>
      <c r="N9" s="251" t="s">
        <v>64</v>
      </c>
      <c r="O9" s="251" t="s">
        <v>89</v>
      </c>
      <c r="P9" s="262">
        <v>4.8</v>
      </c>
      <c r="Q9" s="263">
        <v>4.25</v>
      </c>
    </row>
    <row r="10" spans="1:20" s="9" customFormat="1" ht="15" customHeight="1" x14ac:dyDescent="0.25">
      <c r="A10" s="119">
        <v>5</v>
      </c>
      <c r="B10" s="251" t="s">
        <v>65</v>
      </c>
      <c r="C10" s="251" t="s">
        <v>179</v>
      </c>
      <c r="D10" s="382">
        <v>5</v>
      </c>
      <c r="E10" s="263">
        <v>4.2699999999999996</v>
      </c>
      <c r="F10" s="251" t="s">
        <v>66</v>
      </c>
      <c r="G10" s="251" t="s">
        <v>51</v>
      </c>
      <c r="H10" s="382">
        <v>4.8499999999999996</v>
      </c>
      <c r="I10" s="263">
        <v>4.33</v>
      </c>
      <c r="J10" s="251" t="s">
        <v>64</v>
      </c>
      <c r="K10" s="251" t="s">
        <v>86</v>
      </c>
      <c r="L10" s="262">
        <v>4.8461538461538458</v>
      </c>
      <c r="M10" s="263">
        <v>4.37</v>
      </c>
      <c r="N10" s="251" t="s">
        <v>66</v>
      </c>
      <c r="O10" s="251" t="s">
        <v>96</v>
      </c>
      <c r="P10" s="262">
        <v>4.7619047619047619</v>
      </c>
      <c r="Q10" s="263">
        <v>4.25</v>
      </c>
    </row>
    <row r="11" spans="1:20" s="9" customFormat="1" ht="15" customHeight="1" x14ac:dyDescent="0.25">
      <c r="A11" s="119">
        <v>6</v>
      </c>
      <c r="B11" s="251" t="s">
        <v>61</v>
      </c>
      <c r="C11" s="251" t="s">
        <v>7</v>
      </c>
      <c r="D11" s="383">
        <v>4.875</v>
      </c>
      <c r="E11" s="263">
        <v>4.2699999999999996</v>
      </c>
      <c r="F11" s="251" t="s">
        <v>62</v>
      </c>
      <c r="G11" s="251" t="s">
        <v>122</v>
      </c>
      <c r="H11" s="383">
        <v>4.8181818181818183</v>
      </c>
      <c r="I11" s="263">
        <v>4.33</v>
      </c>
      <c r="J11" s="251" t="s">
        <v>63</v>
      </c>
      <c r="K11" s="251" t="s">
        <v>27</v>
      </c>
      <c r="L11" s="262">
        <v>4.833333333333333</v>
      </c>
      <c r="M11" s="263">
        <v>4.37</v>
      </c>
      <c r="N11" s="251" t="s">
        <v>62</v>
      </c>
      <c r="O11" s="251" t="s">
        <v>20</v>
      </c>
      <c r="P11" s="262">
        <v>4.75</v>
      </c>
      <c r="Q11" s="263">
        <v>4.25</v>
      </c>
    </row>
    <row r="12" spans="1:20" s="9" customFormat="1" ht="15" customHeight="1" x14ac:dyDescent="0.25">
      <c r="A12" s="119">
        <v>7</v>
      </c>
      <c r="B12" s="251" t="s">
        <v>65</v>
      </c>
      <c r="C12" s="251" t="s">
        <v>177</v>
      </c>
      <c r="D12" s="384">
        <v>4.833333333333333</v>
      </c>
      <c r="E12" s="263">
        <v>4.2699999999999996</v>
      </c>
      <c r="F12" s="251" t="s">
        <v>63</v>
      </c>
      <c r="G12" s="251" t="s">
        <v>26</v>
      </c>
      <c r="H12" s="384">
        <v>4.8</v>
      </c>
      <c r="I12" s="263">
        <v>4.33</v>
      </c>
      <c r="J12" s="251" t="s">
        <v>62</v>
      </c>
      <c r="K12" s="251" t="s">
        <v>153</v>
      </c>
      <c r="L12" s="262">
        <v>4.75</v>
      </c>
      <c r="M12" s="263">
        <v>4.37</v>
      </c>
      <c r="N12" s="251" t="s">
        <v>60</v>
      </c>
      <c r="O12" s="251" t="s">
        <v>76</v>
      </c>
      <c r="P12" s="262">
        <v>4.666666666666667</v>
      </c>
      <c r="Q12" s="263">
        <v>4.25</v>
      </c>
    </row>
    <row r="13" spans="1:20" s="9" customFormat="1" ht="15" customHeight="1" x14ac:dyDescent="0.25">
      <c r="A13" s="119">
        <v>8</v>
      </c>
      <c r="B13" s="251" t="s">
        <v>61</v>
      </c>
      <c r="C13" s="251" t="s">
        <v>14</v>
      </c>
      <c r="D13" s="381">
        <v>4.7142857142857144</v>
      </c>
      <c r="E13" s="263">
        <v>4.2699999999999996</v>
      </c>
      <c r="F13" s="251" t="s">
        <v>65</v>
      </c>
      <c r="G13" s="251" t="s">
        <v>169</v>
      </c>
      <c r="H13" s="381">
        <v>4.75</v>
      </c>
      <c r="I13" s="263">
        <v>4.33</v>
      </c>
      <c r="J13" s="251" t="s">
        <v>65</v>
      </c>
      <c r="K13" s="251" t="s">
        <v>128</v>
      </c>
      <c r="L13" s="262">
        <v>4.7142857142857144</v>
      </c>
      <c r="M13" s="263">
        <v>4.37</v>
      </c>
      <c r="N13" s="251" t="s">
        <v>63</v>
      </c>
      <c r="O13" s="251" t="s">
        <v>27</v>
      </c>
      <c r="P13" s="262">
        <v>4.666666666666667</v>
      </c>
      <c r="Q13" s="263">
        <v>4.25</v>
      </c>
    </row>
    <row r="14" spans="1:20" s="9" customFormat="1" ht="15" customHeight="1" x14ac:dyDescent="0.25">
      <c r="A14" s="119">
        <v>9</v>
      </c>
      <c r="B14" s="251" t="s">
        <v>63</v>
      </c>
      <c r="C14" s="251" t="s">
        <v>31</v>
      </c>
      <c r="D14" s="375">
        <v>4.666666666666667</v>
      </c>
      <c r="E14" s="263">
        <v>4.2699999999999996</v>
      </c>
      <c r="F14" s="251" t="s">
        <v>65</v>
      </c>
      <c r="G14" s="251" t="s">
        <v>176</v>
      </c>
      <c r="H14" s="375">
        <v>4.75</v>
      </c>
      <c r="I14" s="263">
        <v>4.33</v>
      </c>
      <c r="J14" s="251" t="s">
        <v>64</v>
      </c>
      <c r="K14" s="251" t="s">
        <v>85</v>
      </c>
      <c r="L14" s="262">
        <v>4.7058823529411766</v>
      </c>
      <c r="M14" s="263">
        <v>4.37</v>
      </c>
      <c r="N14" s="251" t="s">
        <v>64</v>
      </c>
      <c r="O14" s="251" t="s">
        <v>85</v>
      </c>
      <c r="P14" s="262">
        <v>4.666666666666667</v>
      </c>
      <c r="Q14" s="263">
        <v>4.25</v>
      </c>
    </row>
    <row r="15" spans="1:20" s="9" customFormat="1" ht="15" customHeight="1" thickBot="1" x14ac:dyDescent="0.3">
      <c r="A15" s="220">
        <v>10</v>
      </c>
      <c r="B15" s="252" t="s">
        <v>65</v>
      </c>
      <c r="C15" s="252" t="s">
        <v>199</v>
      </c>
      <c r="D15" s="385">
        <v>4.666666666666667</v>
      </c>
      <c r="E15" s="265">
        <v>4.2699999999999996</v>
      </c>
      <c r="F15" s="252" t="s">
        <v>61</v>
      </c>
      <c r="G15" s="252" t="s">
        <v>6</v>
      </c>
      <c r="H15" s="385">
        <v>4.7391304347826084</v>
      </c>
      <c r="I15" s="265">
        <v>4.33</v>
      </c>
      <c r="J15" s="252" t="s">
        <v>66</v>
      </c>
      <c r="K15" s="252" t="s">
        <v>94</v>
      </c>
      <c r="L15" s="264">
        <v>4.6984126984126986</v>
      </c>
      <c r="M15" s="265">
        <v>4.37</v>
      </c>
      <c r="N15" s="252" t="s">
        <v>65</v>
      </c>
      <c r="O15" s="252" t="s">
        <v>47</v>
      </c>
      <c r="P15" s="264">
        <v>4.666666666666667</v>
      </c>
      <c r="Q15" s="265">
        <v>4.25</v>
      </c>
    </row>
    <row r="16" spans="1:20" s="9" customFormat="1" ht="15" customHeight="1" x14ac:dyDescent="0.25">
      <c r="A16" s="151">
        <v>11</v>
      </c>
      <c r="B16" s="250" t="s">
        <v>64</v>
      </c>
      <c r="C16" s="250" t="s">
        <v>159</v>
      </c>
      <c r="D16" s="376">
        <v>4.615384615384615</v>
      </c>
      <c r="E16" s="261">
        <v>4.2699999999999996</v>
      </c>
      <c r="F16" s="250" t="s">
        <v>65</v>
      </c>
      <c r="G16" s="250" t="s">
        <v>178</v>
      </c>
      <c r="H16" s="376">
        <v>4.7142857142857144</v>
      </c>
      <c r="I16" s="261">
        <v>4.33</v>
      </c>
      <c r="J16" s="250" t="s">
        <v>60</v>
      </c>
      <c r="K16" s="250" t="s">
        <v>73</v>
      </c>
      <c r="L16" s="260">
        <v>4.6538461538461542</v>
      </c>
      <c r="M16" s="261">
        <v>4.37</v>
      </c>
      <c r="N16" s="250" t="s">
        <v>65</v>
      </c>
      <c r="O16" s="250" t="s">
        <v>138</v>
      </c>
      <c r="P16" s="260">
        <v>4.666666666666667</v>
      </c>
      <c r="Q16" s="261">
        <v>4.25</v>
      </c>
    </row>
    <row r="17" spans="1:17" s="9" customFormat="1" ht="15" customHeight="1" x14ac:dyDescent="0.25">
      <c r="A17" s="119">
        <v>12</v>
      </c>
      <c r="B17" s="251" t="s">
        <v>62</v>
      </c>
      <c r="C17" s="251" t="s">
        <v>57</v>
      </c>
      <c r="D17" s="375">
        <v>4.5999999999999996</v>
      </c>
      <c r="E17" s="263">
        <v>4.2699999999999996</v>
      </c>
      <c r="F17" s="251" t="s">
        <v>64</v>
      </c>
      <c r="G17" s="251" t="s">
        <v>159</v>
      </c>
      <c r="H17" s="375">
        <v>4.6923076923076925</v>
      </c>
      <c r="I17" s="263">
        <v>4.33</v>
      </c>
      <c r="J17" s="251" t="s">
        <v>60</v>
      </c>
      <c r="K17" s="251" t="s">
        <v>74</v>
      </c>
      <c r="L17" s="262">
        <v>4.6190476190476186</v>
      </c>
      <c r="M17" s="263">
        <v>4.37</v>
      </c>
      <c r="N17" s="251" t="s">
        <v>61</v>
      </c>
      <c r="O17" s="251" t="s">
        <v>6</v>
      </c>
      <c r="P17" s="262">
        <v>4.6551724137931032</v>
      </c>
      <c r="Q17" s="263">
        <v>4.25</v>
      </c>
    </row>
    <row r="18" spans="1:17" s="9" customFormat="1" ht="15" customHeight="1" x14ac:dyDescent="0.25">
      <c r="A18" s="119">
        <v>13</v>
      </c>
      <c r="B18" s="251" t="s">
        <v>66</v>
      </c>
      <c r="C18" s="251" t="s">
        <v>94</v>
      </c>
      <c r="D18" s="375">
        <v>4.591836734693878</v>
      </c>
      <c r="E18" s="263">
        <v>4.2699999999999996</v>
      </c>
      <c r="F18" s="251" t="s">
        <v>62</v>
      </c>
      <c r="G18" s="251" t="s">
        <v>136</v>
      </c>
      <c r="H18" s="375">
        <v>4.666666666666667</v>
      </c>
      <c r="I18" s="263">
        <v>4.33</v>
      </c>
      <c r="J18" s="251" t="s">
        <v>63</v>
      </c>
      <c r="K18" s="251" t="s">
        <v>123</v>
      </c>
      <c r="L18" s="262">
        <v>4.6111111111111107</v>
      </c>
      <c r="M18" s="263">
        <v>4.37</v>
      </c>
      <c r="N18" s="251" t="s">
        <v>66</v>
      </c>
      <c r="O18" s="251" t="s">
        <v>124</v>
      </c>
      <c r="P18" s="262">
        <v>4.6538461538461542</v>
      </c>
      <c r="Q18" s="263">
        <v>4.25</v>
      </c>
    </row>
    <row r="19" spans="1:17" s="9" customFormat="1" ht="15" customHeight="1" x14ac:dyDescent="0.25">
      <c r="A19" s="119">
        <v>14</v>
      </c>
      <c r="B19" s="251" t="s">
        <v>65</v>
      </c>
      <c r="C19" s="251" t="s">
        <v>126</v>
      </c>
      <c r="D19" s="375">
        <v>4.5333333333333332</v>
      </c>
      <c r="E19" s="263">
        <v>4.2699999999999996</v>
      </c>
      <c r="F19" s="251" t="s">
        <v>63</v>
      </c>
      <c r="G19" s="251" t="s">
        <v>123</v>
      </c>
      <c r="H19" s="375">
        <v>4.666666666666667</v>
      </c>
      <c r="I19" s="263">
        <v>4.33</v>
      </c>
      <c r="J19" s="251" t="s">
        <v>60</v>
      </c>
      <c r="K19" s="251" t="s">
        <v>121</v>
      </c>
      <c r="L19" s="262">
        <v>4.5999999999999996</v>
      </c>
      <c r="M19" s="263">
        <v>4.37</v>
      </c>
      <c r="N19" s="251" t="s">
        <v>61</v>
      </c>
      <c r="O19" s="251" t="s">
        <v>7</v>
      </c>
      <c r="P19" s="262">
        <v>4.5999999999999996</v>
      </c>
      <c r="Q19" s="263">
        <v>4.25</v>
      </c>
    </row>
    <row r="20" spans="1:17" s="9" customFormat="1" ht="15" customHeight="1" x14ac:dyDescent="0.25">
      <c r="A20" s="119">
        <v>15</v>
      </c>
      <c r="B20" s="251" t="s">
        <v>65</v>
      </c>
      <c r="C20" s="251" t="s">
        <v>128</v>
      </c>
      <c r="D20" s="375">
        <v>4.5185185185185182</v>
      </c>
      <c r="E20" s="263">
        <v>4.2699999999999996</v>
      </c>
      <c r="F20" s="251" t="s">
        <v>66</v>
      </c>
      <c r="G20" s="251" t="s">
        <v>96</v>
      </c>
      <c r="H20" s="375">
        <v>4.6206896551724137</v>
      </c>
      <c r="I20" s="263">
        <v>4.33</v>
      </c>
      <c r="J20" s="251" t="s">
        <v>64</v>
      </c>
      <c r="K20" s="251" t="s">
        <v>164</v>
      </c>
      <c r="L20" s="262">
        <v>4.5999999999999996</v>
      </c>
      <c r="M20" s="263">
        <v>4.37</v>
      </c>
      <c r="N20" s="251" t="s">
        <v>62</v>
      </c>
      <c r="O20" s="251" t="s">
        <v>57</v>
      </c>
      <c r="P20" s="262">
        <v>4.583333333333333</v>
      </c>
      <c r="Q20" s="263">
        <v>4.25</v>
      </c>
    </row>
    <row r="21" spans="1:17" s="9" customFormat="1" ht="15" customHeight="1" x14ac:dyDescent="0.25">
      <c r="A21" s="119">
        <v>16</v>
      </c>
      <c r="B21" s="251" t="s">
        <v>62</v>
      </c>
      <c r="C21" s="251" t="s">
        <v>79</v>
      </c>
      <c r="D21" s="375">
        <v>4.5</v>
      </c>
      <c r="E21" s="263">
        <v>4.2699999999999996</v>
      </c>
      <c r="F21" s="251" t="s">
        <v>63</v>
      </c>
      <c r="G21" s="251" t="s">
        <v>82</v>
      </c>
      <c r="H21" s="375">
        <v>4.6071428571428568</v>
      </c>
      <c r="I21" s="263">
        <v>4.33</v>
      </c>
      <c r="J21" s="251" t="s">
        <v>65</v>
      </c>
      <c r="K21" s="251" t="s">
        <v>177</v>
      </c>
      <c r="L21" s="262">
        <v>4.5999999999999996</v>
      </c>
      <c r="M21" s="263">
        <v>4.37</v>
      </c>
      <c r="N21" s="251" t="s">
        <v>65</v>
      </c>
      <c r="O21" s="251" t="s">
        <v>125</v>
      </c>
      <c r="P21" s="262">
        <v>4.580645161290323</v>
      </c>
      <c r="Q21" s="263">
        <v>4.25</v>
      </c>
    </row>
    <row r="22" spans="1:17" s="9" customFormat="1" ht="15" customHeight="1" x14ac:dyDescent="0.25">
      <c r="A22" s="119">
        <v>17</v>
      </c>
      <c r="B22" s="251" t="s">
        <v>63</v>
      </c>
      <c r="C22" s="251" t="s">
        <v>131</v>
      </c>
      <c r="D22" s="375">
        <v>4.5</v>
      </c>
      <c r="E22" s="263">
        <v>4.2699999999999996</v>
      </c>
      <c r="F22" s="251" t="s">
        <v>63</v>
      </c>
      <c r="G22" s="251" t="s">
        <v>188</v>
      </c>
      <c r="H22" s="375">
        <v>4.5999999999999996</v>
      </c>
      <c r="I22" s="263">
        <v>4.33</v>
      </c>
      <c r="J22" s="251" t="s">
        <v>65</v>
      </c>
      <c r="K22" s="251" t="s">
        <v>50</v>
      </c>
      <c r="L22" s="262">
        <v>4.5999999999999996</v>
      </c>
      <c r="M22" s="263">
        <v>4.37</v>
      </c>
      <c r="N22" s="251" t="s">
        <v>65</v>
      </c>
      <c r="O22" s="251" t="s">
        <v>142</v>
      </c>
      <c r="P22" s="262">
        <v>4.5714285714285712</v>
      </c>
      <c r="Q22" s="263">
        <v>4.25</v>
      </c>
    </row>
    <row r="23" spans="1:17" s="9" customFormat="1" ht="15" customHeight="1" x14ac:dyDescent="0.25">
      <c r="A23" s="119">
        <v>18</v>
      </c>
      <c r="B23" s="251" t="s">
        <v>65</v>
      </c>
      <c r="C23" s="251" t="s">
        <v>138</v>
      </c>
      <c r="D23" s="384">
        <v>4.5</v>
      </c>
      <c r="E23" s="263">
        <v>4.2699999999999996</v>
      </c>
      <c r="F23" s="251" t="s">
        <v>65</v>
      </c>
      <c r="G23" s="251" t="s">
        <v>174</v>
      </c>
      <c r="H23" s="384">
        <v>4.5999999999999996</v>
      </c>
      <c r="I23" s="263">
        <v>4.33</v>
      </c>
      <c r="J23" s="251" t="s">
        <v>65</v>
      </c>
      <c r="K23" s="251" t="s">
        <v>125</v>
      </c>
      <c r="L23" s="262">
        <v>4.5999999999999996</v>
      </c>
      <c r="M23" s="263">
        <v>4.37</v>
      </c>
      <c r="N23" s="251" t="s">
        <v>63</v>
      </c>
      <c r="O23" s="251" t="s">
        <v>31</v>
      </c>
      <c r="P23" s="262">
        <v>4.5294117647058822</v>
      </c>
      <c r="Q23" s="263">
        <v>4.25</v>
      </c>
    </row>
    <row r="24" spans="1:17" s="9" customFormat="1" ht="15" customHeight="1" x14ac:dyDescent="0.25">
      <c r="A24" s="119">
        <v>19</v>
      </c>
      <c r="B24" s="251" t="s">
        <v>66</v>
      </c>
      <c r="C24" s="251" t="s">
        <v>95</v>
      </c>
      <c r="D24" s="375">
        <v>4.4615384615384617</v>
      </c>
      <c r="E24" s="263">
        <v>4.2699999999999996</v>
      </c>
      <c r="F24" s="251" t="s">
        <v>66</v>
      </c>
      <c r="G24" s="251" t="s">
        <v>59</v>
      </c>
      <c r="H24" s="375">
        <v>4.5999999999999996</v>
      </c>
      <c r="I24" s="263">
        <v>4.33</v>
      </c>
      <c r="J24" s="251" t="s">
        <v>66</v>
      </c>
      <c r="K24" s="251" t="s">
        <v>96</v>
      </c>
      <c r="L24" s="262">
        <v>4.580645161290323</v>
      </c>
      <c r="M24" s="263">
        <v>4.37</v>
      </c>
      <c r="N24" s="251" t="s">
        <v>66</v>
      </c>
      <c r="O24" s="251" t="s">
        <v>59</v>
      </c>
      <c r="P24" s="262">
        <v>4.5294117647058822</v>
      </c>
      <c r="Q24" s="263">
        <v>4.25</v>
      </c>
    </row>
    <row r="25" spans="1:17" s="9" customFormat="1" ht="15" customHeight="1" thickBot="1" x14ac:dyDescent="0.3">
      <c r="A25" s="219">
        <v>20</v>
      </c>
      <c r="B25" s="253" t="s">
        <v>61</v>
      </c>
      <c r="C25" s="253" t="s">
        <v>8</v>
      </c>
      <c r="D25" s="381">
        <v>4.4545454545454541</v>
      </c>
      <c r="E25" s="267">
        <v>4.2699999999999996</v>
      </c>
      <c r="F25" s="253" t="s">
        <v>66</v>
      </c>
      <c r="G25" s="253" t="s">
        <v>124</v>
      </c>
      <c r="H25" s="381">
        <v>4.5999999999999996</v>
      </c>
      <c r="I25" s="267">
        <v>4.33</v>
      </c>
      <c r="J25" s="253" t="s">
        <v>65</v>
      </c>
      <c r="K25" s="253" t="s">
        <v>129</v>
      </c>
      <c r="L25" s="266">
        <v>4.5625</v>
      </c>
      <c r="M25" s="267">
        <v>4.37</v>
      </c>
      <c r="N25" s="253" t="s">
        <v>62</v>
      </c>
      <c r="O25" s="253" t="s">
        <v>18</v>
      </c>
      <c r="P25" s="266">
        <v>4.5</v>
      </c>
      <c r="Q25" s="267">
        <v>4.25</v>
      </c>
    </row>
    <row r="26" spans="1:17" s="9" customFormat="1" ht="15" customHeight="1" x14ac:dyDescent="0.25">
      <c r="A26" s="158">
        <v>21</v>
      </c>
      <c r="B26" s="254" t="s">
        <v>65</v>
      </c>
      <c r="C26" s="254" t="s">
        <v>127</v>
      </c>
      <c r="D26" s="386">
        <v>4.4528301886792452</v>
      </c>
      <c r="E26" s="269">
        <v>4.2699999999999996</v>
      </c>
      <c r="F26" s="254" t="s">
        <v>64</v>
      </c>
      <c r="G26" s="254" t="s">
        <v>90</v>
      </c>
      <c r="H26" s="386">
        <v>4.5714285714285712</v>
      </c>
      <c r="I26" s="269">
        <v>4.33</v>
      </c>
      <c r="J26" s="254" t="s">
        <v>65</v>
      </c>
      <c r="K26" s="254" t="s">
        <v>138</v>
      </c>
      <c r="L26" s="268">
        <v>4.55</v>
      </c>
      <c r="M26" s="269">
        <v>4.37</v>
      </c>
      <c r="N26" s="254" t="s">
        <v>62</v>
      </c>
      <c r="O26" s="254" t="s">
        <v>23</v>
      </c>
      <c r="P26" s="268">
        <v>4.5</v>
      </c>
      <c r="Q26" s="269">
        <v>4.25</v>
      </c>
    </row>
    <row r="27" spans="1:17" s="9" customFormat="1" ht="15" customHeight="1" x14ac:dyDescent="0.25">
      <c r="A27" s="119">
        <v>22</v>
      </c>
      <c r="B27" s="251" t="s">
        <v>65</v>
      </c>
      <c r="C27" s="251" t="s">
        <v>51</v>
      </c>
      <c r="D27" s="375">
        <v>4.4375</v>
      </c>
      <c r="E27" s="263">
        <v>4.2699999999999996</v>
      </c>
      <c r="F27" s="251" t="s">
        <v>65</v>
      </c>
      <c r="G27" s="251" t="s">
        <v>129</v>
      </c>
      <c r="H27" s="375">
        <v>4.5652173913043477</v>
      </c>
      <c r="I27" s="263">
        <v>4.33</v>
      </c>
      <c r="J27" s="251" t="s">
        <v>61</v>
      </c>
      <c r="K27" s="251" t="s">
        <v>6</v>
      </c>
      <c r="L27" s="262">
        <v>4.5250000000000004</v>
      </c>
      <c r="M27" s="263">
        <v>4.37</v>
      </c>
      <c r="N27" s="251" t="s">
        <v>63</v>
      </c>
      <c r="O27" s="251" t="s">
        <v>123</v>
      </c>
      <c r="P27" s="262">
        <v>4.5</v>
      </c>
      <c r="Q27" s="263">
        <v>4.25</v>
      </c>
    </row>
    <row r="28" spans="1:17" s="9" customFormat="1" ht="15" customHeight="1" x14ac:dyDescent="0.25">
      <c r="A28" s="119">
        <v>23</v>
      </c>
      <c r="B28" s="251" t="s">
        <v>66</v>
      </c>
      <c r="C28" s="251" t="s">
        <v>197</v>
      </c>
      <c r="D28" s="375">
        <v>4.4375</v>
      </c>
      <c r="E28" s="263">
        <v>4.2699999999999996</v>
      </c>
      <c r="F28" s="251" t="s">
        <v>62</v>
      </c>
      <c r="G28" s="251" t="s">
        <v>20</v>
      </c>
      <c r="H28" s="375">
        <v>4.5555555555555554</v>
      </c>
      <c r="I28" s="263">
        <v>4.33</v>
      </c>
      <c r="J28" s="251" t="s">
        <v>64</v>
      </c>
      <c r="K28" s="251" t="s">
        <v>144</v>
      </c>
      <c r="L28" s="262">
        <v>4.5142857142857142</v>
      </c>
      <c r="M28" s="263">
        <v>4.37</v>
      </c>
      <c r="N28" s="251" t="s">
        <v>63</v>
      </c>
      <c r="O28" s="251" t="s">
        <v>28</v>
      </c>
      <c r="P28" s="262">
        <v>4.5</v>
      </c>
      <c r="Q28" s="263">
        <v>4.25</v>
      </c>
    </row>
    <row r="29" spans="1:17" s="9" customFormat="1" ht="15" customHeight="1" x14ac:dyDescent="0.25">
      <c r="A29" s="119">
        <v>24</v>
      </c>
      <c r="B29" s="251" t="s">
        <v>63</v>
      </c>
      <c r="C29" s="251" t="s">
        <v>123</v>
      </c>
      <c r="D29" s="387">
        <v>4.4285714285714288</v>
      </c>
      <c r="E29" s="263">
        <v>4.2699999999999996</v>
      </c>
      <c r="F29" s="251" t="s">
        <v>63</v>
      </c>
      <c r="G29" s="251" t="s">
        <v>31</v>
      </c>
      <c r="H29" s="387">
        <v>4.5555555555555554</v>
      </c>
      <c r="I29" s="263">
        <v>4.33</v>
      </c>
      <c r="J29" s="251" t="s">
        <v>63</v>
      </c>
      <c r="K29" s="251" t="s">
        <v>82</v>
      </c>
      <c r="L29" s="262">
        <v>4.5121951219512191</v>
      </c>
      <c r="M29" s="263">
        <v>4.37</v>
      </c>
      <c r="N29" s="251" t="s">
        <v>63</v>
      </c>
      <c r="O29" s="251" t="s">
        <v>30</v>
      </c>
      <c r="P29" s="262">
        <v>4.5</v>
      </c>
      <c r="Q29" s="263">
        <v>4.25</v>
      </c>
    </row>
    <row r="30" spans="1:17" s="9" customFormat="1" ht="15" customHeight="1" x14ac:dyDescent="0.25">
      <c r="A30" s="119">
        <v>25</v>
      </c>
      <c r="B30" s="251" t="s">
        <v>65</v>
      </c>
      <c r="C30" s="251" t="s">
        <v>169</v>
      </c>
      <c r="D30" s="375">
        <v>4.416666666666667</v>
      </c>
      <c r="E30" s="263">
        <v>4.2699999999999996</v>
      </c>
      <c r="F30" s="251" t="s">
        <v>66</v>
      </c>
      <c r="G30" s="251" t="s">
        <v>138</v>
      </c>
      <c r="H30" s="375">
        <v>4.5185185185185182</v>
      </c>
      <c r="I30" s="263">
        <v>4.33</v>
      </c>
      <c r="J30" s="251" t="s">
        <v>62</v>
      </c>
      <c r="K30" s="251" t="s">
        <v>78</v>
      </c>
      <c r="L30" s="262">
        <v>4.5</v>
      </c>
      <c r="M30" s="263">
        <v>4.37</v>
      </c>
      <c r="N30" s="251" t="s">
        <v>65</v>
      </c>
      <c r="O30" s="251" t="s">
        <v>49</v>
      </c>
      <c r="P30" s="262">
        <v>4.5</v>
      </c>
      <c r="Q30" s="263">
        <v>4.25</v>
      </c>
    </row>
    <row r="31" spans="1:17" s="9" customFormat="1" ht="15" customHeight="1" x14ac:dyDescent="0.25">
      <c r="A31" s="119">
        <v>26</v>
      </c>
      <c r="B31" s="251" t="s">
        <v>62</v>
      </c>
      <c r="C31" s="251" t="s">
        <v>122</v>
      </c>
      <c r="D31" s="388">
        <v>4.4117647058823533</v>
      </c>
      <c r="E31" s="263">
        <v>4.2699999999999996</v>
      </c>
      <c r="F31" s="251" t="s">
        <v>66</v>
      </c>
      <c r="G31" s="251" t="s">
        <v>127</v>
      </c>
      <c r="H31" s="388">
        <v>4.5106382978723403</v>
      </c>
      <c r="I31" s="263">
        <v>4.33</v>
      </c>
      <c r="J31" s="251" t="s">
        <v>64</v>
      </c>
      <c r="K31" s="251" t="s">
        <v>160</v>
      </c>
      <c r="L31" s="262">
        <v>4.5</v>
      </c>
      <c r="M31" s="263">
        <v>4.37</v>
      </c>
      <c r="N31" s="251" t="s">
        <v>63</v>
      </c>
      <c r="O31" s="251" t="s">
        <v>24</v>
      </c>
      <c r="P31" s="262">
        <v>4.4761904761904763</v>
      </c>
      <c r="Q31" s="263">
        <v>4.25</v>
      </c>
    </row>
    <row r="32" spans="1:17" s="9" customFormat="1" ht="15" customHeight="1" x14ac:dyDescent="0.25">
      <c r="A32" s="119">
        <v>27</v>
      </c>
      <c r="B32" s="251" t="s">
        <v>64</v>
      </c>
      <c r="C32" s="251" t="s">
        <v>86</v>
      </c>
      <c r="D32" s="375">
        <v>4.4117647058823533</v>
      </c>
      <c r="E32" s="263">
        <v>4.2699999999999996</v>
      </c>
      <c r="F32" s="251" t="s">
        <v>61</v>
      </c>
      <c r="G32" s="251" t="s">
        <v>8</v>
      </c>
      <c r="H32" s="375">
        <v>4.5</v>
      </c>
      <c r="I32" s="263">
        <v>4.33</v>
      </c>
      <c r="J32" s="251" t="s">
        <v>64</v>
      </c>
      <c r="K32" s="251" t="s">
        <v>87</v>
      </c>
      <c r="L32" s="262">
        <v>4.5</v>
      </c>
      <c r="M32" s="263">
        <v>4.37</v>
      </c>
      <c r="N32" s="251" t="s">
        <v>66</v>
      </c>
      <c r="O32" s="251" t="s">
        <v>94</v>
      </c>
      <c r="P32" s="262">
        <v>4.4361702127659575</v>
      </c>
      <c r="Q32" s="263">
        <v>4.25</v>
      </c>
    </row>
    <row r="33" spans="1:17" s="9" customFormat="1" ht="15" customHeight="1" x14ac:dyDescent="0.25">
      <c r="A33" s="119">
        <v>28</v>
      </c>
      <c r="B33" s="251" t="s">
        <v>60</v>
      </c>
      <c r="C33" s="251" t="s">
        <v>73</v>
      </c>
      <c r="D33" s="375">
        <v>4.4090909090909092</v>
      </c>
      <c r="E33" s="263">
        <v>4.2699999999999996</v>
      </c>
      <c r="F33" s="251" t="s">
        <v>63</v>
      </c>
      <c r="G33" s="251" t="s">
        <v>195</v>
      </c>
      <c r="H33" s="375">
        <v>4.5</v>
      </c>
      <c r="I33" s="263">
        <v>4.33</v>
      </c>
      <c r="J33" s="251" t="s">
        <v>64</v>
      </c>
      <c r="K33" s="251" t="s">
        <v>34</v>
      </c>
      <c r="L33" s="262">
        <v>4.5</v>
      </c>
      <c r="M33" s="263">
        <v>4.37</v>
      </c>
      <c r="N33" s="251" t="s">
        <v>65</v>
      </c>
      <c r="O33" s="251" t="s">
        <v>51</v>
      </c>
      <c r="P33" s="262">
        <v>4.416666666666667</v>
      </c>
      <c r="Q33" s="263">
        <v>4.25</v>
      </c>
    </row>
    <row r="34" spans="1:17" s="9" customFormat="1" ht="15" customHeight="1" x14ac:dyDescent="0.25">
      <c r="A34" s="119">
        <v>29</v>
      </c>
      <c r="B34" s="251" t="s">
        <v>61</v>
      </c>
      <c r="C34" s="251" t="s">
        <v>148</v>
      </c>
      <c r="D34" s="375">
        <v>4.4000000000000004</v>
      </c>
      <c r="E34" s="263">
        <v>4.2699999999999996</v>
      </c>
      <c r="F34" s="251" t="s">
        <v>63</v>
      </c>
      <c r="G34" s="251" t="s">
        <v>28</v>
      </c>
      <c r="H34" s="375">
        <v>4.5</v>
      </c>
      <c r="I34" s="263">
        <v>4.33</v>
      </c>
      <c r="J34" s="251" t="s">
        <v>64</v>
      </c>
      <c r="K34" s="251" t="s">
        <v>166</v>
      </c>
      <c r="L34" s="262">
        <v>4.5</v>
      </c>
      <c r="M34" s="263">
        <v>4.37</v>
      </c>
      <c r="N34" s="251" t="s">
        <v>61</v>
      </c>
      <c r="O34" s="251" t="s">
        <v>14</v>
      </c>
      <c r="P34" s="262">
        <v>4.4000000000000004</v>
      </c>
      <c r="Q34" s="263">
        <v>4.25</v>
      </c>
    </row>
    <row r="35" spans="1:17" s="9" customFormat="1" ht="15" customHeight="1" thickBot="1" x14ac:dyDescent="0.3">
      <c r="A35" s="220">
        <v>30</v>
      </c>
      <c r="B35" s="252" t="s">
        <v>63</v>
      </c>
      <c r="C35" s="252" t="s">
        <v>157</v>
      </c>
      <c r="D35" s="389">
        <v>4.4000000000000004</v>
      </c>
      <c r="E35" s="265">
        <v>4.2699999999999996</v>
      </c>
      <c r="F35" s="252" t="s">
        <v>63</v>
      </c>
      <c r="G35" s="252" t="s">
        <v>131</v>
      </c>
      <c r="H35" s="389">
        <v>4.5</v>
      </c>
      <c r="I35" s="265">
        <v>4.33</v>
      </c>
      <c r="J35" s="252" t="s">
        <v>65</v>
      </c>
      <c r="K35" s="252" t="s">
        <v>178</v>
      </c>
      <c r="L35" s="264">
        <v>4.5</v>
      </c>
      <c r="M35" s="265">
        <v>4.37</v>
      </c>
      <c r="N35" s="252" t="s">
        <v>62</v>
      </c>
      <c r="O35" s="252" t="s">
        <v>78</v>
      </c>
      <c r="P35" s="264">
        <v>4.4000000000000004</v>
      </c>
      <c r="Q35" s="265">
        <v>4.25</v>
      </c>
    </row>
    <row r="36" spans="1:17" s="9" customFormat="1" ht="15" customHeight="1" x14ac:dyDescent="0.25">
      <c r="A36" s="151">
        <v>31</v>
      </c>
      <c r="B36" s="250" t="s">
        <v>65</v>
      </c>
      <c r="C36" s="250" t="s">
        <v>191</v>
      </c>
      <c r="D36" s="376">
        <v>4.4000000000000004</v>
      </c>
      <c r="E36" s="261">
        <v>4.2699999999999996</v>
      </c>
      <c r="F36" s="250" t="s">
        <v>64</v>
      </c>
      <c r="G36" s="250" t="s">
        <v>165</v>
      </c>
      <c r="H36" s="376">
        <v>4.5</v>
      </c>
      <c r="I36" s="261">
        <v>4.33</v>
      </c>
      <c r="J36" s="250" t="s">
        <v>66</v>
      </c>
      <c r="K36" s="250" t="s">
        <v>95</v>
      </c>
      <c r="L36" s="260">
        <v>4.5</v>
      </c>
      <c r="M36" s="261">
        <v>4.37</v>
      </c>
      <c r="N36" s="250" t="s">
        <v>64</v>
      </c>
      <c r="O36" s="250" t="s">
        <v>86</v>
      </c>
      <c r="P36" s="260">
        <v>4.4000000000000004</v>
      </c>
      <c r="Q36" s="261">
        <v>4.25</v>
      </c>
    </row>
    <row r="37" spans="1:17" s="9" customFormat="1" ht="15" customHeight="1" x14ac:dyDescent="0.25">
      <c r="A37" s="119">
        <v>32</v>
      </c>
      <c r="B37" s="251" t="s">
        <v>65</v>
      </c>
      <c r="C37" s="251" t="s">
        <v>125</v>
      </c>
      <c r="D37" s="375">
        <v>4.4000000000000004</v>
      </c>
      <c r="E37" s="263">
        <v>4.2699999999999996</v>
      </c>
      <c r="F37" s="251" t="s">
        <v>65</v>
      </c>
      <c r="G37" s="251" t="s">
        <v>168</v>
      </c>
      <c r="H37" s="375">
        <v>4.5</v>
      </c>
      <c r="I37" s="263">
        <v>4.33</v>
      </c>
      <c r="J37" s="251" t="s">
        <v>66</v>
      </c>
      <c r="K37" s="251" t="s">
        <v>124</v>
      </c>
      <c r="L37" s="262">
        <v>4.4782608695652177</v>
      </c>
      <c r="M37" s="263">
        <v>4.37</v>
      </c>
      <c r="N37" s="251" t="s">
        <v>62</v>
      </c>
      <c r="O37" s="251" t="s">
        <v>79</v>
      </c>
      <c r="P37" s="262">
        <v>4.375</v>
      </c>
      <c r="Q37" s="263">
        <v>4.25</v>
      </c>
    </row>
    <row r="38" spans="1:17" s="9" customFormat="1" ht="15" customHeight="1" x14ac:dyDescent="0.25">
      <c r="A38" s="119">
        <v>33</v>
      </c>
      <c r="B38" s="251" t="s">
        <v>61</v>
      </c>
      <c r="C38" s="251" t="s">
        <v>6</v>
      </c>
      <c r="D38" s="375">
        <v>4.375</v>
      </c>
      <c r="E38" s="263">
        <v>4.2699999999999996</v>
      </c>
      <c r="F38" s="251" t="s">
        <v>65</v>
      </c>
      <c r="G38" s="251" t="s">
        <v>191</v>
      </c>
      <c r="H38" s="375">
        <v>4.5</v>
      </c>
      <c r="I38" s="263">
        <v>4.33</v>
      </c>
      <c r="J38" s="251" t="s">
        <v>65</v>
      </c>
      <c r="K38" s="251" t="s">
        <v>173</v>
      </c>
      <c r="L38" s="262">
        <v>4.4545454545454541</v>
      </c>
      <c r="M38" s="263">
        <v>4.37</v>
      </c>
      <c r="N38" s="251" t="s">
        <v>65</v>
      </c>
      <c r="O38" s="251" t="s">
        <v>39</v>
      </c>
      <c r="P38" s="262">
        <v>4.3636363636363633</v>
      </c>
      <c r="Q38" s="263">
        <v>4.25</v>
      </c>
    </row>
    <row r="39" spans="1:17" s="9" customFormat="1" ht="15" customHeight="1" x14ac:dyDescent="0.25">
      <c r="A39" s="119">
        <v>34</v>
      </c>
      <c r="B39" s="251" t="s">
        <v>61</v>
      </c>
      <c r="C39" s="251" t="s">
        <v>5</v>
      </c>
      <c r="D39" s="375">
        <v>4.3636363636363633</v>
      </c>
      <c r="E39" s="263">
        <v>4.2699999999999996</v>
      </c>
      <c r="F39" s="251" t="s">
        <v>66</v>
      </c>
      <c r="G39" s="251" t="s">
        <v>94</v>
      </c>
      <c r="H39" s="375">
        <v>4.4505494505494507</v>
      </c>
      <c r="I39" s="263">
        <v>4.33</v>
      </c>
      <c r="J39" s="251" t="s">
        <v>66</v>
      </c>
      <c r="K39" s="251" t="s">
        <v>59</v>
      </c>
      <c r="L39" s="262">
        <v>4.4545454545454541</v>
      </c>
      <c r="M39" s="263">
        <v>4.37</v>
      </c>
      <c r="N39" s="251" t="s">
        <v>60</v>
      </c>
      <c r="O39" s="251" t="s">
        <v>3</v>
      </c>
      <c r="P39" s="262">
        <v>4.3478260869565215</v>
      </c>
      <c r="Q39" s="263">
        <v>4.25</v>
      </c>
    </row>
    <row r="40" spans="1:17" s="9" customFormat="1" ht="15" customHeight="1" x14ac:dyDescent="0.25">
      <c r="A40" s="119">
        <v>35</v>
      </c>
      <c r="B40" s="251" t="s">
        <v>63</v>
      </c>
      <c r="C40" s="251" t="s">
        <v>80</v>
      </c>
      <c r="D40" s="375">
        <v>4.3636363636363633</v>
      </c>
      <c r="E40" s="263">
        <v>4.2699999999999996</v>
      </c>
      <c r="F40" s="251" t="s">
        <v>66</v>
      </c>
      <c r="G40" s="251" t="s">
        <v>125</v>
      </c>
      <c r="H40" s="375">
        <v>4.4444444444444446</v>
      </c>
      <c r="I40" s="263">
        <v>4.33</v>
      </c>
      <c r="J40" s="251" t="s">
        <v>63</v>
      </c>
      <c r="K40" s="251" t="s">
        <v>80</v>
      </c>
      <c r="L40" s="262">
        <v>4.45</v>
      </c>
      <c r="M40" s="263">
        <v>4.37</v>
      </c>
      <c r="N40" s="251" t="s">
        <v>61</v>
      </c>
      <c r="O40" s="251" t="s">
        <v>13</v>
      </c>
      <c r="P40" s="262">
        <v>4.333333333333333</v>
      </c>
      <c r="Q40" s="263">
        <v>4.25</v>
      </c>
    </row>
    <row r="41" spans="1:17" s="9" customFormat="1" ht="15" customHeight="1" x14ac:dyDescent="0.25">
      <c r="A41" s="119">
        <v>36</v>
      </c>
      <c r="B41" s="251" t="s">
        <v>63</v>
      </c>
      <c r="C41" s="251" t="s">
        <v>26</v>
      </c>
      <c r="D41" s="375">
        <v>4.3636363636363633</v>
      </c>
      <c r="E41" s="263">
        <v>4.2699999999999996</v>
      </c>
      <c r="F41" s="251" t="s">
        <v>66</v>
      </c>
      <c r="G41" s="251" t="s">
        <v>126</v>
      </c>
      <c r="H41" s="375">
        <v>4.4358974358974361</v>
      </c>
      <c r="I41" s="263">
        <v>4.33</v>
      </c>
      <c r="J41" s="251" t="s">
        <v>65</v>
      </c>
      <c r="K41" s="251" t="s">
        <v>170</v>
      </c>
      <c r="L41" s="262">
        <v>4.4375</v>
      </c>
      <c r="M41" s="263">
        <v>4.37</v>
      </c>
      <c r="N41" s="251" t="s">
        <v>64</v>
      </c>
      <c r="O41" s="251" t="s">
        <v>34</v>
      </c>
      <c r="P41" s="262">
        <v>4.333333333333333</v>
      </c>
      <c r="Q41" s="263">
        <v>4.25</v>
      </c>
    </row>
    <row r="42" spans="1:17" s="9" customFormat="1" ht="15" customHeight="1" x14ac:dyDescent="0.25">
      <c r="A42" s="119">
        <v>37</v>
      </c>
      <c r="B42" s="251" t="s">
        <v>66</v>
      </c>
      <c r="C42" s="251" t="s">
        <v>140</v>
      </c>
      <c r="D42" s="376">
        <v>4.3571428571428568</v>
      </c>
      <c r="E42" s="263">
        <v>4.2699999999999996</v>
      </c>
      <c r="F42" s="251" t="s">
        <v>63</v>
      </c>
      <c r="G42" s="251" t="s">
        <v>157</v>
      </c>
      <c r="H42" s="376">
        <v>4.4347826086956523</v>
      </c>
      <c r="I42" s="263">
        <v>4.33</v>
      </c>
      <c r="J42" s="251" t="s">
        <v>63</v>
      </c>
      <c r="K42" s="251" t="s">
        <v>26</v>
      </c>
      <c r="L42" s="262">
        <v>4.4285714285714288</v>
      </c>
      <c r="M42" s="263">
        <v>4.37</v>
      </c>
      <c r="N42" s="251" t="s">
        <v>64</v>
      </c>
      <c r="O42" s="251" t="s">
        <v>141</v>
      </c>
      <c r="P42" s="262">
        <v>4.333333333333333</v>
      </c>
      <c r="Q42" s="263">
        <v>4.25</v>
      </c>
    </row>
    <row r="43" spans="1:17" s="9" customFormat="1" ht="15" customHeight="1" x14ac:dyDescent="0.25">
      <c r="A43" s="119">
        <v>38</v>
      </c>
      <c r="B43" s="251" t="s">
        <v>64</v>
      </c>
      <c r="C43" s="251" t="s">
        <v>162</v>
      </c>
      <c r="D43" s="375">
        <v>4.3529411764705879</v>
      </c>
      <c r="E43" s="263">
        <v>4.2699999999999996</v>
      </c>
      <c r="F43" s="251" t="s">
        <v>61</v>
      </c>
      <c r="G43" s="251" t="s">
        <v>7</v>
      </c>
      <c r="H43" s="375">
        <v>4.4285714285714288</v>
      </c>
      <c r="I43" s="263">
        <v>4.33</v>
      </c>
      <c r="J43" s="251" t="s">
        <v>61</v>
      </c>
      <c r="K43" s="251" t="s">
        <v>149</v>
      </c>
      <c r="L43" s="262">
        <v>4.4000000000000004</v>
      </c>
      <c r="M43" s="263">
        <v>4.37</v>
      </c>
      <c r="N43" s="251" t="s">
        <v>66</v>
      </c>
      <c r="O43" s="251" t="s">
        <v>97</v>
      </c>
      <c r="P43" s="262">
        <v>4.333333333333333</v>
      </c>
      <c r="Q43" s="263">
        <v>4.25</v>
      </c>
    </row>
    <row r="44" spans="1:17" s="9" customFormat="1" ht="15" customHeight="1" x14ac:dyDescent="0.25">
      <c r="A44" s="119">
        <v>39</v>
      </c>
      <c r="B44" s="251" t="s">
        <v>65</v>
      </c>
      <c r="C44" s="251" t="s">
        <v>143</v>
      </c>
      <c r="D44" s="375">
        <v>4.3461538461538458</v>
      </c>
      <c r="E44" s="263">
        <v>4.2699999999999996</v>
      </c>
      <c r="F44" s="251" t="s">
        <v>61</v>
      </c>
      <c r="G44" s="251" t="s">
        <v>189</v>
      </c>
      <c r="H44" s="375">
        <v>4.4000000000000004</v>
      </c>
      <c r="I44" s="263">
        <v>4.33</v>
      </c>
      <c r="J44" s="251" t="s">
        <v>62</v>
      </c>
      <c r="K44" s="251" t="s">
        <v>20</v>
      </c>
      <c r="L44" s="262">
        <v>4.4000000000000004</v>
      </c>
      <c r="M44" s="263">
        <v>4.37</v>
      </c>
      <c r="N44" s="251" t="s">
        <v>62</v>
      </c>
      <c r="O44" s="251" t="s">
        <v>22</v>
      </c>
      <c r="P44" s="262">
        <v>4.3125</v>
      </c>
      <c r="Q44" s="263">
        <v>4.25</v>
      </c>
    </row>
    <row r="45" spans="1:17" s="9" customFormat="1" ht="15" customHeight="1" thickBot="1" x14ac:dyDescent="0.3">
      <c r="A45" s="220">
        <v>40</v>
      </c>
      <c r="B45" s="252" t="s">
        <v>60</v>
      </c>
      <c r="C45" s="252" t="s">
        <v>146</v>
      </c>
      <c r="D45" s="381">
        <v>4.333333333333333</v>
      </c>
      <c r="E45" s="265">
        <v>4.2699999999999996</v>
      </c>
      <c r="F45" s="252" t="s">
        <v>62</v>
      </c>
      <c r="G45" s="252" t="s">
        <v>57</v>
      </c>
      <c r="H45" s="381">
        <v>4.4000000000000004</v>
      </c>
      <c r="I45" s="265">
        <v>4.33</v>
      </c>
      <c r="J45" s="252" t="s">
        <v>63</v>
      </c>
      <c r="K45" s="252" t="s">
        <v>31</v>
      </c>
      <c r="L45" s="264">
        <v>4.4000000000000004</v>
      </c>
      <c r="M45" s="265">
        <v>4.37</v>
      </c>
      <c r="N45" s="252" t="s">
        <v>63</v>
      </c>
      <c r="O45" s="252" t="s">
        <v>80</v>
      </c>
      <c r="P45" s="264">
        <v>4.3125</v>
      </c>
      <c r="Q45" s="265">
        <v>4.25</v>
      </c>
    </row>
    <row r="46" spans="1:17" s="9" customFormat="1" ht="15" customHeight="1" x14ac:dyDescent="0.25">
      <c r="A46" s="151">
        <v>41</v>
      </c>
      <c r="B46" s="250" t="s">
        <v>62</v>
      </c>
      <c r="C46" s="250" t="s">
        <v>20</v>
      </c>
      <c r="D46" s="390">
        <v>4.333333333333333</v>
      </c>
      <c r="E46" s="261">
        <v>4.2699999999999996</v>
      </c>
      <c r="F46" s="250" t="s">
        <v>63</v>
      </c>
      <c r="G46" s="250" t="s">
        <v>80</v>
      </c>
      <c r="H46" s="390">
        <v>4.4000000000000004</v>
      </c>
      <c r="I46" s="261">
        <v>4.33</v>
      </c>
      <c r="J46" s="250" t="s">
        <v>62</v>
      </c>
      <c r="K46" s="250" t="s">
        <v>22</v>
      </c>
      <c r="L46" s="260">
        <v>4.384615384615385</v>
      </c>
      <c r="M46" s="261">
        <v>4.37</v>
      </c>
      <c r="N46" s="250" t="s">
        <v>65</v>
      </c>
      <c r="O46" s="250" t="s">
        <v>129</v>
      </c>
      <c r="P46" s="260">
        <v>4.3</v>
      </c>
      <c r="Q46" s="261">
        <v>4.25</v>
      </c>
    </row>
    <row r="47" spans="1:17" s="9" customFormat="1" ht="15" customHeight="1" x14ac:dyDescent="0.25">
      <c r="A47" s="119">
        <v>42</v>
      </c>
      <c r="B47" s="251" t="s">
        <v>63</v>
      </c>
      <c r="C47" s="251" t="s">
        <v>27</v>
      </c>
      <c r="D47" s="375">
        <v>4.333333333333333</v>
      </c>
      <c r="E47" s="263">
        <v>4.2699999999999996</v>
      </c>
      <c r="F47" s="251" t="s">
        <v>65</v>
      </c>
      <c r="G47" s="251" t="s">
        <v>184</v>
      </c>
      <c r="H47" s="375">
        <v>4.4000000000000004</v>
      </c>
      <c r="I47" s="263">
        <v>4.33</v>
      </c>
      <c r="J47" s="251" t="s">
        <v>64</v>
      </c>
      <c r="K47" s="251" t="s">
        <v>162</v>
      </c>
      <c r="L47" s="262">
        <v>4.384615384615385</v>
      </c>
      <c r="M47" s="263">
        <v>4.37</v>
      </c>
      <c r="N47" s="251" t="s">
        <v>60</v>
      </c>
      <c r="O47" s="251" t="s">
        <v>121</v>
      </c>
      <c r="P47" s="262">
        <v>4.25</v>
      </c>
      <c r="Q47" s="263">
        <v>4.25</v>
      </c>
    </row>
    <row r="48" spans="1:17" s="9" customFormat="1" ht="15" customHeight="1" x14ac:dyDescent="0.25">
      <c r="A48" s="119">
        <v>43</v>
      </c>
      <c r="B48" s="251" t="s">
        <v>64</v>
      </c>
      <c r="C48" s="251" t="s">
        <v>163</v>
      </c>
      <c r="D48" s="375">
        <v>4.333333333333333</v>
      </c>
      <c r="E48" s="263">
        <v>4.2699999999999996</v>
      </c>
      <c r="F48" s="251" t="s">
        <v>66</v>
      </c>
      <c r="G48" s="251" t="s">
        <v>95</v>
      </c>
      <c r="H48" s="375">
        <v>4.4000000000000004</v>
      </c>
      <c r="I48" s="263">
        <v>4.33</v>
      </c>
      <c r="J48" s="251" t="s">
        <v>60</v>
      </c>
      <c r="K48" s="251" t="s">
        <v>3</v>
      </c>
      <c r="L48" s="262">
        <v>4.375</v>
      </c>
      <c r="M48" s="263">
        <v>4.37</v>
      </c>
      <c r="N48" s="251" t="s">
        <v>64</v>
      </c>
      <c r="O48" s="251" t="s">
        <v>58</v>
      </c>
      <c r="P48" s="262">
        <v>4.25</v>
      </c>
      <c r="Q48" s="263">
        <v>4.25</v>
      </c>
    </row>
    <row r="49" spans="1:17" s="9" customFormat="1" ht="15" customHeight="1" x14ac:dyDescent="0.25">
      <c r="A49" s="119">
        <v>44</v>
      </c>
      <c r="B49" s="251" t="s">
        <v>64</v>
      </c>
      <c r="C49" s="251" t="s">
        <v>166</v>
      </c>
      <c r="D49" s="384">
        <v>4.333333333333333</v>
      </c>
      <c r="E49" s="263">
        <v>4.2699999999999996</v>
      </c>
      <c r="F49" s="251" t="s">
        <v>64</v>
      </c>
      <c r="G49" s="251" t="s">
        <v>166</v>
      </c>
      <c r="H49" s="384">
        <v>4.375</v>
      </c>
      <c r="I49" s="263">
        <v>4.33</v>
      </c>
      <c r="J49" s="251" t="s">
        <v>60</v>
      </c>
      <c r="K49" s="251" t="s">
        <v>76</v>
      </c>
      <c r="L49" s="262">
        <v>4.333333333333333</v>
      </c>
      <c r="M49" s="263">
        <v>4.37</v>
      </c>
      <c r="N49" s="251" t="s">
        <v>64</v>
      </c>
      <c r="O49" s="251" t="s">
        <v>92</v>
      </c>
      <c r="P49" s="262">
        <v>4.25</v>
      </c>
      <c r="Q49" s="263">
        <v>4.25</v>
      </c>
    </row>
    <row r="50" spans="1:17" s="9" customFormat="1" ht="15" customHeight="1" x14ac:dyDescent="0.25">
      <c r="A50" s="119">
        <v>45</v>
      </c>
      <c r="B50" s="251" t="s">
        <v>65</v>
      </c>
      <c r="C50" s="251" t="s">
        <v>129</v>
      </c>
      <c r="D50" s="391">
        <v>4.3125</v>
      </c>
      <c r="E50" s="263">
        <v>4.2699999999999996</v>
      </c>
      <c r="F50" s="251" t="s">
        <v>65</v>
      </c>
      <c r="G50" s="251" t="s">
        <v>173</v>
      </c>
      <c r="H50" s="391">
        <v>4.375</v>
      </c>
      <c r="I50" s="263">
        <v>4.33</v>
      </c>
      <c r="J50" s="251" t="s">
        <v>62</v>
      </c>
      <c r="K50" s="251" t="s">
        <v>57</v>
      </c>
      <c r="L50" s="262">
        <v>4.333333333333333</v>
      </c>
      <c r="M50" s="263">
        <v>4.37</v>
      </c>
      <c r="N50" s="251" t="s">
        <v>65</v>
      </c>
      <c r="O50" s="251" t="s">
        <v>46</v>
      </c>
      <c r="P50" s="262">
        <v>4.25</v>
      </c>
      <c r="Q50" s="263">
        <v>4.25</v>
      </c>
    </row>
    <row r="51" spans="1:17" s="9" customFormat="1" ht="15" customHeight="1" x14ac:dyDescent="0.25">
      <c r="A51" s="119">
        <v>46</v>
      </c>
      <c r="B51" s="251" t="s">
        <v>64</v>
      </c>
      <c r="C51" s="251" t="s">
        <v>85</v>
      </c>
      <c r="D51" s="375">
        <v>4.3</v>
      </c>
      <c r="E51" s="263">
        <v>4.2699999999999996</v>
      </c>
      <c r="F51" s="251" t="s">
        <v>65</v>
      </c>
      <c r="G51" s="251" t="s">
        <v>177</v>
      </c>
      <c r="H51" s="375">
        <v>4.375</v>
      </c>
      <c r="I51" s="263">
        <v>4.33</v>
      </c>
      <c r="J51" s="251" t="s">
        <v>62</v>
      </c>
      <c r="K51" s="251" t="s">
        <v>23</v>
      </c>
      <c r="L51" s="262">
        <v>4.333333333333333</v>
      </c>
      <c r="M51" s="263">
        <v>4.37</v>
      </c>
      <c r="N51" s="251" t="s">
        <v>65</v>
      </c>
      <c r="O51" s="251" t="s">
        <v>127</v>
      </c>
      <c r="P51" s="262">
        <v>4.2413793103448274</v>
      </c>
      <c r="Q51" s="263">
        <v>4.25</v>
      </c>
    </row>
    <row r="52" spans="1:17" s="9" customFormat="1" ht="15" customHeight="1" x14ac:dyDescent="0.25">
      <c r="A52" s="119">
        <v>47</v>
      </c>
      <c r="B52" s="251" t="s">
        <v>65</v>
      </c>
      <c r="C52" s="251" t="s">
        <v>178</v>
      </c>
      <c r="D52" s="375">
        <v>4.28</v>
      </c>
      <c r="E52" s="263">
        <v>4.2699999999999996</v>
      </c>
      <c r="F52" s="251" t="s">
        <v>65</v>
      </c>
      <c r="G52" s="251" t="s">
        <v>170</v>
      </c>
      <c r="H52" s="375">
        <v>4.3636363636363633</v>
      </c>
      <c r="I52" s="263">
        <v>4.33</v>
      </c>
      <c r="J52" s="251" t="s">
        <v>63</v>
      </c>
      <c r="K52" s="251" t="s">
        <v>157</v>
      </c>
      <c r="L52" s="262">
        <v>4.333333333333333</v>
      </c>
      <c r="M52" s="263">
        <v>4.37</v>
      </c>
      <c r="N52" s="251" t="s">
        <v>63</v>
      </c>
      <c r="O52" s="251" t="s">
        <v>82</v>
      </c>
      <c r="P52" s="262">
        <v>4.2333333333333334</v>
      </c>
      <c r="Q52" s="263">
        <v>4.25</v>
      </c>
    </row>
    <row r="53" spans="1:17" s="9" customFormat="1" ht="15" customHeight="1" x14ac:dyDescent="0.25">
      <c r="A53" s="119">
        <v>48</v>
      </c>
      <c r="B53" s="251" t="s">
        <v>66</v>
      </c>
      <c r="C53" s="251" t="s">
        <v>59</v>
      </c>
      <c r="D53" s="380">
        <v>4.2777777777777777</v>
      </c>
      <c r="E53" s="263">
        <v>4.2699999999999996</v>
      </c>
      <c r="F53" s="251" t="s">
        <v>64</v>
      </c>
      <c r="G53" s="251" t="s">
        <v>164</v>
      </c>
      <c r="H53" s="380">
        <v>4.3571428571428568</v>
      </c>
      <c r="I53" s="263">
        <v>4.33</v>
      </c>
      <c r="J53" s="251" t="s">
        <v>65</v>
      </c>
      <c r="K53" s="251" t="s">
        <v>179</v>
      </c>
      <c r="L53" s="262">
        <v>4.333333333333333</v>
      </c>
      <c r="M53" s="263">
        <v>4.37</v>
      </c>
      <c r="N53" s="251" t="s">
        <v>61</v>
      </c>
      <c r="O53" s="251" t="s">
        <v>8</v>
      </c>
      <c r="P53" s="262">
        <v>4.2142857142857144</v>
      </c>
      <c r="Q53" s="263">
        <v>4.25</v>
      </c>
    </row>
    <row r="54" spans="1:17" s="9" customFormat="1" ht="15" customHeight="1" x14ac:dyDescent="0.25">
      <c r="A54" s="119">
        <v>49</v>
      </c>
      <c r="B54" s="251" t="s">
        <v>64</v>
      </c>
      <c r="C54" s="251" t="s">
        <v>164</v>
      </c>
      <c r="D54" s="380">
        <v>4.2666666666666666</v>
      </c>
      <c r="E54" s="263">
        <v>4.2699999999999996</v>
      </c>
      <c r="F54" s="251" t="s">
        <v>65</v>
      </c>
      <c r="G54" s="251" t="s">
        <v>128</v>
      </c>
      <c r="H54" s="380">
        <v>4.3478260869565215</v>
      </c>
      <c r="I54" s="263">
        <v>4.33</v>
      </c>
      <c r="J54" s="251" t="s">
        <v>65</v>
      </c>
      <c r="K54" s="251" t="s">
        <v>176</v>
      </c>
      <c r="L54" s="262">
        <v>4.333333333333333</v>
      </c>
      <c r="M54" s="263">
        <v>4.37</v>
      </c>
      <c r="N54" s="251" t="s">
        <v>65</v>
      </c>
      <c r="O54" s="251" t="s">
        <v>128</v>
      </c>
      <c r="P54" s="262">
        <v>4.2142857142857144</v>
      </c>
      <c r="Q54" s="263">
        <v>4.25</v>
      </c>
    </row>
    <row r="55" spans="1:17" s="9" customFormat="1" ht="15" customHeight="1" thickBot="1" x14ac:dyDescent="0.3">
      <c r="A55" s="219">
        <v>50</v>
      </c>
      <c r="B55" s="253" t="s">
        <v>61</v>
      </c>
      <c r="C55" s="253" t="s">
        <v>10</v>
      </c>
      <c r="D55" s="392">
        <v>4.25</v>
      </c>
      <c r="E55" s="267">
        <v>4.2699999999999996</v>
      </c>
      <c r="F55" s="253" t="s">
        <v>61</v>
      </c>
      <c r="G55" s="253" t="s">
        <v>14</v>
      </c>
      <c r="H55" s="392">
        <v>4.333333333333333</v>
      </c>
      <c r="I55" s="267">
        <v>4.33</v>
      </c>
      <c r="J55" s="253" t="s">
        <v>65</v>
      </c>
      <c r="K55" s="253" t="s">
        <v>51</v>
      </c>
      <c r="L55" s="266">
        <v>4.333333333333333</v>
      </c>
      <c r="M55" s="267">
        <v>4.37</v>
      </c>
      <c r="N55" s="253" t="s">
        <v>61</v>
      </c>
      <c r="O55" s="253" t="s">
        <v>9</v>
      </c>
      <c r="P55" s="266">
        <v>4.2</v>
      </c>
      <c r="Q55" s="267">
        <v>4.25</v>
      </c>
    </row>
    <row r="56" spans="1:17" s="9" customFormat="1" ht="15" customHeight="1" x14ac:dyDescent="0.25">
      <c r="A56" s="158">
        <v>51</v>
      </c>
      <c r="B56" s="254" t="s">
        <v>61</v>
      </c>
      <c r="C56" s="254" t="s">
        <v>151</v>
      </c>
      <c r="D56" s="376">
        <v>4.25</v>
      </c>
      <c r="E56" s="269">
        <v>4.2699999999999996</v>
      </c>
      <c r="F56" s="254" t="s">
        <v>61</v>
      </c>
      <c r="G56" s="254" t="s">
        <v>10</v>
      </c>
      <c r="H56" s="376">
        <v>4.333333333333333</v>
      </c>
      <c r="I56" s="269">
        <v>4.33</v>
      </c>
      <c r="J56" s="254" t="s">
        <v>65</v>
      </c>
      <c r="K56" s="254" t="s">
        <v>139</v>
      </c>
      <c r="L56" s="268">
        <v>4.333333333333333</v>
      </c>
      <c r="M56" s="269">
        <v>4.37</v>
      </c>
      <c r="N56" s="254" t="s">
        <v>60</v>
      </c>
      <c r="O56" s="254" t="s">
        <v>74</v>
      </c>
      <c r="P56" s="268">
        <v>4.1578947368421053</v>
      </c>
      <c r="Q56" s="269">
        <v>4.25</v>
      </c>
    </row>
    <row r="57" spans="1:17" s="9" customFormat="1" ht="15" customHeight="1" x14ac:dyDescent="0.25">
      <c r="A57" s="119">
        <v>52</v>
      </c>
      <c r="B57" s="251" t="s">
        <v>62</v>
      </c>
      <c r="C57" s="251" t="s">
        <v>155</v>
      </c>
      <c r="D57" s="375">
        <v>4.25</v>
      </c>
      <c r="E57" s="263">
        <v>4.2699999999999996</v>
      </c>
      <c r="F57" s="251" t="s">
        <v>63</v>
      </c>
      <c r="G57" s="251" t="s">
        <v>30</v>
      </c>
      <c r="H57" s="375">
        <v>4.333333333333333</v>
      </c>
      <c r="I57" s="263">
        <v>4.33</v>
      </c>
      <c r="J57" s="251" t="s">
        <v>64</v>
      </c>
      <c r="K57" s="251" t="s">
        <v>163</v>
      </c>
      <c r="L57" s="262">
        <v>4.3076923076923075</v>
      </c>
      <c r="M57" s="263">
        <v>4.37</v>
      </c>
      <c r="N57" s="251" t="s">
        <v>63</v>
      </c>
      <c r="O57" s="251" t="s">
        <v>110</v>
      </c>
      <c r="P57" s="262">
        <v>4.1538461538461542</v>
      </c>
      <c r="Q57" s="263">
        <v>4.25</v>
      </c>
    </row>
    <row r="58" spans="1:17" s="9" customFormat="1" ht="15" customHeight="1" x14ac:dyDescent="0.25">
      <c r="A58" s="119">
        <v>53</v>
      </c>
      <c r="B58" s="251" t="s">
        <v>64</v>
      </c>
      <c r="C58" s="251" t="s">
        <v>160</v>
      </c>
      <c r="D58" s="375">
        <v>4.25</v>
      </c>
      <c r="E58" s="263">
        <v>4.2699999999999996</v>
      </c>
      <c r="F58" s="251" t="s">
        <v>64</v>
      </c>
      <c r="G58" s="251" t="s">
        <v>144</v>
      </c>
      <c r="H58" s="375">
        <v>4.333333333333333</v>
      </c>
      <c r="I58" s="263">
        <v>4.33</v>
      </c>
      <c r="J58" s="251" t="s">
        <v>65</v>
      </c>
      <c r="K58" s="251" t="s">
        <v>127</v>
      </c>
      <c r="L58" s="262">
        <v>4.2978723404255321</v>
      </c>
      <c r="M58" s="263">
        <v>4.37</v>
      </c>
      <c r="N58" s="251" t="s">
        <v>65</v>
      </c>
      <c r="O58" s="251" t="s">
        <v>38</v>
      </c>
      <c r="P58" s="262">
        <v>4.1538461538461542</v>
      </c>
      <c r="Q58" s="263">
        <v>4.25</v>
      </c>
    </row>
    <row r="59" spans="1:17" s="9" customFormat="1" ht="15" customHeight="1" x14ac:dyDescent="0.25">
      <c r="A59" s="119">
        <v>54</v>
      </c>
      <c r="B59" s="251" t="s">
        <v>65</v>
      </c>
      <c r="C59" s="251" t="s">
        <v>186</v>
      </c>
      <c r="D59" s="375">
        <v>4.25</v>
      </c>
      <c r="E59" s="263">
        <v>4.2699999999999996</v>
      </c>
      <c r="F59" s="251" t="s">
        <v>65</v>
      </c>
      <c r="G59" s="251" t="s">
        <v>167</v>
      </c>
      <c r="H59" s="375">
        <v>4.333333333333333</v>
      </c>
      <c r="I59" s="263">
        <v>4.33</v>
      </c>
      <c r="J59" s="251" t="s">
        <v>60</v>
      </c>
      <c r="K59" s="251" t="s">
        <v>145</v>
      </c>
      <c r="L59" s="262">
        <v>4.2666666666666666</v>
      </c>
      <c r="M59" s="263">
        <v>4.37</v>
      </c>
      <c r="N59" s="251" t="s">
        <v>65</v>
      </c>
      <c r="O59" s="251" t="s">
        <v>126</v>
      </c>
      <c r="P59" s="262">
        <v>4.1500000000000004</v>
      </c>
      <c r="Q59" s="263">
        <v>4.25</v>
      </c>
    </row>
    <row r="60" spans="1:17" s="9" customFormat="1" ht="15" customHeight="1" x14ac:dyDescent="0.25">
      <c r="A60" s="119">
        <v>55</v>
      </c>
      <c r="B60" s="251" t="s">
        <v>65</v>
      </c>
      <c r="C60" s="251" t="s">
        <v>175</v>
      </c>
      <c r="D60" s="375">
        <v>4.25</v>
      </c>
      <c r="E60" s="263">
        <v>4.2699999999999996</v>
      </c>
      <c r="F60" s="251" t="s">
        <v>66</v>
      </c>
      <c r="G60" s="251" t="s">
        <v>97</v>
      </c>
      <c r="H60" s="375">
        <v>4.333333333333333</v>
      </c>
      <c r="I60" s="263">
        <v>4.33</v>
      </c>
      <c r="J60" s="251" t="s">
        <v>63</v>
      </c>
      <c r="K60" s="251" t="s">
        <v>84</v>
      </c>
      <c r="L60" s="262">
        <v>4.25</v>
      </c>
      <c r="M60" s="263">
        <v>4.37</v>
      </c>
      <c r="N60" s="251" t="s">
        <v>60</v>
      </c>
      <c r="O60" s="251" t="s">
        <v>4</v>
      </c>
      <c r="P60" s="262">
        <v>4.1428571428571432</v>
      </c>
      <c r="Q60" s="263">
        <v>4.25</v>
      </c>
    </row>
    <row r="61" spans="1:17" s="9" customFormat="1" ht="15" customHeight="1" x14ac:dyDescent="0.25">
      <c r="A61" s="119">
        <v>56</v>
      </c>
      <c r="B61" s="251" t="s">
        <v>60</v>
      </c>
      <c r="C61" s="251" t="s">
        <v>76</v>
      </c>
      <c r="D61" s="375">
        <v>4.2307692307692308</v>
      </c>
      <c r="E61" s="263">
        <v>4.2699999999999996</v>
      </c>
      <c r="F61" s="251" t="s">
        <v>66</v>
      </c>
      <c r="G61" s="251" t="s">
        <v>143</v>
      </c>
      <c r="H61" s="375">
        <v>4.2777777777777777</v>
      </c>
      <c r="I61" s="263">
        <v>4.33</v>
      </c>
      <c r="J61" s="251" t="s">
        <v>65</v>
      </c>
      <c r="K61" s="251" t="s">
        <v>42</v>
      </c>
      <c r="L61" s="262">
        <v>4.25</v>
      </c>
      <c r="M61" s="263">
        <v>4.37</v>
      </c>
      <c r="N61" s="251" t="s">
        <v>63</v>
      </c>
      <c r="O61" s="251" t="s">
        <v>25</v>
      </c>
      <c r="P61" s="262">
        <v>4.1428571428571432</v>
      </c>
      <c r="Q61" s="263">
        <v>4.25</v>
      </c>
    </row>
    <row r="62" spans="1:17" s="9" customFormat="1" ht="15" customHeight="1" x14ac:dyDescent="0.25">
      <c r="A62" s="119">
        <v>57</v>
      </c>
      <c r="B62" s="251" t="s">
        <v>65</v>
      </c>
      <c r="C62" s="251" t="s">
        <v>139</v>
      </c>
      <c r="D62" s="375">
        <v>4.2222222222222223</v>
      </c>
      <c r="E62" s="263">
        <v>4.2699999999999996</v>
      </c>
      <c r="F62" s="251" t="s">
        <v>60</v>
      </c>
      <c r="G62" s="251" t="s">
        <v>74</v>
      </c>
      <c r="H62" s="375">
        <v>4.2608695652173916</v>
      </c>
      <c r="I62" s="263">
        <v>4.33</v>
      </c>
      <c r="J62" s="251" t="s">
        <v>65</v>
      </c>
      <c r="K62" s="251" t="s">
        <v>126</v>
      </c>
      <c r="L62" s="262">
        <v>4.2307692307692308</v>
      </c>
      <c r="M62" s="263">
        <v>4.37</v>
      </c>
      <c r="N62" s="251" t="s">
        <v>61</v>
      </c>
      <c r="O62" s="251" t="s">
        <v>5</v>
      </c>
      <c r="P62" s="262">
        <v>4.1111111111111107</v>
      </c>
      <c r="Q62" s="263">
        <v>4.25</v>
      </c>
    </row>
    <row r="63" spans="1:17" s="9" customFormat="1" ht="15" customHeight="1" x14ac:dyDescent="0.25">
      <c r="A63" s="119">
        <v>58</v>
      </c>
      <c r="B63" s="251" t="s">
        <v>60</v>
      </c>
      <c r="C63" s="251" t="s">
        <v>190</v>
      </c>
      <c r="D63" s="375">
        <v>4.208333333333333</v>
      </c>
      <c r="E63" s="263">
        <v>4.2699999999999996</v>
      </c>
      <c r="F63" s="251" t="s">
        <v>60</v>
      </c>
      <c r="G63" s="251" t="s">
        <v>190</v>
      </c>
      <c r="H63" s="375">
        <v>4.2608695652173916</v>
      </c>
      <c r="I63" s="263">
        <v>4.33</v>
      </c>
      <c r="J63" s="251" t="s">
        <v>61</v>
      </c>
      <c r="K63" s="251" t="s">
        <v>148</v>
      </c>
      <c r="L63" s="262">
        <v>4.2</v>
      </c>
      <c r="M63" s="263">
        <v>4.37</v>
      </c>
      <c r="N63" s="251" t="s">
        <v>65</v>
      </c>
      <c r="O63" s="251" t="s">
        <v>37</v>
      </c>
      <c r="P63" s="262">
        <v>4.1111111111111107</v>
      </c>
      <c r="Q63" s="263">
        <v>4.25</v>
      </c>
    </row>
    <row r="64" spans="1:17" s="9" customFormat="1" ht="15" customHeight="1" x14ac:dyDescent="0.25">
      <c r="A64" s="119">
        <v>59</v>
      </c>
      <c r="B64" s="251" t="s">
        <v>60</v>
      </c>
      <c r="C64" s="251" t="s">
        <v>145</v>
      </c>
      <c r="D64" s="393">
        <v>4.2</v>
      </c>
      <c r="E64" s="263">
        <v>4.2699999999999996</v>
      </c>
      <c r="F64" s="251" t="s">
        <v>60</v>
      </c>
      <c r="G64" s="251" t="s">
        <v>73</v>
      </c>
      <c r="H64" s="393">
        <v>4.25</v>
      </c>
      <c r="I64" s="263">
        <v>4.33</v>
      </c>
      <c r="J64" s="251" t="s">
        <v>63</v>
      </c>
      <c r="K64" s="251" t="s">
        <v>25</v>
      </c>
      <c r="L64" s="262">
        <v>4.166666666666667</v>
      </c>
      <c r="M64" s="263">
        <v>4.37</v>
      </c>
      <c r="N64" s="251" t="s">
        <v>60</v>
      </c>
      <c r="O64" s="251" t="s">
        <v>73</v>
      </c>
      <c r="P64" s="262">
        <v>4.0999999999999996</v>
      </c>
      <c r="Q64" s="263">
        <v>4.25</v>
      </c>
    </row>
    <row r="65" spans="1:17" s="9" customFormat="1" ht="15" customHeight="1" thickBot="1" x14ac:dyDescent="0.3">
      <c r="A65" s="219">
        <v>60</v>
      </c>
      <c r="B65" s="253" t="s">
        <v>60</v>
      </c>
      <c r="C65" s="253" t="s">
        <v>74</v>
      </c>
      <c r="D65" s="381">
        <v>4.2</v>
      </c>
      <c r="E65" s="267">
        <v>4.2699999999999996</v>
      </c>
      <c r="F65" s="253" t="s">
        <v>62</v>
      </c>
      <c r="G65" s="253" t="s">
        <v>79</v>
      </c>
      <c r="H65" s="381">
        <v>4.25</v>
      </c>
      <c r="I65" s="267">
        <v>4.33</v>
      </c>
      <c r="J65" s="253" t="s">
        <v>61</v>
      </c>
      <c r="K65" s="253" t="s">
        <v>5</v>
      </c>
      <c r="L65" s="266">
        <v>4.1428571428571432</v>
      </c>
      <c r="M65" s="267">
        <v>4.37</v>
      </c>
      <c r="N65" s="253" t="s">
        <v>65</v>
      </c>
      <c r="O65" s="253" t="s">
        <v>43</v>
      </c>
      <c r="P65" s="266">
        <v>4.0952380952380949</v>
      </c>
      <c r="Q65" s="267">
        <v>4.25</v>
      </c>
    </row>
    <row r="66" spans="1:17" s="9" customFormat="1" ht="15" customHeight="1" x14ac:dyDescent="0.25">
      <c r="A66" s="158">
        <v>61</v>
      </c>
      <c r="B66" s="254" t="s">
        <v>65</v>
      </c>
      <c r="C66" s="254" t="s">
        <v>176</v>
      </c>
      <c r="D66" s="386">
        <v>4.2</v>
      </c>
      <c r="E66" s="269">
        <v>4.2699999999999996</v>
      </c>
      <c r="F66" s="254" t="s">
        <v>62</v>
      </c>
      <c r="G66" s="254" t="s">
        <v>156</v>
      </c>
      <c r="H66" s="386">
        <v>4.25</v>
      </c>
      <c r="I66" s="269">
        <v>4.33</v>
      </c>
      <c r="J66" s="254" t="s">
        <v>65</v>
      </c>
      <c r="K66" s="254" t="s">
        <v>168</v>
      </c>
      <c r="L66" s="268">
        <v>4.1428571428571432</v>
      </c>
      <c r="M66" s="269">
        <v>4.37</v>
      </c>
      <c r="N66" s="254" t="s">
        <v>62</v>
      </c>
      <c r="O66" s="254" t="s">
        <v>122</v>
      </c>
      <c r="P66" s="268">
        <v>4.0909090909090908</v>
      </c>
      <c r="Q66" s="269">
        <v>4.25</v>
      </c>
    </row>
    <row r="67" spans="1:17" s="9" customFormat="1" ht="15" customHeight="1" x14ac:dyDescent="0.25">
      <c r="A67" s="119">
        <v>62</v>
      </c>
      <c r="B67" s="251" t="s">
        <v>62</v>
      </c>
      <c r="C67" s="251" t="s">
        <v>78</v>
      </c>
      <c r="D67" s="375">
        <v>4.166666666666667</v>
      </c>
      <c r="E67" s="263">
        <v>4.2699999999999996</v>
      </c>
      <c r="F67" s="251" t="s">
        <v>65</v>
      </c>
      <c r="G67" s="251" t="s">
        <v>172</v>
      </c>
      <c r="H67" s="375">
        <v>4.25</v>
      </c>
      <c r="I67" s="263">
        <v>4.33</v>
      </c>
      <c r="J67" s="251" t="s">
        <v>62</v>
      </c>
      <c r="K67" s="251" t="s">
        <v>79</v>
      </c>
      <c r="L67" s="262">
        <v>4.0999999999999996</v>
      </c>
      <c r="M67" s="263">
        <v>4.37</v>
      </c>
      <c r="N67" s="251" t="s">
        <v>64</v>
      </c>
      <c r="O67" s="251" t="s">
        <v>32</v>
      </c>
      <c r="P67" s="262">
        <v>4.0909090909090908</v>
      </c>
      <c r="Q67" s="263">
        <v>4.25</v>
      </c>
    </row>
    <row r="68" spans="1:17" s="9" customFormat="1" ht="15" customHeight="1" x14ac:dyDescent="0.25">
      <c r="A68" s="119">
        <v>63</v>
      </c>
      <c r="B68" s="251" t="s">
        <v>65</v>
      </c>
      <c r="C68" s="251" t="s">
        <v>142</v>
      </c>
      <c r="D68" s="375">
        <v>4.166666666666667</v>
      </c>
      <c r="E68" s="263">
        <v>4.2699999999999996</v>
      </c>
      <c r="F68" s="251" t="s">
        <v>65</v>
      </c>
      <c r="G68" s="251" t="s">
        <v>175</v>
      </c>
      <c r="H68" s="375">
        <v>4.25</v>
      </c>
      <c r="I68" s="263">
        <v>4.33</v>
      </c>
      <c r="J68" s="251" t="s">
        <v>61</v>
      </c>
      <c r="K68" s="251" t="s">
        <v>8</v>
      </c>
      <c r="L68" s="262">
        <v>4.0909090909090908</v>
      </c>
      <c r="M68" s="263">
        <v>4.37</v>
      </c>
      <c r="N68" s="251" t="s">
        <v>64</v>
      </c>
      <c r="O68" s="251" t="s">
        <v>90</v>
      </c>
      <c r="P68" s="262">
        <v>4.0588235294117645</v>
      </c>
      <c r="Q68" s="263">
        <v>4.25</v>
      </c>
    </row>
    <row r="69" spans="1:17" s="9" customFormat="1" ht="15" customHeight="1" x14ac:dyDescent="0.25">
      <c r="A69" s="119">
        <v>64</v>
      </c>
      <c r="B69" s="251" t="s">
        <v>65</v>
      </c>
      <c r="C69" s="251" t="s">
        <v>167</v>
      </c>
      <c r="D69" s="375">
        <v>4.166666666666667</v>
      </c>
      <c r="E69" s="263">
        <v>4.2699999999999996</v>
      </c>
      <c r="F69" s="251" t="s">
        <v>64</v>
      </c>
      <c r="G69" s="251" t="s">
        <v>87</v>
      </c>
      <c r="H69" s="375">
        <v>4.2</v>
      </c>
      <c r="I69" s="263">
        <v>4.33</v>
      </c>
      <c r="J69" s="251" t="s">
        <v>61</v>
      </c>
      <c r="K69" s="251" t="s">
        <v>14</v>
      </c>
      <c r="L69" s="262">
        <v>4.0769230769230766</v>
      </c>
      <c r="M69" s="263">
        <v>4.37</v>
      </c>
      <c r="N69" s="251" t="s">
        <v>60</v>
      </c>
      <c r="O69" s="251" t="s">
        <v>55</v>
      </c>
      <c r="P69" s="262">
        <v>4</v>
      </c>
      <c r="Q69" s="263">
        <v>4.25</v>
      </c>
    </row>
    <row r="70" spans="1:17" s="9" customFormat="1" ht="15" customHeight="1" x14ac:dyDescent="0.25">
      <c r="A70" s="119">
        <v>65</v>
      </c>
      <c r="B70" s="251" t="s">
        <v>63</v>
      </c>
      <c r="C70" s="251" t="s">
        <v>82</v>
      </c>
      <c r="D70" s="380">
        <v>4.16</v>
      </c>
      <c r="E70" s="263">
        <v>4.2699999999999996</v>
      </c>
      <c r="F70" s="251" t="s">
        <v>64</v>
      </c>
      <c r="G70" s="251" t="s">
        <v>162</v>
      </c>
      <c r="H70" s="380">
        <v>4.2</v>
      </c>
      <c r="I70" s="263">
        <v>4.33</v>
      </c>
      <c r="J70" s="251" t="s">
        <v>65</v>
      </c>
      <c r="K70" s="251" t="s">
        <v>143</v>
      </c>
      <c r="L70" s="262">
        <v>4.0769230769230766</v>
      </c>
      <c r="M70" s="263">
        <v>4.37</v>
      </c>
      <c r="N70" s="251" t="s">
        <v>61</v>
      </c>
      <c r="O70" s="251" t="s">
        <v>15</v>
      </c>
      <c r="P70" s="262">
        <v>4</v>
      </c>
      <c r="Q70" s="263">
        <v>4.25</v>
      </c>
    </row>
    <row r="71" spans="1:17" s="9" customFormat="1" ht="15" customHeight="1" x14ac:dyDescent="0.25">
      <c r="A71" s="119">
        <v>66</v>
      </c>
      <c r="B71" s="251" t="s">
        <v>63</v>
      </c>
      <c r="C71" s="251" t="s">
        <v>187</v>
      </c>
      <c r="D71" s="376">
        <v>4.1538461538461542</v>
      </c>
      <c r="E71" s="263">
        <v>4.2699999999999996</v>
      </c>
      <c r="F71" s="251" t="s">
        <v>62</v>
      </c>
      <c r="G71" s="251" t="s">
        <v>153</v>
      </c>
      <c r="H71" s="376">
        <v>4.1818181818181817</v>
      </c>
      <c r="I71" s="263">
        <v>4.33</v>
      </c>
      <c r="J71" s="251" t="s">
        <v>66</v>
      </c>
      <c r="K71" s="251" t="s">
        <v>135</v>
      </c>
      <c r="L71" s="262">
        <v>4.0555555555555554</v>
      </c>
      <c r="M71" s="263">
        <v>4.37</v>
      </c>
      <c r="N71" s="251" t="s">
        <v>62</v>
      </c>
      <c r="O71" s="251" t="s">
        <v>17</v>
      </c>
      <c r="P71" s="262">
        <v>4</v>
      </c>
      <c r="Q71" s="263">
        <v>4.25</v>
      </c>
    </row>
    <row r="72" spans="1:17" s="9" customFormat="1" ht="15" customHeight="1" x14ac:dyDescent="0.25">
      <c r="A72" s="119">
        <v>67</v>
      </c>
      <c r="B72" s="251" t="s">
        <v>61</v>
      </c>
      <c r="C72" s="251" t="s">
        <v>149</v>
      </c>
      <c r="D72" s="394">
        <v>4.125</v>
      </c>
      <c r="E72" s="263">
        <v>4.2699999999999996</v>
      </c>
      <c r="F72" s="251" t="s">
        <v>63</v>
      </c>
      <c r="G72" s="251" t="s">
        <v>27</v>
      </c>
      <c r="H72" s="394">
        <v>4.166666666666667</v>
      </c>
      <c r="I72" s="263">
        <v>4.33</v>
      </c>
      <c r="J72" s="251" t="s">
        <v>60</v>
      </c>
      <c r="K72" s="251" t="s">
        <v>146</v>
      </c>
      <c r="L72" s="262">
        <v>4</v>
      </c>
      <c r="M72" s="263">
        <v>4.37</v>
      </c>
      <c r="N72" s="251" t="s">
        <v>62</v>
      </c>
      <c r="O72" s="251" t="s">
        <v>19</v>
      </c>
      <c r="P72" s="262">
        <v>4</v>
      </c>
      <c r="Q72" s="263">
        <v>4.25</v>
      </c>
    </row>
    <row r="73" spans="1:17" s="9" customFormat="1" ht="15" customHeight="1" x14ac:dyDescent="0.25">
      <c r="A73" s="119">
        <v>68</v>
      </c>
      <c r="B73" s="251" t="s">
        <v>62</v>
      </c>
      <c r="C73" s="251" t="s">
        <v>153</v>
      </c>
      <c r="D73" s="375">
        <v>4.125</v>
      </c>
      <c r="E73" s="263">
        <v>4.2699999999999996</v>
      </c>
      <c r="F73" s="251" t="s">
        <v>64</v>
      </c>
      <c r="G73" s="251" t="s">
        <v>160</v>
      </c>
      <c r="H73" s="375">
        <v>4.166666666666667</v>
      </c>
      <c r="I73" s="263">
        <v>4.33</v>
      </c>
      <c r="J73" s="251" t="s">
        <v>61</v>
      </c>
      <c r="K73" s="251" t="s">
        <v>10</v>
      </c>
      <c r="L73" s="262">
        <v>4</v>
      </c>
      <c r="M73" s="263">
        <v>4.37</v>
      </c>
      <c r="N73" s="251" t="s">
        <v>62</v>
      </c>
      <c r="O73" s="251" t="s">
        <v>130</v>
      </c>
      <c r="P73" s="262">
        <v>4</v>
      </c>
      <c r="Q73" s="263">
        <v>4.25</v>
      </c>
    </row>
    <row r="74" spans="1:17" s="9" customFormat="1" ht="15" customHeight="1" x14ac:dyDescent="0.25">
      <c r="A74" s="119">
        <v>69</v>
      </c>
      <c r="B74" s="251" t="s">
        <v>62</v>
      </c>
      <c r="C74" s="251" t="s">
        <v>22</v>
      </c>
      <c r="D74" s="376">
        <v>4.125</v>
      </c>
      <c r="E74" s="263">
        <v>4.2699999999999996</v>
      </c>
      <c r="F74" s="251" t="s">
        <v>60</v>
      </c>
      <c r="G74" s="251" t="s">
        <v>76</v>
      </c>
      <c r="H74" s="376">
        <v>4.1578947368421053</v>
      </c>
      <c r="I74" s="263">
        <v>4.33</v>
      </c>
      <c r="J74" s="251" t="s">
        <v>61</v>
      </c>
      <c r="K74" s="251" t="s">
        <v>151</v>
      </c>
      <c r="L74" s="262">
        <v>4</v>
      </c>
      <c r="M74" s="263">
        <v>4.37</v>
      </c>
      <c r="N74" s="251" t="s">
        <v>63</v>
      </c>
      <c r="O74" s="251" t="s">
        <v>84</v>
      </c>
      <c r="P74" s="262">
        <v>4</v>
      </c>
      <c r="Q74" s="263">
        <v>4.25</v>
      </c>
    </row>
    <row r="75" spans="1:17" s="9" customFormat="1" ht="15" customHeight="1" thickBot="1" x14ac:dyDescent="0.3">
      <c r="A75" s="220">
        <v>70</v>
      </c>
      <c r="B75" s="252" t="s">
        <v>63</v>
      </c>
      <c r="C75" s="252" t="s">
        <v>188</v>
      </c>
      <c r="D75" s="385">
        <v>4.125</v>
      </c>
      <c r="E75" s="265">
        <v>4.2699999999999996</v>
      </c>
      <c r="F75" s="252" t="s">
        <v>66</v>
      </c>
      <c r="G75" s="252" t="s">
        <v>140</v>
      </c>
      <c r="H75" s="385">
        <v>4.1538461538461542</v>
      </c>
      <c r="I75" s="265">
        <v>4.33</v>
      </c>
      <c r="J75" s="252" t="s">
        <v>62</v>
      </c>
      <c r="K75" s="252" t="s">
        <v>122</v>
      </c>
      <c r="L75" s="264">
        <v>4</v>
      </c>
      <c r="M75" s="265">
        <v>4.37</v>
      </c>
      <c r="N75" s="252" t="s">
        <v>64</v>
      </c>
      <c r="O75" s="252" t="s">
        <v>33</v>
      </c>
      <c r="P75" s="264">
        <v>4</v>
      </c>
      <c r="Q75" s="265">
        <v>4.25</v>
      </c>
    </row>
    <row r="76" spans="1:17" s="9" customFormat="1" ht="15" customHeight="1" x14ac:dyDescent="0.25">
      <c r="A76" s="151">
        <v>71</v>
      </c>
      <c r="B76" s="250" t="s">
        <v>65</v>
      </c>
      <c r="C76" s="250" t="s">
        <v>173</v>
      </c>
      <c r="D76" s="390">
        <v>4.1111111111111107</v>
      </c>
      <c r="E76" s="261">
        <v>4.2699999999999996</v>
      </c>
      <c r="F76" s="250" t="s">
        <v>60</v>
      </c>
      <c r="G76" s="250" t="s">
        <v>145</v>
      </c>
      <c r="H76" s="390">
        <v>4.0999999999999996</v>
      </c>
      <c r="I76" s="261">
        <v>4.33</v>
      </c>
      <c r="J76" s="250" t="s">
        <v>62</v>
      </c>
      <c r="K76" s="250" t="s">
        <v>154</v>
      </c>
      <c r="L76" s="260">
        <v>4</v>
      </c>
      <c r="M76" s="261">
        <v>4.37</v>
      </c>
      <c r="N76" s="250" t="s">
        <v>64</v>
      </c>
      <c r="O76" s="250" t="s">
        <v>88</v>
      </c>
      <c r="P76" s="260">
        <v>4</v>
      </c>
      <c r="Q76" s="261">
        <v>4.25</v>
      </c>
    </row>
    <row r="77" spans="1:17" s="9" customFormat="1" ht="15" customHeight="1" x14ac:dyDescent="0.25">
      <c r="A77" s="119">
        <v>72</v>
      </c>
      <c r="B77" s="251" t="s">
        <v>65</v>
      </c>
      <c r="C77" s="251" t="s">
        <v>168</v>
      </c>
      <c r="D77" s="375">
        <v>4.0909090909090908</v>
      </c>
      <c r="E77" s="263">
        <v>4.2699999999999996</v>
      </c>
      <c r="F77" s="251" t="s">
        <v>62</v>
      </c>
      <c r="G77" s="251" t="s">
        <v>23</v>
      </c>
      <c r="H77" s="375">
        <v>4.0999999999999996</v>
      </c>
      <c r="I77" s="263">
        <v>4.33</v>
      </c>
      <c r="J77" s="251" t="s">
        <v>62</v>
      </c>
      <c r="K77" s="251" t="s">
        <v>136</v>
      </c>
      <c r="L77" s="262">
        <v>4</v>
      </c>
      <c r="M77" s="263">
        <v>4.37</v>
      </c>
      <c r="N77" s="251" t="s">
        <v>65</v>
      </c>
      <c r="O77" s="251" t="s">
        <v>36</v>
      </c>
      <c r="P77" s="262">
        <v>4</v>
      </c>
      <c r="Q77" s="263">
        <v>4.25</v>
      </c>
    </row>
    <row r="78" spans="1:17" s="9" customFormat="1" ht="15" customHeight="1" x14ac:dyDescent="0.25">
      <c r="A78" s="119">
        <v>73</v>
      </c>
      <c r="B78" s="251" t="s">
        <v>64</v>
      </c>
      <c r="C78" s="251" t="s">
        <v>90</v>
      </c>
      <c r="D78" s="375">
        <v>4.083333333333333</v>
      </c>
      <c r="E78" s="263">
        <v>4.2699999999999996</v>
      </c>
      <c r="F78" s="251" t="s">
        <v>65</v>
      </c>
      <c r="G78" s="251" t="s">
        <v>186</v>
      </c>
      <c r="H78" s="375">
        <v>4.0769230769230766</v>
      </c>
      <c r="I78" s="263">
        <v>4.33</v>
      </c>
      <c r="J78" s="251" t="s">
        <v>63</v>
      </c>
      <c r="K78" s="251" t="s">
        <v>137</v>
      </c>
      <c r="L78" s="262">
        <v>4</v>
      </c>
      <c r="M78" s="263">
        <v>4.37</v>
      </c>
      <c r="N78" s="251" t="s">
        <v>65</v>
      </c>
      <c r="O78" s="251" t="s">
        <v>41</v>
      </c>
      <c r="P78" s="262">
        <v>4</v>
      </c>
      <c r="Q78" s="263">
        <v>4.25</v>
      </c>
    </row>
    <row r="79" spans="1:17" s="9" customFormat="1" ht="15" customHeight="1" x14ac:dyDescent="0.25">
      <c r="A79" s="119">
        <v>74</v>
      </c>
      <c r="B79" s="251" t="s">
        <v>65</v>
      </c>
      <c r="C79" s="251" t="s">
        <v>174</v>
      </c>
      <c r="D79" s="375">
        <v>4.0769230769230766</v>
      </c>
      <c r="E79" s="263">
        <v>4.2699999999999996</v>
      </c>
      <c r="F79" s="251" t="s">
        <v>60</v>
      </c>
      <c r="G79" s="251" t="s">
        <v>121</v>
      </c>
      <c r="H79" s="375">
        <v>4</v>
      </c>
      <c r="I79" s="263">
        <v>4.33</v>
      </c>
      <c r="J79" s="251" t="s">
        <v>63</v>
      </c>
      <c r="K79" s="251" t="s">
        <v>158</v>
      </c>
      <c r="L79" s="262">
        <v>4</v>
      </c>
      <c r="M79" s="263">
        <v>4.37</v>
      </c>
      <c r="N79" s="251" t="s">
        <v>65</v>
      </c>
      <c r="O79" s="251" t="s">
        <v>44</v>
      </c>
      <c r="P79" s="262">
        <v>4</v>
      </c>
      <c r="Q79" s="263">
        <v>4.25</v>
      </c>
    </row>
    <row r="80" spans="1:17" s="9" customFormat="1" ht="15" customHeight="1" x14ac:dyDescent="0.25">
      <c r="A80" s="119">
        <v>75</v>
      </c>
      <c r="B80" s="251" t="s">
        <v>60</v>
      </c>
      <c r="C80" s="251" t="s">
        <v>147</v>
      </c>
      <c r="D80" s="375">
        <v>4.0714285714285712</v>
      </c>
      <c r="E80" s="263">
        <v>4.2699999999999996</v>
      </c>
      <c r="F80" s="251" t="s">
        <v>61</v>
      </c>
      <c r="G80" s="251" t="s">
        <v>148</v>
      </c>
      <c r="H80" s="375">
        <v>4</v>
      </c>
      <c r="I80" s="263">
        <v>4.33</v>
      </c>
      <c r="J80" s="251" t="s">
        <v>63</v>
      </c>
      <c r="K80" s="251" t="s">
        <v>30</v>
      </c>
      <c r="L80" s="262">
        <v>4</v>
      </c>
      <c r="M80" s="263">
        <v>4.37</v>
      </c>
      <c r="N80" s="251" t="s">
        <v>66</v>
      </c>
      <c r="O80" s="251" t="s">
        <v>95</v>
      </c>
      <c r="P80" s="262">
        <v>4</v>
      </c>
      <c r="Q80" s="263">
        <v>4.25</v>
      </c>
    </row>
    <row r="81" spans="1:17" s="9" customFormat="1" ht="15" customHeight="1" x14ac:dyDescent="0.25">
      <c r="A81" s="119">
        <v>76</v>
      </c>
      <c r="B81" s="251" t="s">
        <v>66</v>
      </c>
      <c r="C81" s="251" t="s">
        <v>97</v>
      </c>
      <c r="D81" s="375">
        <v>4.0714285714285712</v>
      </c>
      <c r="E81" s="263">
        <v>4.2699999999999996</v>
      </c>
      <c r="F81" s="251" t="s">
        <v>61</v>
      </c>
      <c r="G81" s="251" t="s">
        <v>150</v>
      </c>
      <c r="H81" s="375">
        <v>4</v>
      </c>
      <c r="I81" s="263">
        <v>4.33</v>
      </c>
      <c r="J81" s="251" t="s">
        <v>64</v>
      </c>
      <c r="K81" s="251" t="s">
        <v>161</v>
      </c>
      <c r="L81" s="262">
        <v>4</v>
      </c>
      <c r="M81" s="263">
        <v>4.37</v>
      </c>
      <c r="N81" s="251" t="s">
        <v>66</v>
      </c>
      <c r="O81" s="251" t="s">
        <v>140</v>
      </c>
      <c r="P81" s="262">
        <v>3.9</v>
      </c>
      <c r="Q81" s="263">
        <v>4.25</v>
      </c>
    </row>
    <row r="82" spans="1:17" s="9" customFormat="1" ht="15" customHeight="1" x14ac:dyDescent="0.25">
      <c r="A82" s="119">
        <v>77</v>
      </c>
      <c r="B82" s="251" t="s">
        <v>61</v>
      </c>
      <c r="C82" s="251" t="s">
        <v>150</v>
      </c>
      <c r="D82" s="375">
        <v>4</v>
      </c>
      <c r="E82" s="263">
        <v>4.2699999999999996</v>
      </c>
      <c r="F82" s="251" t="s">
        <v>61</v>
      </c>
      <c r="G82" s="251" t="s">
        <v>151</v>
      </c>
      <c r="H82" s="375">
        <v>4</v>
      </c>
      <c r="I82" s="263">
        <v>4.33</v>
      </c>
      <c r="J82" s="251" t="s">
        <v>65</v>
      </c>
      <c r="K82" s="251" t="s">
        <v>169</v>
      </c>
      <c r="L82" s="262">
        <v>4</v>
      </c>
      <c r="M82" s="263">
        <v>4.37</v>
      </c>
      <c r="N82" s="251" t="s">
        <v>65</v>
      </c>
      <c r="O82" s="251" t="s">
        <v>50</v>
      </c>
      <c r="P82" s="262">
        <v>3.875</v>
      </c>
      <c r="Q82" s="263">
        <v>4.25</v>
      </c>
    </row>
    <row r="83" spans="1:17" s="9" customFormat="1" ht="15" customHeight="1" x14ac:dyDescent="0.25">
      <c r="A83" s="119">
        <v>78</v>
      </c>
      <c r="B83" s="251" t="s">
        <v>63</v>
      </c>
      <c r="C83" s="251" t="s">
        <v>193</v>
      </c>
      <c r="D83" s="375">
        <v>4</v>
      </c>
      <c r="E83" s="263">
        <v>4.2699999999999996</v>
      </c>
      <c r="F83" s="251" t="s">
        <v>62</v>
      </c>
      <c r="G83" s="251" t="s">
        <v>18</v>
      </c>
      <c r="H83" s="375">
        <v>4</v>
      </c>
      <c r="I83" s="263">
        <v>4.33</v>
      </c>
      <c r="J83" s="251" t="s">
        <v>65</v>
      </c>
      <c r="K83" s="251" t="s">
        <v>171</v>
      </c>
      <c r="L83" s="262">
        <v>4</v>
      </c>
      <c r="M83" s="263">
        <v>4.37</v>
      </c>
      <c r="N83" s="251" t="s">
        <v>64</v>
      </c>
      <c r="O83" s="251" t="s">
        <v>87</v>
      </c>
      <c r="P83" s="262">
        <v>3.8333333333333335</v>
      </c>
      <c r="Q83" s="263">
        <v>4.25</v>
      </c>
    </row>
    <row r="84" spans="1:17" s="9" customFormat="1" ht="15" customHeight="1" x14ac:dyDescent="0.25">
      <c r="A84" s="119">
        <v>79</v>
      </c>
      <c r="B84" s="251" t="s">
        <v>63</v>
      </c>
      <c r="C84" s="251" t="s">
        <v>83</v>
      </c>
      <c r="D84" s="375">
        <v>4</v>
      </c>
      <c r="E84" s="263">
        <v>4.2699999999999996</v>
      </c>
      <c r="F84" s="251" t="s">
        <v>62</v>
      </c>
      <c r="G84" s="251" t="s">
        <v>192</v>
      </c>
      <c r="H84" s="375">
        <v>4</v>
      </c>
      <c r="I84" s="263">
        <v>4.33</v>
      </c>
      <c r="J84" s="251" t="s">
        <v>65</v>
      </c>
      <c r="K84" s="251" t="s">
        <v>172</v>
      </c>
      <c r="L84" s="262">
        <v>4</v>
      </c>
      <c r="M84" s="263">
        <v>4.37</v>
      </c>
      <c r="N84" s="251" t="s">
        <v>62</v>
      </c>
      <c r="O84" s="251" t="s">
        <v>21</v>
      </c>
      <c r="P84" s="262">
        <v>3.8</v>
      </c>
      <c r="Q84" s="263">
        <v>4.25</v>
      </c>
    </row>
    <row r="85" spans="1:17" s="9" customFormat="1" ht="15" customHeight="1" thickBot="1" x14ac:dyDescent="0.3">
      <c r="A85" s="220">
        <v>80</v>
      </c>
      <c r="B85" s="252" t="s">
        <v>63</v>
      </c>
      <c r="C85" s="252" t="s">
        <v>158</v>
      </c>
      <c r="D85" s="389">
        <v>4</v>
      </c>
      <c r="E85" s="265">
        <v>4.2699999999999996</v>
      </c>
      <c r="F85" s="252" t="s">
        <v>62</v>
      </c>
      <c r="G85" s="252" t="s">
        <v>22</v>
      </c>
      <c r="H85" s="389">
        <v>4</v>
      </c>
      <c r="I85" s="265">
        <v>4.33</v>
      </c>
      <c r="J85" s="252" t="s">
        <v>65</v>
      </c>
      <c r="K85" s="252" t="s">
        <v>174</v>
      </c>
      <c r="L85" s="264">
        <v>4</v>
      </c>
      <c r="M85" s="265">
        <v>4.37</v>
      </c>
      <c r="N85" s="252" t="s">
        <v>63</v>
      </c>
      <c r="O85" s="252" t="s">
        <v>131</v>
      </c>
      <c r="P85" s="264">
        <v>3.8</v>
      </c>
      <c r="Q85" s="265">
        <v>4.25</v>
      </c>
    </row>
    <row r="86" spans="1:17" s="9" customFormat="1" ht="15" customHeight="1" x14ac:dyDescent="0.25">
      <c r="A86" s="151">
        <v>81</v>
      </c>
      <c r="B86" s="250" t="s">
        <v>64</v>
      </c>
      <c r="C86" s="250" t="s">
        <v>87</v>
      </c>
      <c r="D86" s="390">
        <v>3.9230769230769229</v>
      </c>
      <c r="E86" s="261">
        <v>4.2699999999999996</v>
      </c>
      <c r="F86" s="250" t="s">
        <v>63</v>
      </c>
      <c r="G86" s="250" t="s">
        <v>193</v>
      </c>
      <c r="H86" s="390">
        <v>4</v>
      </c>
      <c r="I86" s="261">
        <v>4.33</v>
      </c>
      <c r="J86" s="250" t="s">
        <v>66</v>
      </c>
      <c r="K86" s="250" t="s">
        <v>140</v>
      </c>
      <c r="L86" s="260">
        <v>4</v>
      </c>
      <c r="M86" s="261">
        <v>4.37</v>
      </c>
      <c r="N86" s="250" t="s">
        <v>65</v>
      </c>
      <c r="O86" s="250" t="s">
        <v>48</v>
      </c>
      <c r="P86" s="260">
        <v>3.8</v>
      </c>
      <c r="Q86" s="261">
        <v>4.25</v>
      </c>
    </row>
    <row r="87" spans="1:17" s="9" customFormat="1" ht="15" customHeight="1" x14ac:dyDescent="0.25">
      <c r="A87" s="119">
        <v>82</v>
      </c>
      <c r="B87" s="251" t="s">
        <v>66</v>
      </c>
      <c r="C87" s="251" t="s">
        <v>135</v>
      </c>
      <c r="D87" s="375">
        <v>3.9090909090909092</v>
      </c>
      <c r="E87" s="263">
        <v>4.2699999999999996</v>
      </c>
      <c r="F87" s="251" t="s">
        <v>63</v>
      </c>
      <c r="G87" s="251" t="s">
        <v>81</v>
      </c>
      <c r="H87" s="375">
        <v>4</v>
      </c>
      <c r="I87" s="263">
        <v>4.33</v>
      </c>
      <c r="J87" s="251" t="s">
        <v>63</v>
      </c>
      <c r="K87" s="251" t="s">
        <v>110</v>
      </c>
      <c r="L87" s="262">
        <v>3.875</v>
      </c>
      <c r="M87" s="263">
        <v>4.37</v>
      </c>
      <c r="N87" s="251" t="s">
        <v>60</v>
      </c>
      <c r="O87" s="251" t="s">
        <v>75</v>
      </c>
      <c r="P87" s="262">
        <v>3.75</v>
      </c>
      <c r="Q87" s="263">
        <v>4.25</v>
      </c>
    </row>
    <row r="88" spans="1:17" s="9" customFormat="1" ht="15" customHeight="1" x14ac:dyDescent="0.25">
      <c r="A88" s="119">
        <v>83</v>
      </c>
      <c r="B88" s="251" t="s">
        <v>65</v>
      </c>
      <c r="C88" s="251" t="s">
        <v>170</v>
      </c>
      <c r="D88" s="375">
        <v>3.8461538461538463</v>
      </c>
      <c r="E88" s="263">
        <v>4.2699999999999996</v>
      </c>
      <c r="F88" s="251" t="s">
        <v>63</v>
      </c>
      <c r="G88" s="251" t="s">
        <v>84</v>
      </c>
      <c r="H88" s="375">
        <v>4</v>
      </c>
      <c r="I88" s="263">
        <v>4.33</v>
      </c>
      <c r="J88" s="251" t="s">
        <v>61</v>
      </c>
      <c r="K88" s="251" t="s">
        <v>11</v>
      </c>
      <c r="L88" s="262">
        <v>3.8333333333333335</v>
      </c>
      <c r="M88" s="263">
        <v>4.37</v>
      </c>
      <c r="N88" s="251" t="s">
        <v>61</v>
      </c>
      <c r="O88" s="251" t="s">
        <v>10</v>
      </c>
      <c r="P88" s="262">
        <v>3.75</v>
      </c>
      <c r="Q88" s="263">
        <v>4.25</v>
      </c>
    </row>
    <row r="89" spans="1:17" s="9" customFormat="1" ht="15" customHeight="1" x14ac:dyDescent="0.25">
      <c r="A89" s="119">
        <v>84</v>
      </c>
      <c r="B89" s="251" t="s">
        <v>66</v>
      </c>
      <c r="C89" s="251" t="s">
        <v>96</v>
      </c>
      <c r="D89" s="375">
        <v>3.8260869565217392</v>
      </c>
      <c r="E89" s="263">
        <v>4.2699999999999996</v>
      </c>
      <c r="F89" s="251" t="s">
        <v>64</v>
      </c>
      <c r="G89" s="251" t="s">
        <v>86</v>
      </c>
      <c r="H89" s="375">
        <v>4</v>
      </c>
      <c r="I89" s="263">
        <v>4.33</v>
      </c>
      <c r="J89" s="251" t="s">
        <v>65</v>
      </c>
      <c r="K89" s="251" t="s">
        <v>167</v>
      </c>
      <c r="L89" s="262">
        <v>3.8181818181818183</v>
      </c>
      <c r="M89" s="263">
        <v>4.37</v>
      </c>
      <c r="N89" s="251" t="s">
        <v>63</v>
      </c>
      <c r="O89" s="251" t="s">
        <v>26</v>
      </c>
      <c r="P89" s="262">
        <v>3.75</v>
      </c>
      <c r="Q89" s="263">
        <v>4.25</v>
      </c>
    </row>
    <row r="90" spans="1:17" s="9" customFormat="1" ht="15" customHeight="1" x14ac:dyDescent="0.25">
      <c r="A90" s="119">
        <v>85</v>
      </c>
      <c r="B90" s="251" t="s">
        <v>64</v>
      </c>
      <c r="C90" s="251" t="s">
        <v>161</v>
      </c>
      <c r="D90" s="375">
        <v>3.8</v>
      </c>
      <c r="E90" s="263">
        <v>4.2699999999999996</v>
      </c>
      <c r="F90" s="251" t="s">
        <v>65</v>
      </c>
      <c r="G90" s="251" t="s">
        <v>171</v>
      </c>
      <c r="H90" s="375">
        <v>4</v>
      </c>
      <c r="I90" s="263">
        <v>4.33</v>
      </c>
      <c r="J90" s="251" t="s">
        <v>62</v>
      </c>
      <c r="K90" s="251" t="s">
        <v>156</v>
      </c>
      <c r="L90" s="262">
        <v>3.8</v>
      </c>
      <c r="M90" s="263">
        <v>4.37</v>
      </c>
      <c r="N90" s="251" t="s">
        <v>66</v>
      </c>
      <c r="O90" s="251" t="s">
        <v>135</v>
      </c>
      <c r="P90" s="262">
        <v>3.7428571428571429</v>
      </c>
      <c r="Q90" s="263">
        <v>4.25</v>
      </c>
    </row>
    <row r="91" spans="1:17" s="9" customFormat="1" ht="15" customHeight="1" x14ac:dyDescent="0.25">
      <c r="A91" s="119">
        <v>86</v>
      </c>
      <c r="B91" s="251" t="s">
        <v>60</v>
      </c>
      <c r="C91" s="251" t="s">
        <v>121</v>
      </c>
      <c r="D91" s="375">
        <v>3.75</v>
      </c>
      <c r="E91" s="263">
        <v>4.2699999999999996</v>
      </c>
      <c r="F91" s="251" t="s">
        <v>65</v>
      </c>
      <c r="G91" s="251" t="s">
        <v>179</v>
      </c>
      <c r="H91" s="375">
        <v>4</v>
      </c>
      <c r="I91" s="263">
        <v>4.33</v>
      </c>
      <c r="J91" s="251" t="s">
        <v>64</v>
      </c>
      <c r="K91" s="251" t="s">
        <v>90</v>
      </c>
      <c r="L91" s="262">
        <v>3.75</v>
      </c>
      <c r="M91" s="263">
        <v>4.37</v>
      </c>
      <c r="N91" s="251" t="s">
        <v>64</v>
      </c>
      <c r="O91" s="251" t="s">
        <v>93</v>
      </c>
      <c r="P91" s="262">
        <v>3.7272727272727271</v>
      </c>
      <c r="Q91" s="263">
        <v>4.25</v>
      </c>
    </row>
    <row r="92" spans="1:17" s="9" customFormat="1" ht="15" customHeight="1" x14ac:dyDescent="0.25">
      <c r="A92" s="119">
        <v>87</v>
      </c>
      <c r="B92" s="251" t="s">
        <v>64</v>
      </c>
      <c r="C92" s="251" t="s">
        <v>165</v>
      </c>
      <c r="D92" s="384">
        <v>3.75</v>
      </c>
      <c r="E92" s="263">
        <v>4.2699999999999996</v>
      </c>
      <c r="F92" s="251" t="s">
        <v>66</v>
      </c>
      <c r="G92" s="251" t="s">
        <v>139</v>
      </c>
      <c r="H92" s="384">
        <v>4</v>
      </c>
      <c r="I92" s="263">
        <v>4.33</v>
      </c>
      <c r="J92" s="251" t="s">
        <v>66</v>
      </c>
      <c r="K92" s="251" t="s">
        <v>97</v>
      </c>
      <c r="L92" s="262">
        <v>3.6666666666666665</v>
      </c>
      <c r="M92" s="263">
        <v>4.37</v>
      </c>
      <c r="N92" s="251" t="s">
        <v>65</v>
      </c>
      <c r="O92" s="251" t="s">
        <v>143</v>
      </c>
      <c r="P92" s="262">
        <v>3.6875</v>
      </c>
      <c r="Q92" s="263">
        <v>4.25</v>
      </c>
    </row>
    <row r="93" spans="1:17" s="9" customFormat="1" ht="15" customHeight="1" x14ac:dyDescent="0.25">
      <c r="A93" s="119">
        <v>88</v>
      </c>
      <c r="B93" s="251" t="s">
        <v>65</v>
      </c>
      <c r="C93" s="251" t="s">
        <v>184</v>
      </c>
      <c r="D93" s="375">
        <v>3.7272727272727271</v>
      </c>
      <c r="E93" s="263">
        <v>4.2699999999999996</v>
      </c>
      <c r="F93" s="251" t="s">
        <v>66</v>
      </c>
      <c r="G93" s="251" t="s">
        <v>135</v>
      </c>
      <c r="H93" s="375">
        <v>3.9714285714285715</v>
      </c>
      <c r="I93" s="263">
        <v>4.33</v>
      </c>
      <c r="J93" s="251" t="s">
        <v>60</v>
      </c>
      <c r="K93" s="251" t="s">
        <v>147</v>
      </c>
      <c r="L93" s="262">
        <v>3.625</v>
      </c>
      <c r="M93" s="263">
        <v>4.37</v>
      </c>
      <c r="N93" s="251" t="s">
        <v>63</v>
      </c>
      <c r="O93" s="251" t="s">
        <v>137</v>
      </c>
      <c r="P93" s="262">
        <v>3.6666666666666665</v>
      </c>
      <c r="Q93" s="263">
        <v>4.25</v>
      </c>
    </row>
    <row r="94" spans="1:17" s="9" customFormat="1" ht="15" customHeight="1" x14ac:dyDescent="0.25">
      <c r="A94" s="119">
        <v>89</v>
      </c>
      <c r="B94" s="251" t="s">
        <v>63</v>
      </c>
      <c r="C94" s="251" t="s">
        <v>194</v>
      </c>
      <c r="D94" s="375">
        <v>3.7142857142857144</v>
      </c>
      <c r="E94" s="263">
        <v>4.2699999999999996</v>
      </c>
      <c r="F94" s="251" t="s">
        <v>64</v>
      </c>
      <c r="G94" s="251" t="s">
        <v>85</v>
      </c>
      <c r="H94" s="375">
        <v>3.8947368421052633</v>
      </c>
      <c r="I94" s="263">
        <v>4.33</v>
      </c>
      <c r="J94" s="251" t="s">
        <v>62</v>
      </c>
      <c r="K94" s="251" t="s">
        <v>155</v>
      </c>
      <c r="L94" s="262">
        <v>3.6</v>
      </c>
      <c r="M94" s="263">
        <v>4.37</v>
      </c>
      <c r="N94" s="251" t="s">
        <v>65</v>
      </c>
      <c r="O94" s="251" t="s">
        <v>42</v>
      </c>
      <c r="P94" s="262">
        <v>3.6666666666666665</v>
      </c>
      <c r="Q94" s="263">
        <v>4.25</v>
      </c>
    </row>
    <row r="95" spans="1:17" s="9" customFormat="1" ht="15" customHeight="1" thickBot="1" x14ac:dyDescent="0.3">
      <c r="A95" s="219">
        <v>90</v>
      </c>
      <c r="B95" s="253" t="s">
        <v>62</v>
      </c>
      <c r="C95" s="253" t="s">
        <v>18</v>
      </c>
      <c r="D95" s="388">
        <v>3.6666666666666665</v>
      </c>
      <c r="E95" s="267">
        <v>4.2699999999999996</v>
      </c>
      <c r="F95" s="253" t="s">
        <v>62</v>
      </c>
      <c r="G95" s="253" t="s">
        <v>182</v>
      </c>
      <c r="H95" s="388">
        <v>3.8571428571428572</v>
      </c>
      <c r="I95" s="267">
        <v>4.33</v>
      </c>
      <c r="J95" s="253" t="s">
        <v>65</v>
      </c>
      <c r="K95" s="253" t="s">
        <v>180</v>
      </c>
      <c r="L95" s="266">
        <v>3.6</v>
      </c>
      <c r="M95" s="267">
        <v>4.37</v>
      </c>
      <c r="N95" s="253" t="s">
        <v>66</v>
      </c>
      <c r="O95" s="253" t="s">
        <v>98</v>
      </c>
      <c r="P95" s="266">
        <v>3.6666666666666665</v>
      </c>
      <c r="Q95" s="267">
        <v>4.25</v>
      </c>
    </row>
    <row r="96" spans="1:17" s="9" customFormat="1" ht="15" customHeight="1" x14ac:dyDescent="0.25">
      <c r="A96" s="151">
        <v>91</v>
      </c>
      <c r="B96" s="250" t="s">
        <v>63</v>
      </c>
      <c r="C96" s="250" t="s">
        <v>30</v>
      </c>
      <c r="D96" s="390">
        <v>3.6666666666666665</v>
      </c>
      <c r="E96" s="261">
        <v>4.2699999999999996</v>
      </c>
      <c r="F96" s="250" t="s">
        <v>61</v>
      </c>
      <c r="G96" s="250" t="s">
        <v>149</v>
      </c>
      <c r="H96" s="390">
        <v>3.8333333333333335</v>
      </c>
      <c r="I96" s="261">
        <v>4.33</v>
      </c>
      <c r="J96" s="250" t="s">
        <v>61</v>
      </c>
      <c r="K96" s="250" t="s">
        <v>150</v>
      </c>
      <c r="L96" s="260">
        <v>3.5</v>
      </c>
      <c r="M96" s="261">
        <v>4.37</v>
      </c>
      <c r="N96" s="250" t="s">
        <v>61</v>
      </c>
      <c r="O96" s="250" t="s">
        <v>77</v>
      </c>
      <c r="P96" s="260">
        <v>3.5</v>
      </c>
      <c r="Q96" s="261">
        <v>4.25</v>
      </c>
    </row>
    <row r="97" spans="1:17" s="9" customFormat="1" ht="15" customHeight="1" x14ac:dyDescent="0.25">
      <c r="A97" s="119">
        <v>92</v>
      </c>
      <c r="B97" s="251" t="s">
        <v>64</v>
      </c>
      <c r="C97" s="251" t="s">
        <v>34</v>
      </c>
      <c r="D97" s="375">
        <v>3.6</v>
      </c>
      <c r="E97" s="263">
        <v>4.2699999999999996</v>
      </c>
      <c r="F97" s="251" t="s">
        <v>65</v>
      </c>
      <c r="G97" s="251" t="s">
        <v>185</v>
      </c>
      <c r="H97" s="375">
        <v>3.8333333333333335</v>
      </c>
      <c r="I97" s="263">
        <v>4.33</v>
      </c>
      <c r="J97" s="251" t="s">
        <v>62</v>
      </c>
      <c r="K97" s="251" t="s">
        <v>17</v>
      </c>
      <c r="L97" s="262">
        <v>3.5</v>
      </c>
      <c r="M97" s="263">
        <v>4.37</v>
      </c>
      <c r="N97" s="251" t="s">
        <v>62</v>
      </c>
      <c r="O97" s="251" t="s">
        <v>136</v>
      </c>
      <c r="P97" s="262">
        <v>3.5</v>
      </c>
      <c r="Q97" s="263">
        <v>4.25</v>
      </c>
    </row>
    <row r="98" spans="1:17" s="9" customFormat="1" ht="15" customHeight="1" x14ac:dyDescent="0.25">
      <c r="A98" s="119">
        <v>93</v>
      </c>
      <c r="B98" s="251" t="s">
        <v>65</v>
      </c>
      <c r="C98" s="251" t="s">
        <v>181</v>
      </c>
      <c r="D98" s="375">
        <v>3.5714285714285716</v>
      </c>
      <c r="E98" s="263">
        <v>4.2699999999999996</v>
      </c>
      <c r="F98" s="251" t="s">
        <v>63</v>
      </c>
      <c r="G98" s="251" t="s">
        <v>187</v>
      </c>
      <c r="H98" s="375">
        <v>3.75</v>
      </c>
      <c r="I98" s="263">
        <v>4.33</v>
      </c>
      <c r="J98" s="251" t="s">
        <v>63</v>
      </c>
      <c r="K98" s="251" t="s">
        <v>28</v>
      </c>
      <c r="L98" s="262">
        <v>3.5</v>
      </c>
      <c r="M98" s="263">
        <v>4.37</v>
      </c>
      <c r="N98" s="251" t="s">
        <v>63</v>
      </c>
      <c r="O98" s="251" t="s">
        <v>29</v>
      </c>
      <c r="P98" s="262">
        <v>3.5</v>
      </c>
      <c r="Q98" s="263">
        <v>4.25</v>
      </c>
    </row>
    <row r="99" spans="1:17" s="9" customFormat="1" ht="15" customHeight="1" x14ac:dyDescent="0.25">
      <c r="A99" s="119">
        <v>94</v>
      </c>
      <c r="B99" s="251" t="s">
        <v>61</v>
      </c>
      <c r="C99" s="251" t="s">
        <v>189</v>
      </c>
      <c r="D99" s="375">
        <v>3.5</v>
      </c>
      <c r="E99" s="263">
        <v>4.2699999999999996</v>
      </c>
      <c r="F99" s="251" t="s">
        <v>64</v>
      </c>
      <c r="G99" s="251" t="s">
        <v>163</v>
      </c>
      <c r="H99" s="375">
        <v>3.7142857142857144</v>
      </c>
      <c r="I99" s="263">
        <v>4.33</v>
      </c>
      <c r="J99" s="251" t="s">
        <v>65</v>
      </c>
      <c r="K99" s="251" t="s">
        <v>181</v>
      </c>
      <c r="L99" s="262">
        <v>3.5</v>
      </c>
      <c r="M99" s="263">
        <v>4.37</v>
      </c>
      <c r="N99" s="251" t="s">
        <v>64</v>
      </c>
      <c r="O99" s="251" t="s">
        <v>91</v>
      </c>
      <c r="P99" s="262">
        <v>3.5</v>
      </c>
      <c r="Q99" s="263">
        <v>4.25</v>
      </c>
    </row>
    <row r="100" spans="1:17" s="9" customFormat="1" ht="15" customHeight="1" x14ac:dyDescent="0.25">
      <c r="A100" s="119">
        <v>95</v>
      </c>
      <c r="B100" s="251" t="s">
        <v>61</v>
      </c>
      <c r="C100" s="251" t="s">
        <v>152</v>
      </c>
      <c r="D100" s="380">
        <v>3.5</v>
      </c>
      <c r="E100" s="263">
        <v>4.2699999999999996</v>
      </c>
      <c r="F100" s="251" t="s">
        <v>62</v>
      </c>
      <c r="G100" s="251" t="s">
        <v>154</v>
      </c>
      <c r="H100" s="380">
        <v>3.6</v>
      </c>
      <c r="I100" s="263">
        <v>4.33</v>
      </c>
      <c r="J100" s="251" t="s">
        <v>65</v>
      </c>
      <c r="K100" s="251" t="s">
        <v>142</v>
      </c>
      <c r="L100" s="262">
        <v>3.4</v>
      </c>
      <c r="M100" s="263">
        <v>4.37</v>
      </c>
      <c r="N100" s="251" t="s">
        <v>65</v>
      </c>
      <c r="O100" s="251" t="s">
        <v>40</v>
      </c>
      <c r="P100" s="262">
        <v>3.5</v>
      </c>
      <c r="Q100" s="263">
        <v>4.25</v>
      </c>
    </row>
    <row r="101" spans="1:17" s="9" customFormat="1" ht="15" customHeight="1" x14ac:dyDescent="0.25">
      <c r="A101" s="119">
        <v>96</v>
      </c>
      <c r="B101" s="251" t="s">
        <v>62</v>
      </c>
      <c r="C101" s="251" t="s">
        <v>154</v>
      </c>
      <c r="D101" s="381">
        <v>3.5</v>
      </c>
      <c r="E101" s="263">
        <v>4.2699999999999996</v>
      </c>
      <c r="F101" s="251" t="s">
        <v>60</v>
      </c>
      <c r="G101" s="251" t="s">
        <v>147</v>
      </c>
      <c r="H101" s="381">
        <v>3.5384615384615383</v>
      </c>
      <c r="I101" s="263">
        <v>4.33</v>
      </c>
      <c r="J101" s="251" t="s">
        <v>65</v>
      </c>
      <c r="K101" s="251" t="s">
        <v>175</v>
      </c>
      <c r="L101" s="262">
        <v>3.3333333333333335</v>
      </c>
      <c r="M101" s="263">
        <v>4.37</v>
      </c>
      <c r="N101" s="251" t="s">
        <v>65</v>
      </c>
      <c r="O101" s="251" t="s">
        <v>45</v>
      </c>
      <c r="P101" s="262">
        <v>3.5</v>
      </c>
      <c r="Q101" s="263">
        <v>4.25</v>
      </c>
    </row>
    <row r="102" spans="1:17" s="9" customFormat="1" ht="15" customHeight="1" x14ac:dyDescent="0.25">
      <c r="A102" s="119">
        <v>97</v>
      </c>
      <c r="B102" s="251" t="s">
        <v>65</v>
      </c>
      <c r="C102" s="251" t="s">
        <v>196</v>
      </c>
      <c r="D102" s="375">
        <v>3.5</v>
      </c>
      <c r="E102" s="263">
        <v>4.2699999999999996</v>
      </c>
      <c r="F102" s="251" t="s">
        <v>61</v>
      </c>
      <c r="G102" s="251" t="s">
        <v>152</v>
      </c>
      <c r="H102" s="375">
        <v>3.5</v>
      </c>
      <c r="I102" s="263">
        <v>4.33</v>
      </c>
      <c r="J102" s="251" t="s">
        <v>62</v>
      </c>
      <c r="K102" s="251" t="s">
        <v>18</v>
      </c>
      <c r="L102" s="262">
        <v>3</v>
      </c>
      <c r="M102" s="263">
        <v>4.37</v>
      </c>
      <c r="N102" s="251" t="s">
        <v>61</v>
      </c>
      <c r="O102" s="251" t="s">
        <v>12</v>
      </c>
      <c r="P102" s="262">
        <v>3.3333333333333335</v>
      </c>
      <c r="Q102" s="263">
        <v>4.25</v>
      </c>
    </row>
    <row r="103" spans="1:17" s="9" customFormat="1" ht="15" customHeight="1" x14ac:dyDescent="0.25">
      <c r="A103" s="119">
        <v>98</v>
      </c>
      <c r="B103" s="251" t="s">
        <v>62</v>
      </c>
      <c r="C103" s="251" t="s">
        <v>17</v>
      </c>
      <c r="D103" s="375">
        <v>3.4</v>
      </c>
      <c r="E103" s="263">
        <v>4.2699999999999996</v>
      </c>
      <c r="F103" s="251" t="s">
        <v>62</v>
      </c>
      <c r="G103" s="251" t="s">
        <v>78</v>
      </c>
      <c r="H103" s="375">
        <v>3.5</v>
      </c>
      <c r="I103" s="263">
        <v>4.33</v>
      </c>
      <c r="J103" s="251" t="s">
        <v>64</v>
      </c>
      <c r="K103" s="251" t="s">
        <v>165</v>
      </c>
      <c r="L103" s="262">
        <v>3</v>
      </c>
      <c r="M103" s="263">
        <v>4.37</v>
      </c>
      <c r="N103" s="251" t="s">
        <v>65</v>
      </c>
      <c r="O103" s="251" t="s">
        <v>139</v>
      </c>
      <c r="P103" s="262">
        <v>3.2</v>
      </c>
      <c r="Q103" s="263">
        <v>4.25</v>
      </c>
    </row>
    <row r="104" spans="1:17" s="9" customFormat="1" ht="15" customHeight="1" x14ac:dyDescent="0.25">
      <c r="A104" s="119">
        <v>99</v>
      </c>
      <c r="B104" s="251" t="s">
        <v>65</v>
      </c>
      <c r="C104" s="251" t="s">
        <v>172</v>
      </c>
      <c r="D104" s="375">
        <v>3.3333333333333335</v>
      </c>
      <c r="E104" s="263">
        <v>4.2699999999999996</v>
      </c>
      <c r="F104" s="251" t="s">
        <v>65</v>
      </c>
      <c r="G104" s="251" t="s">
        <v>196</v>
      </c>
      <c r="H104" s="375">
        <v>3.5</v>
      </c>
      <c r="I104" s="263">
        <v>4.33</v>
      </c>
      <c r="J104" s="251" t="s">
        <v>62</v>
      </c>
      <c r="K104" s="251" t="s">
        <v>182</v>
      </c>
      <c r="L104" s="262"/>
      <c r="M104" s="263">
        <v>4.37</v>
      </c>
      <c r="N104" s="251" t="s">
        <v>61</v>
      </c>
      <c r="O104" s="251" t="s">
        <v>11</v>
      </c>
      <c r="P104" s="262">
        <v>3</v>
      </c>
      <c r="Q104" s="263">
        <v>4.25</v>
      </c>
    </row>
    <row r="105" spans="1:17" s="9" customFormat="1" ht="15" customHeight="1" thickBot="1" x14ac:dyDescent="0.3">
      <c r="A105" s="219">
        <v>100</v>
      </c>
      <c r="B105" s="253" t="s">
        <v>64</v>
      </c>
      <c r="C105" s="253" t="s">
        <v>144</v>
      </c>
      <c r="D105" s="389">
        <v>3.2857142857142856</v>
      </c>
      <c r="E105" s="267">
        <v>4.2699999999999996</v>
      </c>
      <c r="F105" s="253" t="s">
        <v>65</v>
      </c>
      <c r="G105" s="253" t="s">
        <v>181</v>
      </c>
      <c r="H105" s="389">
        <v>3.5</v>
      </c>
      <c r="I105" s="267">
        <v>4.33</v>
      </c>
      <c r="J105" s="253" t="s">
        <v>63</v>
      </c>
      <c r="K105" s="253" t="s">
        <v>81</v>
      </c>
      <c r="L105" s="266"/>
      <c r="M105" s="267">
        <v>4.37</v>
      </c>
      <c r="N105" s="253" t="s">
        <v>63</v>
      </c>
      <c r="O105" s="253" t="s">
        <v>81</v>
      </c>
      <c r="P105" s="266">
        <v>3</v>
      </c>
      <c r="Q105" s="267">
        <v>4.25</v>
      </c>
    </row>
    <row r="106" spans="1:17" s="9" customFormat="1" ht="15" customHeight="1" x14ac:dyDescent="0.25">
      <c r="A106" s="158">
        <v>101</v>
      </c>
      <c r="B106" s="254" t="s">
        <v>63</v>
      </c>
      <c r="C106" s="254" t="s">
        <v>195</v>
      </c>
      <c r="D106" s="376">
        <v>3</v>
      </c>
      <c r="E106" s="269">
        <v>4.2699999999999996</v>
      </c>
      <c r="F106" s="254" t="s">
        <v>62</v>
      </c>
      <c r="G106" s="254" t="s">
        <v>155</v>
      </c>
      <c r="H106" s="376">
        <v>3.3333333333333335</v>
      </c>
      <c r="I106" s="269">
        <v>4.33</v>
      </c>
      <c r="J106" s="254" t="s">
        <v>63</v>
      </c>
      <c r="K106" s="254" t="s">
        <v>83</v>
      </c>
      <c r="L106" s="268"/>
      <c r="M106" s="269">
        <v>4.37</v>
      </c>
      <c r="N106" s="254" t="s">
        <v>62</v>
      </c>
      <c r="O106" s="254" t="s">
        <v>16</v>
      </c>
      <c r="P106" s="268">
        <v>2.5</v>
      </c>
      <c r="Q106" s="269">
        <v>4.25</v>
      </c>
    </row>
    <row r="107" spans="1:17" s="9" customFormat="1" ht="15" customHeight="1" x14ac:dyDescent="0.25">
      <c r="A107" s="119">
        <v>102</v>
      </c>
      <c r="B107" s="251" t="s">
        <v>66</v>
      </c>
      <c r="C107" s="251" t="s">
        <v>98</v>
      </c>
      <c r="D107" s="384">
        <v>3</v>
      </c>
      <c r="E107" s="263">
        <v>4.2699999999999996</v>
      </c>
      <c r="F107" s="251" t="s">
        <v>64</v>
      </c>
      <c r="G107" s="251" t="s">
        <v>161</v>
      </c>
      <c r="H107" s="384">
        <v>3.3333333333333335</v>
      </c>
      <c r="I107" s="263">
        <v>4.33</v>
      </c>
      <c r="J107" s="251" t="s">
        <v>65</v>
      </c>
      <c r="K107" s="251" t="s">
        <v>41</v>
      </c>
      <c r="L107" s="262"/>
      <c r="M107" s="263">
        <v>4.37</v>
      </c>
      <c r="N107" s="251"/>
      <c r="O107" s="251"/>
      <c r="P107" s="262"/>
      <c r="Q107" s="263"/>
    </row>
    <row r="108" spans="1:17" s="9" customFormat="1" ht="15" customHeight="1" x14ac:dyDescent="0.25">
      <c r="A108" s="119">
        <v>103</v>
      </c>
      <c r="B108" s="251" t="s">
        <v>62</v>
      </c>
      <c r="C108" s="251" t="s">
        <v>192</v>
      </c>
      <c r="D108" s="380"/>
      <c r="E108" s="263">
        <v>4.2699999999999996</v>
      </c>
      <c r="F108" s="251" t="s">
        <v>64</v>
      </c>
      <c r="G108" s="251" t="s">
        <v>34</v>
      </c>
      <c r="H108" s="380">
        <v>3.3333333333333335</v>
      </c>
      <c r="I108" s="263">
        <v>4.33</v>
      </c>
      <c r="J108" s="251" t="s">
        <v>66</v>
      </c>
      <c r="K108" s="251" t="s">
        <v>98</v>
      </c>
      <c r="L108" s="262"/>
      <c r="M108" s="263">
        <v>4.37</v>
      </c>
      <c r="N108" s="251"/>
      <c r="O108" s="251"/>
      <c r="P108" s="262"/>
      <c r="Q108" s="263"/>
    </row>
    <row r="109" spans="1:17" s="9" customFormat="1" ht="15" customHeight="1" x14ac:dyDescent="0.25">
      <c r="A109" s="119">
        <v>104</v>
      </c>
      <c r="B109" s="251" t="s">
        <v>62</v>
      </c>
      <c r="C109" s="251" t="s">
        <v>182</v>
      </c>
      <c r="D109" s="375"/>
      <c r="E109" s="263">
        <v>4.2699999999999996</v>
      </c>
      <c r="F109" s="251" t="s">
        <v>62</v>
      </c>
      <c r="G109" s="251" t="s">
        <v>17</v>
      </c>
      <c r="H109" s="375">
        <v>2.6666666666666665</v>
      </c>
      <c r="I109" s="263">
        <v>4.33</v>
      </c>
      <c r="J109" s="251"/>
      <c r="K109" s="251"/>
      <c r="L109" s="262"/>
      <c r="M109" s="263"/>
      <c r="N109" s="251"/>
      <c r="O109" s="251"/>
      <c r="P109" s="262"/>
      <c r="Q109" s="263"/>
    </row>
    <row r="110" spans="1:17" s="9" customFormat="1" ht="15" customHeight="1" x14ac:dyDescent="0.25">
      <c r="A110" s="160">
        <v>105</v>
      </c>
      <c r="B110" s="409" t="s">
        <v>62</v>
      </c>
      <c r="C110" s="409" t="s">
        <v>136</v>
      </c>
      <c r="D110" s="381"/>
      <c r="E110" s="410">
        <v>4.2699999999999996</v>
      </c>
      <c r="F110" s="409" t="s">
        <v>63</v>
      </c>
      <c r="G110" s="409" t="s">
        <v>194</v>
      </c>
      <c r="H110" s="381">
        <v>0</v>
      </c>
      <c r="I110" s="410">
        <v>4.33</v>
      </c>
      <c r="J110" s="409"/>
      <c r="K110" s="409"/>
      <c r="L110" s="411"/>
      <c r="M110" s="410"/>
      <c r="N110" s="409"/>
      <c r="O110" s="409"/>
      <c r="P110" s="411"/>
      <c r="Q110" s="410"/>
    </row>
    <row r="111" spans="1:17" s="9" customFormat="1" ht="15" customHeight="1" x14ac:dyDescent="0.25">
      <c r="A111" s="119">
        <v>106</v>
      </c>
      <c r="B111" s="251" t="s">
        <v>62</v>
      </c>
      <c r="C111" s="251" t="s">
        <v>156</v>
      </c>
      <c r="D111" s="375"/>
      <c r="E111" s="263">
        <v>4.2699999999999996</v>
      </c>
      <c r="F111" s="251" t="s">
        <v>63</v>
      </c>
      <c r="G111" s="251" t="s">
        <v>137</v>
      </c>
      <c r="H111" s="375"/>
      <c r="I111" s="263">
        <v>4.33</v>
      </c>
      <c r="J111" s="251"/>
      <c r="K111" s="251"/>
      <c r="L111" s="262"/>
      <c r="M111" s="263"/>
      <c r="N111" s="251"/>
      <c r="O111" s="251"/>
      <c r="P111" s="262"/>
      <c r="Q111" s="263"/>
    </row>
    <row r="112" spans="1:17" s="9" customFormat="1" ht="15" customHeight="1" x14ac:dyDescent="0.25">
      <c r="A112" s="119">
        <v>107</v>
      </c>
      <c r="B112" s="251" t="s">
        <v>62</v>
      </c>
      <c r="C112" s="251" t="s">
        <v>23</v>
      </c>
      <c r="D112" s="375"/>
      <c r="E112" s="263">
        <v>4.2699999999999996</v>
      </c>
      <c r="F112" s="251" t="s">
        <v>63</v>
      </c>
      <c r="G112" s="251" t="s">
        <v>83</v>
      </c>
      <c r="H112" s="375"/>
      <c r="I112" s="263">
        <v>4.33</v>
      </c>
      <c r="J112" s="251"/>
      <c r="K112" s="251"/>
      <c r="L112" s="262"/>
      <c r="M112" s="263"/>
      <c r="N112" s="251"/>
      <c r="O112" s="251"/>
      <c r="P112" s="262"/>
      <c r="Q112" s="263"/>
    </row>
    <row r="113" spans="1:17" s="9" customFormat="1" ht="15" customHeight="1" x14ac:dyDescent="0.25">
      <c r="A113" s="220">
        <v>108</v>
      </c>
      <c r="B113" s="252" t="s">
        <v>63</v>
      </c>
      <c r="C113" s="252" t="s">
        <v>81</v>
      </c>
      <c r="D113" s="381"/>
      <c r="E113" s="265">
        <v>4.2699999999999996</v>
      </c>
      <c r="F113" s="252" t="s">
        <v>66</v>
      </c>
      <c r="G113" s="252" t="s">
        <v>98</v>
      </c>
      <c r="H113" s="381"/>
      <c r="I113" s="265">
        <v>4.33</v>
      </c>
      <c r="J113" s="252"/>
      <c r="K113" s="252"/>
      <c r="L113" s="264"/>
      <c r="M113" s="265"/>
      <c r="N113" s="252"/>
      <c r="O113" s="252"/>
      <c r="P113" s="264"/>
      <c r="Q113" s="265"/>
    </row>
    <row r="114" spans="1:17" s="9" customFormat="1" ht="15" customHeight="1" x14ac:dyDescent="0.25">
      <c r="A114" s="119">
        <v>109</v>
      </c>
      <c r="B114" s="251" t="s">
        <v>63</v>
      </c>
      <c r="C114" s="251" t="s">
        <v>137</v>
      </c>
      <c r="D114" s="375"/>
      <c r="E114" s="263">
        <v>4.2699999999999996</v>
      </c>
      <c r="F114" s="251"/>
      <c r="G114" s="251"/>
      <c r="H114" s="375"/>
      <c r="I114" s="263"/>
      <c r="J114" s="251"/>
      <c r="K114" s="251"/>
      <c r="L114" s="262"/>
      <c r="M114" s="263"/>
      <c r="N114" s="251"/>
      <c r="O114" s="251"/>
      <c r="P114" s="262"/>
      <c r="Q114" s="263"/>
    </row>
    <row r="115" spans="1:17" s="9" customFormat="1" ht="15" customHeight="1" x14ac:dyDescent="0.25">
      <c r="A115" s="158">
        <v>110</v>
      </c>
      <c r="B115" s="254" t="s">
        <v>63</v>
      </c>
      <c r="C115" s="254" t="s">
        <v>84</v>
      </c>
      <c r="D115" s="376"/>
      <c r="E115" s="269">
        <v>4.2699999999999996</v>
      </c>
      <c r="F115" s="254"/>
      <c r="G115" s="254"/>
      <c r="H115" s="376"/>
      <c r="I115" s="269"/>
      <c r="J115" s="254"/>
      <c r="K115" s="254"/>
      <c r="L115" s="268"/>
      <c r="M115" s="269"/>
      <c r="N115" s="254"/>
      <c r="O115" s="254"/>
      <c r="P115" s="268"/>
      <c r="Q115" s="269"/>
    </row>
    <row r="116" spans="1:17" s="9" customFormat="1" ht="15" customHeight="1" thickBot="1" x14ac:dyDescent="0.3">
      <c r="A116" s="159">
        <v>111</v>
      </c>
      <c r="B116" s="270" t="s">
        <v>65</v>
      </c>
      <c r="C116" s="270" t="s">
        <v>185</v>
      </c>
      <c r="D116" s="385"/>
      <c r="E116" s="272">
        <v>4.2699999999999996</v>
      </c>
      <c r="F116" s="270"/>
      <c r="G116" s="270"/>
      <c r="H116" s="385"/>
      <c r="I116" s="272"/>
      <c r="J116" s="270"/>
      <c r="K116" s="270"/>
      <c r="L116" s="271"/>
      <c r="M116" s="272"/>
      <c r="N116" s="270"/>
      <c r="O116" s="270"/>
      <c r="P116" s="271"/>
      <c r="Q116" s="272"/>
    </row>
    <row r="117" spans="1:17" x14ac:dyDescent="0.25">
      <c r="C117" s="336" t="s">
        <v>108</v>
      </c>
      <c r="D117" s="165">
        <f>AVERAGE(D6:D116)</f>
        <v>4.1962023282455219</v>
      </c>
      <c r="E117" s="335"/>
      <c r="G117" s="336"/>
      <c r="H117" s="165">
        <f>AVERAGE(H6:H116)</f>
        <v>4.2112828588210585</v>
      </c>
      <c r="I117" s="335"/>
      <c r="K117" s="336"/>
      <c r="L117" s="165">
        <f>AVERAGE(L6:L116)</f>
        <v>4.2331451726484159</v>
      </c>
      <c r="M117" s="335"/>
      <c r="P117" s="165">
        <f>AVERAGE(P6:P116)</f>
        <v>4.1419237065928298</v>
      </c>
    </row>
  </sheetData>
  <mergeCells count="5">
    <mergeCell ref="A4:A5"/>
    <mergeCell ref="J4:M4"/>
    <mergeCell ref="N4:Q4"/>
    <mergeCell ref="F4:I4"/>
    <mergeCell ref="B4:E4"/>
  </mergeCells>
  <conditionalFormatting sqref="L6:L116">
    <cfRule type="containsBlanks" dxfId="82" priority="20">
      <formula>LEN(TRIM(L6))=0</formula>
    </cfRule>
    <cfRule type="cellIs" dxfId="81" priority="26" operator="between">
      <formula>$L$117</formula>
      <formula>4.225</formula>
    </cfRule>
    <cfRule type="cellIs" dxfId="80" priority="27" operator="lessThan">
      <formula>3.5</formula>
    </cfRule>
    <cfRule type="cellIs" dxfId="79" priority="28" operator="between">
      <formula>$L$117</formula>
      <formula>3.5</formula>
    </cfRule>
    <cfRule type="cellIs" dxfId="78" priority="29" operator="between">
      <formula>4.499</formula>
      <formula>$L$117</formula>
    </cfRule>
    <cfRule type="cellIs" dxfId="77" priority="30" operator="greaterThanOrEqual">
      <formula>4.5</formula>
    </cfRule>
  </conditionalFormatting>
  <conditionalFormatting sqref="P6:P116">
    <cfRule type="containsBlanks" dxfId="76" priority="19">
      <formula>LEN(TRIM(P6))=0</formula>
    </cfRule>
    <cfRule type="cellIs" dxfId="75" priority="21" operator="between">
      <formula>$P$117</formula>
      <formula>4.135</formula>
    </cfRule>
    <cfRule type="cellIs" dxfId="74" priority="22" operator="lessThan">
      <formula>3.5</formula>
    </cfRule>
    <cfRule type="cellIs" dxfId="73" priority="23" operator="between">
      <formula>$P$117</formula>
      <formula>3.5</formula>
    </cfRule>
    <cfRule type="cellIs" dxfId="72" priority="24" operator="between">
      <formula>4.499</formula>
      <formula>$P$117</formula>
    </cfRule>
    <cfRule type="cellIs" dxfId="71" priority="25" operator="greaterThanOrEqual">
      <formula>4.5</formula>
    </cfRule>
  </conditionalFormatting>
  <conditionalFormatting sqref="H6:H116">
    <cfRule type="containsBlanks" dxfId="70" priority="7">
      <formula>LEN(TRIM(H6))=0</formula>
    </cfRule>
    <cfRule type="cellIs" dxfId="69" priority="8" stopIfTrue="1" operator="between">
      <formula>$H$117</formula>
      <formula>4.206</formula>
    </cfRule>
    <cfRule type="cellIs" dxfId="68" priority="9" stopIfTrue="1" operator="lessThan">
      <formula>3.5</formula>
    </cfRule>
    <cfRule type="cellIs" dxfId="67" priority="10" stopIfTrue="1" operator="between">
      <formula>$H$117</formula>
      <formula>3.5</formula>
    </cfRule>
    <cfRule type="cellIs" dxfId="66" priority="11" stopIfTrue="1" operator="between">
      <formula>4.499</formula>
      <formula>$H$117</formula>
    </cfRule>
    <cfRule type="cellIs" dxfId="65" priority="12" stopIfTrue="1" operator="greaterThanOrEqual">
      <formula>4.5</formula>
    </cfRule>
  </conditionalFormatting>
  <conditionalFormatting sqref="D6:D116">
    <cfRule type="containsBlanks" dxfId="64" priority="1">
      <formula>LEN(TRIM(D6))=0</formula>
    </cfRule>
    <cfRule type="cellIs" dxfId="63" priority="2" stopIfTrue="1" operator="equal">
      <formula>$D$117</formula>
    </cfRule>
    <cfRule type="cellIs" dxfId="62" priority="3" stopIfTrue="1" operator="lessThan">
      <formula>3.5</formula>
    </cfRule>
    <cfRule type="cellIs" dxfId="61" priority="4" stopIfTrue="1" operator="between">
      <formula>$D$117</formula>
      <formula>3.5</formula>
    </cfRule>
    <cfRule type="cellIs" dxfId="60" priority="5" stopIfTrue="1" operator="between">
      <formula>4.499</formula>
      <formula>$D$117</formula>
    </cfRule>
    <cfRule type="cellIs" dxfId="59" priority="6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6" width="7.7109375" customWidth="1"/>
    <col min="7" max="15" width="8.7109375" customWidth="1"/>
    <col min="16" max="19" width="6.7109375" customWidth="1"/>
    <col min="20" max="20" width="8.7109375" customWidth="1"/>
    <col min="21" max="21" width="7.7109375" customWidth="1"/>
  </cols>
  <sheetData>
    <row r="1" spans="1:23" x14ac:dyDescent="0.25">
      <c r="V1" s="161"/>
      <c r="W1" s="54" t="s">
        <v>104</v>
      </c>
    </row>
    <row r="2" spans="1:23" ht="15.75" x14ac:dyDescent="0.25">
      <c r="C2" s="68" t="s">
        <v>52</v>
      </c>
      <c r="D2" s="446"/>
      <c r="E2" s="446"/>
      <c r="F2" s="446"/>
      <c r="G2" s="361"/>
      <c r="H2" s="361"/>
      <c r="I2" s="361"/>
      <c r="J2" s="323"/>
      <c r="K2" s="323"/>
      <c r="L2" s="323"/>
      <c r="M2" s="323"/>
      <c r="N2" s="323"/>
      <c r="O2" s="323"/>
      <c r="P2" s="446"/>
      <c r="Q2" s="361"/>
      <c r="R2" s="323"/>
      <c r="S2" s="323"/>
      <c r="V2" s="71"/>
      <c r="W2" s="54" t="s">
        <v>105</v>
      </c>
    </row>
    <row r="3" spans="1:23" ht="15.75" thickBot="1" x14ac:dyDescent="0.3">
      <c r="V3" s="216"/>
      <c r="W3" s="54" t="s">
        <v>106</v>
      </c>
    </row>
    <row r="4" spans="1:23" ht="15.75" customHeight="1" thickBot="1" x14ac:dyDescent="0.3">
      <c r="A4" s="464" t="s">
        <v>0</v>
      </c>
      <c r="B4" s="466" t="s">
        <v>54</v>
      </c>
      <c r="C4" s="468" t="s">
        <v>1</v>
      </c>
      <c r="D4" s="470">
        <v>2025</v>
      </c>
      <c r="E4" s="471"/>
      <c r="F4" s="472"/>
      <c r="G4" s="470">
        <v>2024</v>
      </c>
      <c r="H4" s="471"/>
      <c r="I4" s="472"/>
      <c r="J4" s="470">
        <v>2023</v>
      </c>
      <c r="K4" s="471"/>
      <c r="L4" s="472"/>
      <c r="M4" s="470">
        <v>2022</v>
      </c>
      <c r="N4" s="471"/>
      <c r="O4" s="472"/>
      <c r="P4" s="470" t="s">
        <v>67</v>
      </c>
      <c r="Q4" s="471"/>
      <c r="R4" s="471"/>
      <c r="S4" s="472"/>
      <c r="T4" s="462" t="s">
        <v>68</v>
      </c>
      <c r="V4" s="55"/>
      <c r="W4" s="54" t="s">
        <v>107</v>
      </c>
    </row>
    <row r="5" spans="1:23" ht="40.5" customHeight="1" thickBot="1" x14ac:dyDescent="0.3">
      <c r="A5" s="465"/>
      <c r="B5" s="467"/>
      <c r="C5" s="469"/>
      <c r="D5" s="223" t="s">
        <v>69</v>
      </c>
      <c r="E5" s="153" t="s">
        <v>70</v>
      </c>
      <c r="F5" s="154" t="s">
        <v>71</v>
      </c>
      <c r="G5" s="223" t="s">
        <v>69</v>
      </c>
      <c r="H5" s="153" t="s">
        <v>70</v>
      </c>
      <c r="I5" s="154" t="s">
        <v>71</v>
      </c>
      <c r="J5" s="223" t="s">
        <v>69</v>
      </c>
      <c r="K5" s="153" t="s">
        <v>70</v>
      </c>
      <c r="L5" s="154" t="s">
        <v>71</v>
      </c>
      <c r="M5" s="223" t="s">
        <v>69</v>
      </c>
      <c r="N5" s="153" t="s">
        <v>70</v>
      </c>
      <c r="O5" s="154" t="s">
        <v>71</v>
      </c>
      <c r="P5" s="365">
        <v>2025</v>
      </c>
      <c r="Q5" s="491">
        <v>2024</v>
      </c>
      <c r="R5" s="326">
        <v>2023</v>
      </c>
      <c r="S5" s="345">
        <v>2022</v>
      </c>
      <c r="T5" s="463"/>
    </row>
    <row r="6" spans="1:23" s="9" customFormat="1" ht="15" customHeight="1" x14ac:dyDescent="0.25">
      <c r="A6" s="35">
        <v>1</v>
      </c>
      <c r="B6" s="29" t="s">
        <v>61</v>
      </c>
      <c r="C6" s="228" t="s">
        <v>7</v>
      </c>
      <c r="D6" s="183">
        <v>8</v>
      </c>
      <c r="E6" s="164">
        <v>4.875</v>
      </c>
      <c r="F6" s="522">
        <v>4.2699999999999996</v>
      </c>
      <c r="G6" s="183">
        <v>7</v>
      </c>
      <c r="H6" s="164">
        <v>4.4285714285714288</v>
      </c>
      <c r="I6" s="522">
        <v>4.33</v>
      </c>
      <c r="J6" s="183">
        <v>6</v>
      </c>
      <c r="K6" s="164">
        <v>5</v>
      </c>
      <c r="L6" s="522">
        <v>4.37</v>
      </c>
      <c r="M6" s="183">
        <v>5</v>
      </c>
      <c r="N6" s="164">
        <v>4.5999999999999996</v>
      </c>
      <c r="O6" s="522">
        <v>4.25</v>
      </c>
      <c r="P6" s="525">
        <v>6</v>
      </c>
      <c r="Q6" s="529">
        <v>38</v>
      </c>
      <c r="R6" s="533">
        <v>1</v>
      </c>
      <c r="S6" s="537">
        <v>14</v>
      </c>
      <c r="T6" s="353">
        <f>SUM(P6:S6)</f>
        <v>59</v>
      </c>
    </row>
    <row r="7" spans="1:23" s="9" customFormat="1" ht="15" customHeight="1" x14ac:dyDescent="0.25">
      <c r="A7" s="36">
        <v>2</v>
      </c>
      <c r="B7" s="45" t="s">
        <v>63</v>
      </c>
      <c r="C7" s="368" t="s">
        <v>183</v>
      </c>
      <c r="D7" s="184">
        <v>14</v>
      </c>
      <c r="E7" s="162">
        <v>4.4285714285714288</v>
      </c>
      <c r="F7" s="372">
        <v>4.2699999999999996</v>
      </c>
      <c r="G7" s="184">
        <v>24</v>
      </c>
      <c r="H7" s="162">
        <v>4.666666666666667</v>
      </c>
      <c r="I7" s="372">
        <v>4.33</v>
      </c>
      <c r="J7" s="184">
        <v>18</v>
      </c>
      <c r="K7" s="162">
        <v>4.6111111111111107</v>
      </c>
      <c r="L7" s="372">
        <v>4.37</v>
      </c>
      <c r="M7" s="184">
        <v>24</v>
      </c>
      <c r="N7" s="162">
        <v>4.5</v>
      </c>
      <c r="O7" s="372">
        <v>4.25</v>
      </c>
      <c r="P7" s="505">
        <v>24</v>
      </c>
      <c r="Q7" s="494">
        <v>14</v>
      </c>
      <c r="R7" s="373">
        <v>13</v>
      </c>
      <c r="S7" s="374">
        <v>22</v>
      </c>
      <c r="T7" s="354">
        <f>SUM(P7:S7)</f>
        <v>73</v>
      </c>
    </row>
    <row r="8" spans="1:23" s="9" customFormat="1" ht="15" customHeight="1" x14ac:dyDescent="0.25">
      <c r="A8" s="36">
        <v>3</v>
      </c>
      <c r="B8" s="30" t="s">
        <v>65</v>
      </c>
      <c r="C8" s="47" t="s">
        <v>138</v>
      </c>
      <c r="D8" s="169">
        <v>8</v>
      </c>
      <c r="E8" s="163">
        <v>4.5</v>
      </c>
      <c r="F8" s="155">
        <v>4.2699999999999996</v>
      </c>
      <c r="G8" s="169">
        <v>27</v>
      </c>
      <c r="H8" s="163">
        <v>4.5185185185185182</v>
      </c>
      <c r="I8" s="155">
        <v>4.33</v>
      </c>
      <c r="J8" s="169">
        <v>20</v>
      </c>
      <c r="K8" s="163">
        <v>4.55</v>
      </c>
      <c r="L8" s="155">
        <v>4.37</v>
      </c>
      <c r="M8" s="169">
        <v>18</v>
      </c>
      <c r="N8" s="163">
        <v>4.666666666666667</v>
      </c>
      <c r="O8" s="155">
        <v>4.25</v>
      </c>
      <c r="P8" s="504">
        <v>18</v>
      </c>
      <c r="Q8" s="493">
        <v>25</v>
      </c>
      <c r="R8" s="327">
        <v>21</v>
      </c>
      <c r="S8" s="348">
        <v>11</v>
      </c>
      <c r="T8" s="354">
        <f>SUM(P8:S8)</f>
        <v>75</v>
      </c>
    </row>
    <row r="9" spans="1:23" s="9" customFormat="1" ht="15" customHeight="1" x14ac:dyDescent="0.25">
      <c r="A9" s="36">
        <v>4</v>
      </c>
      <c r="B9" s="46" t="s">
        <v>61</v>
      </c>
      <c r="C9" s="369" t="s">
        <v>6</v>
      </c>
      <c r="D9" s="170">
        <v>32</v>
      </c>
      <c r="E9" s="162">
        <v>4.375</v>
      </c>
      <c r="F9" s="435">
        <v>4.2699999999999996</v>
      </c>
      <c r="G9" s="170">
        <v>23</v>
      </c>
      <c r="H9" s="162">
        <v>4.7391304347826084</v>
      </c>
      <c r="I9" s="435">
        <v>4.33</v>
      </c>
      <c r="J9" s="170">
        <v>40</v>
      </c>
      <c r="K9" s="162">
        <v>4.5250000000000004</v>
      </c>
      <c r="L9" s="435">
        <v>4.37</v>
      </c>
      <c r="M9" s="170">
        <v>29</v>
      </c>
      <c r="N9" s="162">
        <v>4.6551724137931032</v>
      </c>
      <c r="O9" s="435">
        <v>4.25</v>
      </c>
      <c r="P9" s="508">
        <v>33</v>
      </c>
      <c r="Q9" s="497">
        <v>10</v>
      </c>
      <c r="R9" s="436">
        <v>22</v>
      </c>
      <c r="S9" s="437">
        <v>12</v>
      </c>
      <c r="T9" s="354">
        <f>SUM(P9:S9)</f>
        <v>77</v>
      </c>
    </row>
    <row r="10" spans="1:23" s="9" customFormat="1" ht="15" customHeight="1" x14ac:dyDescent="0.25">
      <c r="A10" s="36">
        <v>5</v>
      </c>
      <c r="B10" s="30" t="s">
        <v>66</v>
      </c>
      <c r="C10" s="47" t="s">
        <v>94</v>
      </c>
      <c r="D10" s="169">
        <v>98</v>
      </c>
      <c r="E10" s="162">
        <v>4.591836734693878</v>
      </c>
      <c r="F10" s="155">
        <v>4.2699999999999996</v>
      </c>
      <c r="G10" s="169">
        <v>91</v>
      </c>
      <c r="H10" s="162">
        <v>4.4505494505494507</v>
      </c>
      <c r="I10" s="155">
        <v>4.33</v>
      </c>
      <c r="J10" s="169">
        <v>63</v>
      </c>
      <c r="K10" s="162">
        <v>4.6984126984126986</v>
      </c>
      <c r="L10" s="155">
        <v>4.37</v>
      </c>
      <c r="M10" s="169">
        <v>94</v>
      </c>
      <c r="N10" s="162">
        <v>4.4361702127659575</v>
      </c>
      <c r="O10" s="155">
        <v>4.25</v>
      </c>
      <c r="P10" s="504">
        <v>13</v>
      </c>
      <c r="Q10" s="493">
        <v>34</v>
      </c>
      <c r="R10" s="327">
        <v>10</v>
      </c>
      <c r="S10" s="348">
        <v>27</v>
      </c>
      <c r="T10" s="354">
        <f>SUM(P10:S10)</f>
        <v>84</v>
      </c>
    </row>
    <row r="11" spans="1:23" s="9" customFormat="1" ht="15" customHeight="1" x14ac:dyDescent="0.25">
      <c r="A11" s="36">
        <v>6</v>
      </c>
      <c r="B11" s="30" t="s">
        <v>66</v>
      </c>
      <c r="C11" s="47" t="s">
        <v>197</v>
      </c>
      <c r="D11" s="174">
        <v>16</v>
      </c>
      <c r="E11" s="166">
        <v>4.4375</v>
      </c>
      <c r="F11" s="155">
        <v>4.2699999999999996</v>
      </c>
      <c r="G11" s="174">
        <v>20</v>
      </c>
      <c r="H11" s="166">
        <v>4.5999999999999996</v>
      </c>
      <c r="I11" s="155">
        <v>4.33</v>
      </c>
      <c r="J11" s="174">
        <v>23</v>
      </c>
      <c r="K11" s="166">
        <v>4.4782608695652177</v>
      </c>
      <c r="L11" s="155">
        <v>4.37</v>
      </c>
      <c r="M11" s="174">
        <v>26</v>
      </c>
      <c r="N11" s="166">
        <v>4.6538461538461542</v>
      </c>
      <c r="O11" s="155">
        <v>4.25</v>
      </c>
      <c r="P11" s="504">
        <v>23</v>
      </c>
      <c r="Q11" s="493">
        <v>20</v>
      </c>
      <c r="R11" s="327">
        <v>32</v>
      </c>
      <c r="S11" s="348">
        <v>13</v>
      </c>
      <c r="T11" s="354">
        <f>SUM(P11:S11)</f>
        <v>88</v>
      </c>
    </row>
    <row r="12" spans="1:23" s="9" customFormat="1" ht="15" customHeight="1" x14ac:dyDescent="0.25">
      <c r="A12" s="36">
        <v>7</v>
      </c>
      <c r="B12" s="41" t="s">
        <v>64</v>
      </c>
      <c r="C12" s="47" t="s">
        <v>159</v>
      </c>
      <c r="D12" s="169">
        <v>13</v>
      </c>
      <c r="E12" s="162">
        <v>4.615384615384615</v>
      </c>
      <c r="F12" s="155">
        <v>4.2699999999999996</v>
      </c>
      <c r="G12" s="169">
        <v>13</v>
      </c>
      <c r="H12" s="162">
        <v>4.6923076923076925</v>
      </c>
      <c r="I12" s="155">
        <v>4.33</v>
      </c>
      <c r="J12" s="169">
        <v>6</v>
      </c>
      <c r="K12" s="162">
        <v>5</v>
      </c>
      <c r="L12" s="155">
        <v>4.37</v>
      </c>
      <c r="M12" s="169">
        <v>11</v>
      </c>
      <c r="N12" s="162">
        <v>4.0909090909090908</v>
      </c>
      <c r="O12" s="155">
        <v>4.25</v>
      </c>
      <c r="P12" s="504">
        <v>11</v>
      </c>
      <c r="Q12" s="493">
        <v>12</v>
      </c>
      <c r="R12" s="327">
        <v>4</v>
      </c>
      <c r="S12" s="348">
        <v>62</v>
      </c>
      <c r="T12" s="354">
        <f>SUM(P12:S12)</f>
        <v>89</v>
      </c>
    </row>
    <row r="13" spans="1:23" s="9" customFormat="1" ht="15" customHeight="1" x14ac:dyDescent="0.25">
      <c r="A13" s="36">
        <v>8</v>
      </c>
      <c r="B13" s="41" t="s">
        <v>63</v>
      </c>
      <c r="C13" s="47" t="s">
        <v>31</v>
      </c>
      <c r="D13" s="169">
        <v>9</v>
      </c>
      <c r="E13" s="163">
        <v>4.666666666666667</v>
      </c>
      <c r="F13" s="155">
        <v>4.2699999999999996</v>
      </c>
      <c r="G13" s="169">
        <v>9</v>
      </c>
      <c r="H13" s="163">
        <v>4.5555555555555554</v>
      </c>
      <c r="I13" s="155">
        <v>4.33</v>
      </c>
      <c r="J13" s="169">
        <v>5</v>
      </c>
      <c r="K13" s="163">
        <v>4.4000000000000004</v>
      </c>
      <c r="L13" s="155">
        <v>4.37</v>
      </c>
      <c r="M13" s="169">
        <v>17</v>
      </c>
      <c r="N13" s="163">
        <v>4.5294117647058822</v>
      </c>
      <c r="O13" s="155">
        <v>4.25</v>
      </c>
      <c r="P13" s="504">
        <v>9</v>
      </c>
      <c r="Q13" s="493">
        <v>24</v>
      </c>
      <c r="R13" s="327">
        <v>40</v>
      </c>
      <c r="S13" s="348">
        <v>18</v>
      </c>
      <c r="T13" s="354">
        <f>SUM(P13:S13)</f>
        <v>91</v>
      </c>
    </row>
    <row r="14" spans="1:23" s="9" customFormat="1" ht="15" customHeight="1" x14ac:dyDescent="0.25">
      <c r="A14" s="36">
        <v>9</v>
      </c>
      <c r="B14" s="30" t="s">
        <v>65</v>
      </c>
      <c r="C14" s="47" t="s">
        <v>125</v>
      </c>
      <c r="D14" s="174">
        <v>25</v>
      </c>
      <c r="E14" s="166">
        <v>4.4000000000000004</v>
      </c>
      <c r="F14" s="155">
        <v>4.2699999999999996</v>
      </c>
      <c r="G14" s="174">
        <v>18</v>
      </c>
      <c r="H14" s="166">
        <v>4.4444444444444446</v>
      </c>
      <c r="I14" s="155">
        <v>4.33</v>
      </c>
      <c r="J14" s="174">
        <v>25</v>
      </c>
      <c r="K14" s="166">
        <v>4.5999999999999996</v>
      </c>
      <c r="L14" s="155">
        <v>4.37</v>
      </c>
      <c r="M14" s="174">
        <v>31</v>
      </c>
      <c r="N14" s="166">
        <v>4.580645161290323</v>
      </c>
      <c r="O14" s="155">
        <v>4.25</v>
      </c>
      <c r="P14" s="504">
        <v>32</v>
      </c>
      <c r="Q14" s="493">
        <v>35</v>
      </c>
      <c r="R14" s="327">
        <v>18</v>
      </c>
      <c r="S14" s="348">
        <v>16</v>
      </c>
      <c r="T14" s="354">
        <f>SUM(P14:S14)</f>
        <v>101</v>
      </c>
    </row>
    <row r="15" spans="1:23" s="9" customFormat="1" ht="15" customHeight="1" thickBot="1" x14ac:dyDescent="0.3">
      <c r="A15" s="37">
        <v>10</v>
      </c>
      <c r="B15" s="514" t="s">
        <v>65</v>
      </c>
      <c r="C15" s="598" t="s">
        <v>51</v>
      </c>
      <c r="D15" s="185">
        <v>16</v>
      </c>
      <c r="E15" s="423">
        <v>4.4375</v>
      </c>
      <c r="F15" s="608">
        <v>4.2699999999999996</v>
      </c>
      <c r="G15" s="185">
        <v>20</v>
      </c>
      <c r="H15" s="423">
        <v>4.8499999999999996</v>
      </c>
      <c r="I15" s="608">
        <v>4.33</v>
      </c>
      <c r="J15" s="185">
        <v>27</v>
      </c>
      <c r="K15" s="423">
        <v>4.333333333333333</v>
      </c>
      <c r="L15" s="608">
        <v>4.37</v>
      </c>
      <c r="M15" s="185">
        <v>36</v>
      </c>
      <c r="N15" s="423">
        <v>4.416666666666667</v>
      </c>
      <c r="O15" s="608">
        <v>4.25</v>
      </c>
      <c r="P15" s="615">
        <v>22</v>
      </c>
      <c r="Q15" s="617">
        <v>5</v>
      </c>
      <c r="R15" s="619">
        <v>50</v>
      </c>
      <c r="S15" s="621">
        <v>28</v>
      </c>
      <c r="T15" s="355">
        <f>SUM(P15:S15)</f>
        <v>105</v>
      </c>
    </row>
    <row r="16" spans="1:23" s="9" customFormat="1" ht="15" customHeight="1" x14ac:dyDescent="0.25">
      <c r="A16" s="36">
        <v>11</v>
      </c>
      <c r="B16" s="515" t="s">
        <v>62</v>
      </c>
      <c r="C16" s="368" t="s">
        <v>20</v>
      </c>
      <c r="D16" s="183">
        <v>6</v>
      </c>
      <c r="E16" s="164">
        <v>4.333333333333333</v>
      </c>
      <c r="F16" s="226">
        <v>4.2699999999999996</v>
      </c>
      <c r="G16" s="183">
        <v>9</v>
      </c>
      <c r="H16" s="164">
        <v>4.5555555555555554</v>
      </c>
      <c r="I16" s="226">
        <v>4.33</v>
      </c>
      <c r="J16" s="183">
        <v>5</v>
      </c>
      <c r="K16" s="164">
        <v>4.4000000000000004</v>
      </c>
      <c r="L16" s="226">
        <v>4.37</v>
      </c>
      <c r="M16" s="183">
        <v>4</v>
      </c>
      <c r="N16" s="164">
        <v>4.75</v>
      </c>
      <c r="O16" s="226">
        <v>4.25</v>
      </c>
      <c r="P16" s="505">
        <v>41</v>
      </c>
      <c r="Q16" s="494">
        <v>23</v>
      </c>
      <c r="R16" s="373">
        <v>39</v>
      </c>
      <c r="S16" s="374">
        <v>6</v>
      </c>
      <c r="T16" s="541">
        <f>SUM(P16:S16)</f>
        <v>109</v>
      </c>
    </row>
    <row r="17" spans="1:20" s="9" customFormat="1" ht="15" customHeight="1" x14ac:dyDescent="0.25">
      <c r="A17" s="36">
        <v>12</v>
      </c>
      <c r="B17" s="41" t="s">
        <v>62</v>
      </c>
      <c r="C17" s="47" t="s">
        <v>57</v>
      </c>
      <c r="D17" s="169">
        <v>5</v>
      </c>
      <c r="E17" s="162">
        <v>4.5999999999999996</v>
      </c>
      <c r="F17" s="155">
        <v>4.2699999999999996</v>
      </c>
      <c r="G17" s="169">
        <v>5</v>
      </c>
      <c r="H17" s="162">
        <v>4.4000000000000004</v>
      </c>
      <c r="I17" s="155">
        <v>4.33</v>
      </c>
      <c r="J17" s="169">
        <v>9</v>
      </c>
      <c r="K17" s="162">
        <v>4.333333333333333</v>
      </c>
      <c r="L17" s="155">
        <v>4.37</v>
      </c>
      <c r="M17" s="169">
        <v>12</v>
      </c>
      <c r="N17" s="162">
        <v>4.583333333333333</v>
      </c>
      <c r="O17" s="155">
        <v>4.25</v>
      </c>
      <c r="P17" s="504">
        <v>12</v>
      </c>
      <c r="Q17" s="493">
        <v>40</v>
      </c>
      <c r="R17" s="327">
        <v>45</v>
      </c>
      <c r="S17" s="348">
        <v>15</v>
      </c>
      <c r="T17" s="354">
        <f>SUM(P17:S17)</f>
        <v>112</v>
      </c>
    </row>
    <row r="18" spans="1:20" s="9" customFormat="1" ht="15" customHeight="1" x14ac:dyDescent="0.25">
      <c r="A18" s="36">
        <v>13</v>
      </c>
      <c r="B18" s="40" t="s">
        <v>65</v>
      </c>
      <c r="C18" s="176" t="s">
        <v>178</v>
      </c>
      <c r="D18" s="169">
        <v>25</v>
      </c>
      <c r="E18" s="162">
        <v>4.28</v>
      </c>
      <c r="F18" s="224">
        <v>4.2699999999999996</v>
      </c>
      <c r="G18" s="169">
        <v>7</v>
      </c>
      <c r="H18" s="162">
        <v>4.7142857142857144</v>
      </c>
      <c r="I18" s="224">
        <v>4.33</v>
      </c>
      <c r="J18" s="169">
        <v>6</v>
      </c>
      <c r="K18" s="162">
        <v>4.5</v>
      </c>
      <c r="L18" s="224">
        <v>4.37</v>
      </c>
      <c r="M18" s="169">
        <v>2</v>
      </c>
      <c r="N18" s="162">
        <v>4.5</v>
      </c>
      <c r="O18" s="224">
        <v>4.25</v>
      </c>
      <c r="P18" s="503">
        <v>47</v>
      </c>
      <c r="Q18" s="492">
        <v>11</v>
      </c>
      <c r="R18" s="328">
        <v>30</v>
      </c>
      <c r="S18" s="347">
        <v>25</v>
      </c>
      <c r="T18" s="354">
        <f>SUM(P18:S18)</f>
        <v>113</v>
      </c>
    </row>
    <row r="19" spans="1:20" s="9" customFormat="1" ht="15" customHeight="1" x14ac:dyDescent="0.25">
      <c r="A19" s="36">
        <v>14</v>
      </c>
      <c r="B19" s="30" t="s">
        <v>66</v>
      </c>
      <c r="C19" s="47" t="s">
        <v>59</v>
      </c>
      <c r="D19" s="169">
        <v>18</v>
      </c>
      <c r="E19" s="162">
        <v>4.2777777777777777</v>
      </c>
      <c r="F19" s="155">
        <v>4.2699999999999996</v>
      </c>
      <c r="G19" s="169">
        <v>15</v>
      </c>
      <c r="H19" s="162">
        <v>4.5999999999999996</v>
      </c>
      <c r="I19" s="155">
        <v>4.33</v>
      </c>
      <c r="J19" s="169">
        <v>11</v>
      </c>
      <c r="K19" s="162">
        <v>4.4545454545454541</v>
      </c>
      <c r="L19" s="155">
        <v>4.37</v>
      </c>
      <c r="M19" s="169">
        <v>17</v>
      </c>
      <c r="N19" s="162">
        <v>4.5294117647058822</v>
      </c>
      <c r="O19" s="155">
        <v>4.25</v>
      </c>
      <c r="P19" s="504">
        <v>48</v>
      </c>
      <c r="Q19" s="493">
        <v>19</v>
      </c>
      <c r="R19" s="327">
        <v>34</v>
      </c>
      <c r="S19" s="348">
        <v>19</v>
      </c>
      <c r="T19" s="354">
        <f>SUM(P19:S19)</f>
        <v>120</v>
      </c>
    </row>
    <row r="20" spans="1:20" s="9" customFormat="1" ht="15" customHeight="1" x14ac:dyDescent="0.25">
      <c r="A20" s="36">
        <v>15</v>
      </c>
      <c r="B20" s="41" t="s">
        <v>65</v>
      </c>
      <c r="C20" s="176" t="s">
        <v>128</v>
      </c>
      <c r="D20" s="169">
        <v>27</v>
      </c>
      <c r="E20" s="162">
        <v>4.5185185185185182</v>
      </c>
      <c r="F20" s="224">
        <v>4.2699999999999996</v>
      </c>
      <c r="G20" s="169">
        <v>46</v>
      </c>
      <c r="H20" s="162">
        <v>4.3478260869565215</v>
      </c>
      <c r="I20" s="224">
        <v>4.33</v>
      </c>
      <c r="J20" s="169">
        <v>21</v>
      </c>
      <c r="K20" s="162">
        <v>4.7142857142857144</v>
      </c>
      <c r="L20" s="224">
        <v>4.37</v>
      </c>
      <c r="M20" s="169">
        <v>42</v>
      </c>
      <c r="N20" s="162">
        <v>4.2142857142857144</v>
      </c>
      <c r="O20" s="224">
        <v>4.25</v>
      </c>
      <c r="P20" s="503">
        <v>15</v>
      </c>
      <c r="Q20" s="492">
        <v>49</v>
      </c>
      <c r="R20" s="328">
        <v>8</v>
      </c>
      <c r="S20" s="347">
        <v>49</v>
      </c>
      <c r="T20" s="354">
        <f>SUM(P20:S20)</f>
        <v>121</v>
      </c>
    </row>
    <row r="21" spans="1:20" s="9" customFormat="1" ht="15" customHeight="1" x14ac:dyDescent="0.25">
      <c r="A21" s="36">
        <v>16</v>
      </c>
      <c r="B21" s="30" t="s">
        <v>63</v>
      </c>
      <c r="C21" s="47" t="s">
        <v>27</v>
      </c>
      <c r="D21" s="169">
        <v>6</v>
      </c>
      <c r="E21" s="162">
        <v>4.333333333333333</v>
      </c>
      <c r="F21" s="155">
        <v>4.2699999999999996</v>
      </c>
      <c r="G21" s="169">
        <v>6</v>
      </c>
      <c r="H21" s="162">
        <v>4.166666666666667</v>
      </c>
      <c r="I21" s="155">
        <v>4.33</v>
      </c>
      <c r="J21" s="169">
        <v>6</v>
      </c>
      <c r="K21" s="162">
        <v>4.833333333333333</v>
      </c>
      <c r="L21" s="155">
        <v>4.37</v>
      </c>
      <c r="M21" s="169">
        <v>6</v>
      </c>
      <c r="N21" s="162">
        <v>4.666666666666667</v>
      </c>
      <c r="O21" s="155">
        <v>4.25</v>
      </c>
      <c r="P21" s="504">
        <v>42</v>
      </c>
      <c r="Q21" s="493">
        <v>67</v>
      </c>
      <c r="R21" s="327">
        <v>6</v>
      </c>
      <c r="S21" s="348">
        <v>8</v>
      </c>
      <c r="T21" s="354">
        <f>SUM(P21:S21)</f>
        <v>123</v>
      </c>
    </row>
    <row r="22" spans="1:20" s="9" customFormat="1" ht="15" customHeight="1" x14ac:dyDescent="0.25">
      <c r="A22" s="36">
        <v>17</v>
      </c>
      <c r="B22" s="41" t="s">
        <v>66</v>
      </c>
      <c r="C22" s="47" t="s">
        <v>96</v>
      </c>
      <c r="D22" s="169">
        <v>23</v>
      </c>
      <c r="E22" s="162">
        <v>3.8260869565217392</v>
      </c>
      <c r="F22" s="155">
        <v>4.2699999999999996</v>
      </c>
      <c r="G22" s="169">
        <v>29</v>
      </c>
      <c r="H22" s="162">
        <v>4.6206896551724137</v>
      </c>
      <c r="I22" s="155">
        <v>4.33</v>
      </c>
      <c r="J22" s="169">
        <v>31</v>
      </c>
      <c r="K22" s="162">
        <v>4.580645161290323</v>
      </c>
      <c r="L22" s="155">
        <v>4.37</v>
      </c>
      <c r="M22" s="169">
        <v>21</v>
      </c>
      <c r="N22" s="162">
        <v>4.7619047619047619</v>
      </c>
      <c r="O22" s="155">
        <v>4.25</v>
      </c>
      <c r="P22" s="504">
        <v>84</v>
      </c>
      <c r="Q22" s="493">
        <v>15</v>
      </c>
      <c r="R22" s="327">
        <v>19</v>
      </c>
      <c r="S22" s="348">
        <v>5</v>
      </c>
      <c r="T22" s="543">
        <f>SUM(P22:S22)</f>
        <v>123</v>
      </c>
    </row>
    <row r="23" spans="1:20" s="9" customFormat="1" ht="15" customHeight="1" x14ac:dyDescent="0.25">
      <c r="A23" s="36">
        <v>18</v>
      </c>
      <c r="B23" s="41" t="s">
        <v>63</v>
      </c>
      <c r="C23" s="47" t="s">
        <v>131</v>
      </c>
      <c r="D23" s="359">
        <v>2</v>
      </c>
      <c r="E23" s="520">
        <v>4.5</v>
      </c>
      <c r="F23" s="155">
        <v>4.2699999999999996</v>
      </c>
      <c r="G23" s="359">
        <v>2</v>
      </c>
      <c r="H23" s="520">
        <v>4.5</v>
      </c>
      <c r="I23" s="155">
        <v>4.33</v>
      </c>
      <c r="J23" s="359">
        <v>1</v>
      </c>
      <c r="K23" s="520">
        <v>5</v>
      </c>
      <c r="L23" s="155">
        <v>4.37</v>
      </c>
      <c r="M23" s="359">
        <v>5</v>
      </c>
      <c r="N23" s="520">
        <v>3.8</v>
      </c>
      <c r="O23" s="155">
        <v>4.25</v>
      </c>
      <c r="P23" s="504">
        <v>17</v>
      </c>
      <c r="Q23" s="493">
        <v>28</v>
      </c>
      <c r="R23" s="327">
        <v>3</v>
      </c>
      <c r="S23" s="348">
        <v>80</v>
      </c>
      <c r="T23" s="354">
        <f>SUM(P23:S23)</f>
        <v>128</v>
      </c>
    </row>
    <row r="24" spans="1:20" s="9" customFormat="1" ht="15" customHeight="1" x14ac:dyDescent="0.25">
      <c r="A24" s="36">
        <v>19</v>
      </c>
      <c r="B24" s="41" t="s">
        <v>65</v>
      </c>
      <c r="C24" s="47" t="s">
        <v>129</v>
      </c>
      <c r="D24" s="169">
        <v>32</v>
      </c>
      <c r="E24" s="162">
        <v>4.3125</v>
      </c>
      <c r="F24" s="155">
        <v>4.2699999999999996</v>
      </c>
      <c r="G24" s="169">
        <v>23</v>
      </c>
      <c r="H24" s="162">
        <v>4.5652173913043477</v>
      </c>
      <c r="I24" s="155">
        <v>4.33</v>
      </c>
      <c r="J24" s="169">
        <v>16</v>
      </c>
      <c r="K24" s="162">
        <v>4.5625</v>
      </c>
      <c r="L24" s="155">
        <v>4.37</v>
      </c>
      <c r="M24" s="169">
        <v>40</v>
      </c>
      <c r="N24" s="162">
        <v>4.3</v>
      </c>
      <c r="O24" s="155">
        <v>4.25</v>
      </c>
      <c r="P24" s="504">
        <v>45</v>
      </c>
      <c r="Q24" s="493">
        <v>22</v>
      </c>
      <c r="R24" s="327">
        <v>20</v>
      </c>
      <c r="S24" s="348">
        <v>41</v>
      </c>
      <c r="T24" s="354">
        <f>SUM(P24:S24)</f>
        <v>128</v>
      </c>
    </row>
    <row r="25" spans="1:20" s="9" customFormat="1" ht="15" customHeight="1" thickBot="1" x14ac:dyDescent="0.3">
      <c r="A25" s="44">
        <v>20</v>
      </c>
      <c r="B25" s="377" t="s">
        <v>63</v>
      </c>
      <c r="C25" s="369" t="s">
        <v>157</v>
      </c>
      <c r="D25" s="583">
        <v>25</v>
      </c>
      <c r="E25" s="370">
        <v>4.4000000000000004</v>
      </c>
      <c r="F25" s="401">
        <v>4.2699999999999996</v>
      </c>
      <c r="G25" s="583">
        <v>23</v>
      </c>
      <c r="H25" s="370">
        <v>4.4347826086956523</v>
      </c>
      <c r="I25" s="401">
        <v>4.33</v>
      </c>
      <c r="J25" s="583">
        <v>18</v>
      </c>
      <c r="K25" s="370">
        <v>4.333333333333333</v>
      </c>
      <c r="L25" s="401">
        <v>4.37</v>
      </c>
      <c r="M25" s="583">
        <v>21</v>
      </c>
      <c r="N25" s="370">
        <v>4.4761904761904763</v>
      </c>
      <c r="O25" s="401">
        <v>4.25</v>
      </c>
      <c r="P25" s="513">
        <v>30</v>
      </c>
      <c r="Q25" s="502">
        <v>37</v>
      </c>
      <c r="R25" s="403">
        <v>47</v>
      </c>
      <c r="S25" s="404">
        <v>26</v>
      </c>
      <c r="T25" s="355">
        <f>SUM(P25:S25)</f>
        <v>140</v>
      </c>
    </row>
    <row r="26" spans="1:20" s="9" customFormat="1" ht="15" customHeight="1" x14ac:dyDescent="0.25">
      <c r="A26" s="35">
        <v>21</v>
      </c>
      <c r="B26" s="29" t="s">
        <v>62</v>
      </c>
      <c r="C26" s="228" t="s">
        <v>153</v>
      </c>
      <c r="D26" s="184">
        <v>8</v>
      </c>
      <c r="E26" s="171">
        <v>4.125</v>
      </c>
      <c r="F26" s="550">
        <v>4.2699999999999996</v>
      </c>
      <c r="G26" s="184">
        <v>11</v>
      </c>
      <c r="H26" s="171">
        <v>4.1818181818181817</v>
      </c>
      <c r="I26" s="550">
        <v>4.33</v>
      </c>
      <c r="J26" s="184">
        <v>4</v>
      </c>
      <c r="K26" s="171">
        <v>4.75</v>
      </c>
      <c r="L26" s="550">
        <v>4.37</v>
      </c>
      <c r="M26" s="184">
        <v>2</v>
      </c>
      <c r="N26" s="171">
        <v>5</v>
      </c>
      <c r="O26" s="550">
        <v>4.25</v>
      </c>
      <c r="P26" s="546">
        <v>68</v>
      </c>
      <c r="Q26" s="547">
        <v>66</v>
      </c>
      <c r="R26" s="548">
        <v>7</v>
      </c>
      <c r="S26" s="549">
        <v>1</v>
      </c>
      <c r="T26" s="541">
        <f>SUM(P26:S26)</f>
        <v>142</v>
      </c>
    </row>
    <row r="27" spans="1:20" s="9" customFormat="1" ht="15" customHeight="1" x14ac:dyDescent="0.25">
      <c r="A27" s="36">
        <v>22</v>
      </c>
      <c r="B27" s="46" t="s">
        <v>65</v>
      </c>
      <c r="C27" s="369" t="s">
        <v>127</v>
      </c>
      <c r="D27" s="232">
        <v>53</v>
      </c>
      <c r="E27" s="229">
        <v>4.4528301886792452</v>
      </c>
      <c r="F27" s="435">
        <v>4.2699999999999996</v>
      </c>
      <c r="G27" s="232">
        <v>47</v>
      </c>
      <c r="H27" s="229">
        <v>4.5106382978723403</v>
      </c>
      <c r="I27" s="435">
        <v>4.33</v>
      </c>
      <c r="J27" s="232">
        <v>47</v>
      </c>
      <c r="K27" s="229">
        <v>4.2978723404255321</v>
      </c>
      <c r="L27" s="435">
        <v>4.37</v>
      </c>
      <c r="M27" s="232">
        <v>58</v>
      </c>
      <c r="N27" s="229">
        <v>4.2413793103448274</v>
      </c>
      <c r="O27" s="435">
        <v>4.25</v>
      </c>
      <c r="P27" s="508">
        <v>21</v>
      </c>
      <c r="Q27" s="497">
        <v>26</v>
      </c>
      <c r="R27" s="436">
        <v>53</v>
      </c>
      <c r="S27" s="437">
        <v>46</v>
      </c>
      <c r="T27" s="357">
        <f>SUM(P27:S27)</f>
        <v>146</v>
      </c>
    </row>
    <row r="28" spans="1:20" s="9" customFormat="1" ht="15" customHeight="1" x14ac:dyDescent="0.25">
      <c r="A28" s="36">
        <v>23</v>
      </c>
      <c r="B28" s="41" t="s">
        <v>64</v>
      </c>
      <c r="C28" s="176" t="s">
        <v>86</v>
      </c>
      <c r="D28" s="169">
        <v>17</v>
      </c>
      <c r="E28" s="162">
        <v>4.4117647058823533</v>
      </c>
      <c r="F28" s="224">
        <v>4.2699999999999996</v>
      </c>
      <c r="G28" s="169">
        <v>12</v>
      </c>
      <c r="H28" s="162">
        <v>4</v>
      </c>
      <c r="I28" s="224">
        <v>4.33</v>
      </c>
      <c r="J28" s="169">
        <v>13</v>
      </c>
      <c r="K28" s="162">
        <v>4.8461538461538458</v>
      </c>
      <c r="L28" s="224">
        <v>4.37</v>
      </c>
      <c r="M28" s="169">
        <v>15</v>
      </c>
      <c r="N28" s="162">
        <v>4.4000000000000004</v>
      </c>
      <c r="O28" s="224">
        <v>4.25</v>
      </c>
      <c r="P28" s="503">
        <v>27</v>
      </c>
      <c r="Q28" s="492">
        <v>84</v>
      </c>
      <c r="R28" s="328">
        <v>5</v>
      </c>
      <c r="S28" s="347">
        <v>31</v>
      </c>
      <c r="T28" s="354">
        <f>SUM(P28:S28)</f>
        <v>147</v>
      </c>
    </row>
    <row r="29" spans="1:20" s="9" customFormat="1" ht="15" customHeight="1" x14ac:dyDescent="0.25">
      <c r="A29" s="36">
        <v>24</v>
      </c>
      <c r="B29" s="30" t="s">
        <v>63</v>
      </c>
      <c r="C29" s="47" t="s">
        <v>28</v>
      </c>
      <c r="D29" s="169">
        <v>1</v>
      </c>
      <c r="E29" s="162">
        <v>5</v>
      </c>
      <c r="F29" s="155">
        <v>4.2699999999999996</v>
      </c>
      <c r="G29" s="169">
        <v>4</v>
      </c>
      <c r="H29" s="162">
        <v>4.5</v>
      </c>
      <c r="I29" s="155">
        <v>4.33</v>
      </c>
      <c r="J29" s="169">
        <v>2</v>
      </c>
      <c r="K29" s="162">
        <v>3.5</v>
      </c>
      <c r="L29" s="155">
        <v>4.37</v>
      </c>
      <c r="M29" s="169">
        <v>2</v>
      </c>
      <c r="N29" s="162">
        <v>4.5</v>
      </c>
      <c r="O29" s="155">
        <v>4.25</v>
      </c>
      <c r="P29" s="504">
        <v>2</v>
      </c>
      <c r="Q29" s="493">
        <v>30</v>
      </c>
      <c r="R29" s="327">
        <v>93</v>
      </c>
      <c r="S29" s="348">
        <v>23</v>
      </c>
      <c r="T29" s="354">
        <f>SUM(P29:S29)</f>
        <v>148</v>
      </c>
    </row>
    <row r="30" spans="1:20" s="9" customFormat="1" ht="15" customHeight="1" x14ac:dyDescent="0.25">
      <c r="A30" s="36">
        <v>25</v>
      </c>
      <c r="B30" s="30" t="s">
        <v>64</v>
      </c>
      <c r="C30" s="47" t="s">
        <v>162</v>
      </c>
      <c r="D30" s="432">
        <v>17</v>
      </c>
      <c r="E30" s="399">
        <v>4.3529411764705879</v>
      </c>
      <c r="F30" s="155">
        <v>4.2699999999999996</v>
      </c>
      <c r="G30" s="432">
        <v>10</v>
      </c>
      <c r="H30" s="399">
        <v>4.2</v>
      </c>
      <c r="I30" s="155">
        <v>4.33</v>
      </c>
      <c r="J30" s="432">
        <v>13</v>
      </c>
      <c r="K30" s="399">
        <v>4.384615384615385</v>
      </c>
      <c r="L30" s="155">
        <v>4.37</v>
      </c>
      <c r="M30" s="432">
        <v>5</v>
      </c>
      <c r="N30" s="399">
        <v>4.8</v>
      </c>
      <c r="O30" s="155">
        <v>4.25</v>
      </c>
      <c r="P30" s="504">
        <v>38</v>
      </c>
      <c r="Q30" s="493">
        <v>65</v>
      </c>
      <c r="R30" s="327">
        <v>42</v>
      </c>
      <c r="S30" s="348">
        <v>4</v>
      </c>
      <c r="T30" s="354">
        <f>SUM(P30:S30)</f>
        <v>149</v>
      </c>
    </row>
    <row r="31" spans="1:20" s="9" customFormat="1" ht="15" customHeight="1" x14ac:dyDescent="0.25">
      <c r="A31" s="36">
        <v>26</v>
      </c>
      <c r="B31" s="41" t="s">
        <v>65</v>
      </c>
      <c r="C31" s="176" t="s">
        <v>177</v>
      </c>
      <c r="D31" s="169">
        <v>6</v>
      </c>
      <c r="E31" s="162">
        <v>4.833333333333333</v>
      </c>
      <c r="F31" s="224">
        <v>4.2699999999999996</v>
      </c>
      <c r="G31" s="169">
        <v>8</v>
      </c>
      <c r="H31" s="162">
        <v>4.375</v>
      </c>
      <c r="I31" s="224">
        <v>4.33</v>
      </c>
      <c r="J31" s="169">
        <v>5</v>
      </c>
      <c r="K31" s="162">
        <v>4.5999999999999996</v>
      </c>
      <c r="L31" s="224">
        <v>4.37</v>
      </c>
      <c r="M31" s="169">
        <v>5</v>
      </c>
      <c r="N31" s="162">
        <v>3.8</v>
      </c>
      <c r="O31" s="224">
        <v>4.25</v>
      </c>
      <c r="P31" s="503">
        <v>7</v>
      </c>
      <c r="Q31" s="492">
        <v>46</v>
      </c>
      <c r="R31" s="328">
        <v>16</v>
      </c>
      <c r="S31" s="347">
        <v>81</v>
      </c>
      <c r="T31" s="354">
        <f>SUM(P31:S31)</f>
        <v>150</v>
      </c>
    </row>
    <row r="32" spans="1:20" s="9" customFormat="1" ht="15" customHeight="1" x14ac:dyDescent="0.25">
      <c r="A32" s="36">
        <v>27</v>
      </c>
      <c r="B32" s="30" t="s">
        <v>61</v>
      </c>
      <c r="C32" s="47" t="s">
        <v>14</v>
      </c>
      <c r="D32" s="170">
        <v>7</v>
      </c>
      <c r="E32" s="163">
        <v>4.7142857142857144</v>
      </c>
      <c r="F32" s="155">
        <v>4.2699999999999996</v>
      </c>
      <c r="G32" s="170">
        <v>12</v>
      </c>
      <c r="H32" s="163">
        <v>4.333333333333333</v>
      </c>
      <c r="I32" s="155">
        <v>4.33</v>
      </c>
      <c r="J32" s="170">
        <v>13</v>
      </c>
      <c r="K32" s="163">
        <v>4.0769230769230766</v>
      </c>
      <c r="L32" s="155">
        <v>4.37</v>
      </c>
      <c r="M32" s="170">
        <v>15</v>
      </c>
      <c r="N32" s="163">
        <v>4.4000000000000004</v>
      </c>
      <c r="O32" s="155">
        <v>4.25</v>
      </c>
      <c r="P32" s="504">
        <v>8</v>
      </c>
      <c r="Q32" s="493">
        <v>50</v>
      </c>
      <c r="R32" s="327">
        <v>64</v>
      </c>
      <c r="S32" s="348">
        <v>29</v>
      </c>
      <c r="T32" s="354">
        <f>SUM(P32:S32)</f>
        <v>151</v>
      </c>
    </row>
    <row r="33" spans="1:20" s="9" customFormat="1" ht="15" customHeight="1" x14ac:dyDescent="0.25">
      <c r="A33" s="36">
        <v>28</v>
      </c>
      <c r="B33" s="41" t="s">
        <v>63</v>
      </c>
      <c r="C33" s="47" t="s">
        <v>80</v>
      </c>
      <c r="D33" s="169">
        <v>55</v>
      </c>
      <c r="E33" s="162">
        <v>4.3636363636363633</v>
      </c>
      <c r="F33" s="155">
        <v>4.2699999999999996</v>
      </c>
      <c r="G33" s="169">
        <v>45</v>
      </c>
      <c r="H33" s="162">
        <v>4.4000000000000004</v>
      </c>
      <c r="I33" s="155">
        <v>4.33</v>
      </c>
      <c r="J33" s="169">
        <v>40</v>
      </c>
      <c r="K33" s="162">
        <v>4.45</v>
      </c>
      <c r="L33" s="155">
        <v>4.37</v>
      </c>
      <c r="M33" s="169">
        <v>48</v>
      </c>
      <c r="N33" s="162">
        <v>4.3125</v>
      </c>
      <c r="O33" s="155">
        <v>4.25</v>
      </c>
      <c r="P33" s="504">
        <v>35</v>
      </c>
      <c r="Q33" s="493">
        <v>41</v>
      </c>
      <c r="R33" s="327">
        <v>35</v>
      </c>
      <c r="S33" s="348">
        <v>40</v>
      </c>
      <c r="T33" s="354">
        <f>SUM(P33:S33)</f>
        <v>151</v>
      </c>
    </row>
    <row r="34" spans="1:20" s="9" customFormat="1" ht="15" customHeight="1" x14ac:dyDescent="0.25">
      <c r="A34" s="36">
        <v>29</v>
      </c>
      <c r="B34" s="41" t="s">
        <v>63</v>
      </c>
      <c r="C34" s="47" t="s">
        <v>82</v>
      </c>
      <c r="D34" s="234">
        <v>25</v>
      </c>
      <c r="E34" s="230">
        <v>4.16</v>
      </c>
      <c r="F34" s="155">
        <v>4.2699999999999996</v>
      </c>
      <c r="G34" s="234">
        <v>28</v>
      </c>
      <c r="H34" s="230">
        <v>4.6071428571428568</v>
      </c>
      <c r="I34" s="155">
        <v>4.33</v>
      </c>
      <c r="J34" s="234">
        <v>41</v>
      </c>
      <c r="K34" s="230">
        <v>4.5121951219512191</v>
      </c>
      <c r="L34" s="155">
        <v>4.37</v>
      </c>
      <c r="M34" s="234">
        <v>60</v>
      </c>
      <c r="N34" s="230">
        <v>4.2333333333333334</v>
      </c>
      <c r="O34" s="155">
        <v>4.25</v>
      </c>
      <c r="P34" s="504">
        <v>65</v>
      </c>
      <c r="Q34" s="493">
        <v>16</v>
      </c>
      <c r="R34" s="327">
        <v>24</v>
      </c>
      <c r="S34" s="348">
        <v>47</v>
      </c>
      <c r="T34" s="354">
        <f>SUM(P34:S34)</f>
        <v>152</v>
      </c>
    </row>
    <row r="35" spans="1:20" s="9" customFormat="1" ht="15" customHeight="1" thickBot="1" x14ac:dyDescent="0.3">
      <c r="A35" s="37">
        <v>30</v>
      </c>
      <c r="B35" s="42" t="s">
        <v>64</v>
      </c>
      <c r="C35" s="398" t="s">
        <v>85</v>
      </c>
      <c r="D35" s="233">
        <v>10</v>
      </c>
      <c r="E35" s="604">
        <v>4.3</v>
      </c>
      <c r="F35" s="401">
        <v>4.2699999999999996</v>
      </c>
      <c r="G35" s="233">
        <v>19</v>
      </c>
      <c r="H35" s="604">
        <v>3.8947368421052633</v>
      </c>
      <c r="I35" s="401">
        <v>4.33</v>
      </c>
      <c r="J35" s="233">
        <v>17</v>
      </c>
      <c r="K35" s="604">
        <v>4.7058823529411766</v>
      </c>
      <c r="L35" s="401">
        <v>4.37</v>
      </c>
      <c r="M35" s="233">
        <v>12</v>
      </c>
      <c r="N35" s="604">
        <v>4.666666666666667</v>
      </c>
      <c r="O35" s="401">
        <v>4.25</v>
      </c>
      <c r="P35" s="513">
        <v>46</v>
      </c>
      <c r="Q35" s="502">
        <v>89</v>
      </c>
      <c r="R35" s="403">
        <v>9</v>
      </c>
      <c r="S35" s="404">
        <v>9</v>
      </c>
      <c r="T35" s="355">
        <f>SUM(P35:S35)</f>
        <v>153</v>
      </c>
    </row>
    <row r="36" spans="1:20" s="9" customFormat="1" ht="15" customHeight="1" x14ac:dyDescent="0.25">
      <c r="A36" s="36">
        <v>31</v>
      </c>
      <c r="B36" s="45" t="s">
        <v>61</v>
      </c>
      <c r="C36" s="52" t="s">
        <v>5</v>
      </c>
      <c r="D36" s="431">
        <v>11</v>
      </c>
      <c r="E36" s="601">
        <v>4.3636363636363633</v>
      </c>
      <c r="F36" s="522">
        <v>4.2699999999999996</v>
      </c>
      <c r="G36" s="431">
        <v>14</v>
      </c>
      <c r="H36" s="601">
        <v>4.8571428571428568</v>
      </c>
      <c r="I36" s="522">
        <v>4.33</v>
      </c>
      <c r="J36" s="431">
        <v>14</v>
      </c>
      <c r="K36" s="601">
        <v>4.1428571428571432</v>
      </c>
      <c r="L36" s="522">
        <v>4.37</v>
      </c>
      <c r="M36" s="431">
        <v>18</v>
      </c>
      <c r="N36" s="601">
        <v>4.1111111111111107</v>
      </c>
      <c r="O36" s="522">
        <v>4.25</v>
      </c>
      <c r="P36" s="546">
        <v>34</v>
      </c>
      <c r="Q36" s="547">
        <v>4</v>
      </c>
      <c r="R36" s="548">
        <v>60</v>
      </c>
      <c r="S36" s="549">
        <v>57</v>
      </c>
      <c r="T36" s="356">
        <f>SUM(P36:S36)</f>
        <v>155</v>
      </c>
    </row>
    <row r="37" spans="1:20" s="9" customFormat="1" ht="15" customHeight="1" x14ac:dyDescent="0.25">
      <c r="A37" s="36">
        <v>32</v>
      </c>
      <c r="B37" s="41" t="s">
        <v>60</v>
      </c>
      <c r="C37" s="47" t="s">
        <v>73</v>
      </c>
      <c r="D37" s="169">
        <v>22</v>
      </c>
      <c r="E37" s="162">
        <v>4.4090909090909092</v>
      </c>
      <c r="F37" s="155">
        <v>4.2699999999999996</v>
      </c>
      <c r="G37" s="169">
        <v>36</v>
      </c>
      <c r="H37" s="162">
        <v>4.25</v>
      </c>
      <c r="I37" s="155">
        <v>4.33</v>
      </c>
      <c r="J37" s="169">
        <v>26</v>
      </c>
      <c r="K37" s="162">
        <v>4.6538461538461542</v>
      </c>
      <c r="L37" s="155">
        <v>4.37</v>
      </c>
      <c r="M37" s="169">
        <v>21</v>
      </c>
      <c r="N37" s="162">
        <v>4.0999999999999996</v>
      </c>
      <c r="O37" s="155">
        <v>4.25</v>
      </c>
      <c r="P37" s="504">
        <v>28</v>
      </c>
      <c r="Q37" s="493">
        <v>59</v>
      </c>
      <c r="R37" s="327">
        <v>11</v>
      </c>
      <c r="S37" s="348">
        <v>59</v>
      </c>
      <c r="T37" s="354">
        <f>SUM(P37:S37)</f>
        <v>157</v>
      </c>
    </row>
    <row r="38" spans="1:20" s="9" customFormat="1" ht="15" customHeight="1" x14ac:dyDescent="0.25">
      <c r="A38" s="36">
        <v>33</v>
      </c>
      <c r="B38" s="41" t="s">
        <v>61</v>
      </c>
      <c r="C38" s="176" t="s">
        <v>8</v>
      </c>
      <c r="D38" s="169">
        <v>11</v>
      </c>
      <c r="E38" s="162">
        <v>4.4545454545454541</v>
      </c>
      <c r="F38" s="224">
        <v>4.2699999999999996</v>
      </c>
      <c r="G38" s="169">
        <v>16</v>
      </c>
      <c r="H38" s="162">
        <v>4.5</v>
      </c>
      <c r="I38" s="224">
        <v>4.33</v>
      </c>
      <c r="J38" s="169">
        <v>11</v>
      </c>
      <c r="K38" s="162">
        <v>4.0909090909090908</v>
      </c>
      <c r="L38" s="224">
        <v>4.37</v>
      </c>
      <c r="M38" s="169">
        <v>14</v>
      </c>
      <c r="N38" s="162">
        <v>4.2142857142857144</v>
      </c>
      <c r="O38" s="224">
        <v>4.25</v>
      </c>
      <c r="P38" s="503">
        <v>20</v>
      </c>
      <c r="Q38" s="492">
        <v>27</v>
      </c>
      <c r="R38" s="328">
        <v>63</v>
      </c>
      <c r="S38" s="347">
        <v>48</v>
      </c>
      <c r="T38" s="354">
        <f>SUM(P38:S38)</f>
        <v>158</v>
      </c>
    </row>
    <row r="39" spans="1:20" s="9" customFormat="1" ht="15" customHeight="1" x14ac:dyDescent="0.25">
      <c r="A39" s="36">
        <v>34</v>
      </c>
      <c r="B39" s="41" t="s">
        <v>65</v>
      </c>
      <c r="C39" s="47" t="s">
        <v>126</v>
      </c>
      <c r="D39" s="169">
        <v>30</v>
      </c>
      <c r="E39" s="162">
        <v>4.5333333333333332</v>
      </c>
      <c r="F39" s="155">
        <v>4.2699999999999996</v>
      </c>
      <c r="G39" s="169">
        <v>39</v>
      </c>
      <c r="H39" s="162">
        <v>4.4358974358974361</v>
      </c>
      <c r="I39" s="155">
        <v>4.33</v>
      </c>
      <c r="J39" s="169">
        <v>26</v>
      </c>
      <c r="K39" s="162">
        <v>4.2307692307692308</v>
      </c>
      <c r="L39" s="155">
        <v>4.37</v>
      </c>
      <c r="M39" s="169">
        <v>40</v>
      </c>
      <c r="N39" s="162">
        <v>4.1500000000000004</v>
      </c>
      <c r="O39" s="155">
        <v>4.25</v>
      </c>
      <c r="P39" s="504">
        <v>14</v>
      </c>
      <c r="Q39" s="493">
        <v>36</v>
      </c>
      <c r="R39" s="327">
        <v>57</v>
      </c>
      <c r="S39" s="348">
        <v>54</v>
      </c>
      <c r="T39" s="354">
        <f>SUM(P39:S39)</f>
        <v>161</v>
      </c>
    </row>
    <row r="40" spans="1:20" s="9" customFormat="1" ht="15" customHeight="1" x14ac:dyDescent="0.25">
      <c r="A40" s="36">
        <v>35</v>
      </c>
      <c r="B40" s="30" t="s">
        <v>64</v>
      </c>
      <c r="C40" s="47" t="s">
        <v>166</v>
      </c>
      <c r="D40" s="433">
        <v>3</v>
      </c>
      <c r="E40" s="171">
        <v>4.333333333333333</v>
      </c>
      <c r="F40" s="155">
        <v>4.2699999999999996</v>
      </c>
      <c r="G40" s="433">
        <v>8</v>
      </c>
      <c r="H40" s="171">
        <v>4.375</v>
      </c>
      <c r="I40" s="155">
        <v>4.33</v>
      </c>
      <c r="J40" s="433">
        <v>2</v>
      </c>
      <c r="K40" s="171">
        <v>4.5</v>
      </c>
      <c r="L40" s="155">
        <v>4.37</v>
      </c>
      <c r="M40" s="433">
        <v>4</v>
      </c>
      <c r="N40" s="171">
        <v>4.25</v>
      </c>
      <c r="O40" s="155">
        <v>4.25</v>
      </c>
      <c r="P40" s="504">
        <v>44</v>
      </c>
      <c r="Q40" s="493">
        <v>44</v>
      </c>
      <c r="R40" s="327">
        <v>29</v>
      </c>
      <c r="S40" s="348">
        <v>44</v>
      </c>
      <c r="T40" s="354">
        <f>SUM(P40:S40)</f>
        <v>161</v>
      </c>
    </row>
    <row r="41" spans="1:20" s="9" customFormat="1" ht="15" customHeight="1" x14ac:dyDescent="0.25">
      <c r="A41" s="36">
        <v>36</v>
      </c>
      <c r="B41" s="41" t="s">
        <v>62</v>
      </c>
      <c r="C41" s="47" t="s">
        <v>122</v>
      </c>
      <c r="D41" s="174">
        <v>17</v>
      </c>
      <c r="E41" s="167">
        <v>4.4117647058823533</v>
      </c>
      <c r="F41" s="155">
        <v>4.2699999999999996</v>
      </c>
      <c r="G41" s="174">
        <v>11</v>
      </c>
      <c r="H41" s="167">
        <v>4.8181818181818183</v>
      </c>
      <c r="I41" s="155">
        <v>4.33</v>
      </c>
      <c r="J41" s="174">
        <v>11</v>
      </c>
      <c r="K41" s="167">
        <v>4</v>
      </c>
      <c r="L41" s="155">
        <v>4.37</v>
      </c>
      <c r="M41" s="174">
        <v>11</v>
      </c>
      <c r="N41" s="167">
        <v>4.0909090909090908</v>
      </c>
      <c r="O41" s="155">
        <v>4.25</v>
      </c>
      <c r="P41" s="504">
        <v>26</v>
      </c>
      <c r="Q41" s="493">
        <v>6</v>
      </c>
      <c r="R41" s="327">
        <v>70</v>
      </c>
      <c r="S41" s="348">
        <v>61</v>
      </c>
      <c r="T41" s="354">
        <f>SUM(P41:S41)</f>
        <v>163</v>
      </c>
    </row>
    <row r="42" spans="1:20" s="9" customFormat="1" ht="15" customHeight="1" x14ac:dyDescent="0.25">
      <c r="A42" s="119">
        <v>37</v>
      </c>
      <c r="B42" s="41" t="s">
        <v>65</v>
      </c>
      <c r="C42" s="47" t="s">
        <v>176</v>
      </c>
      <c r="D42" s="169">
        <v>5</v>
      </c>
      <c r="E42" s="162">
        <v>4.2</v>
      </c>
      <c r="F42" s="155">
        <v>4.2699999999999996</v>
      </c>
      <c r="G42" s="169">
        <v>4</v>
      </c>
      <c r="H42" s="162">
        <v>4.75</v>
      </c>
      <c r="I42" s="155">
        <v>4.33</v>
      </c>
      <c r="J42" s="169">
        <v>3</v>
      </c>
      <c r="K42" s="162">
        <v>4.333333333333333</v>
      </c>
      <c r="L42" s="155">
        <v>4.37</v>
      </c>
      <c r="M42" s="169">
        <v>4</v>
      </c>
      <c r="N42" s="162">
        <v>4.25</v>
      </c>
      <c r="O42" s="155">
        <v>4.25</v>
      </c>
      <c r="P42" s="504">
        <v>61</v>
      </c>
      <c r="Q42" s="493">
        <v>8</v>
      </c>
      <c r="R42" s="327">
        <v>49</v>
      </c>
      <c r="S42" s="348">
        <v>45</v>
      </c>
      <c r="T42" s="354">
        <f>SUM(P42:S42)</f>
        <v>163</v>
      </c>
    </row>
    <row r="43" spans="1:20" s="9" customFormat="1" ht="15" customHeight="1" x14ac:dyDescent="0.25">
      <c r="A43" s="158">
        <v>38</v>
      </c>
      <c r="B43" s="30" t="s">
        <v>65</v>
      </c>
      <c r="C43" s="47" t="s">
        <v>169</v>
      </c>
      <c r="D43" s="174">
        <v>12</v>
      </c>
      <c r="E43" s="166">
        <v>4.416666666666667</v>
      </c>
      <c r="F43" s="155">
        <v>4.2699999999999996</v>
      </c>
      <c r="G43" s="174">
        <v>8</v>
      </c>
      <c r="H43" s="166">
        <v>4.75</v>
      </c>
      <c r="I43" s="155">
        <v>4.33</v>
      </c>
      <c r="J43" s="174">
        <v>11</v>
      </c>
      <c r="K43" s="166">
        <v>4</v>
      </c>
      <c r="L43" s="155">
        <v>4.37</v>
      </c>
      <c r="M43" s="174">
        <v>13</v>
      </c>
      <c r="N43" s="166">
        <v>4.1538461538461542</v>
      </c>
      <c r="O43" s="155">
        <v>4.25</v>
      </c>
      <c r="P43" s="504">
        <v>25</v>
      </c>
      <c r="Q43" s="493">
        <v>9</v>
      </c>
      <c r="R43" s="327">
        <v>77</v>
      </c>
      <c r="S43" s="348">
        <v>53</v>
      </c>
      <c r="T43" s="354">
        <f>SUM(P43:S43)</f>
        <v>164</v>
      </c>
    </row>
    <row r="44" spans="1:20" s="9" customFormat="1" ht="15" customHeight="1" x14ac:dyDescent="0.25">
      <c r="A44" s="158">
        <v>39</v>
      </c>
      <c r="B44" s="41" t="s">
        <v>63</v>
      </c>
      <c r="C44" s="176" t="s">
        <v>26</v>
      </c>
      <c r="D44" s="169">
        <v>11</v>
      </c>
      <c r="E44" s="162">
        <v>4.3636363636363633</v>
      </c>
      <c r="F44" s="224">
        <v>4.2699999999999996</v>
      </c>
      <c r="G44" s="169">
        <v>10</v>
      </c>
      <c r="H44" s="162">
        <v>4.8</v>
      </c>
      <c r="I44" s="224">
        <v>4.33</v>
      </c>
      <c r="J44" s="169">
        <v>7</v>
      </c>
      <c r="K44" s="162">
        <v>4.4285714285714288</v>
      </c>
      <c r="L44" s="224">
        <v>4.37</v>
      </c>
      <c r="M44" s="169">
        <v>8</v>
      </c>
      <c r="N44" s="162">
        <v>3.75</v>
      </c>
      <c r="O44" s="224">
        <v>4.25</v>
      </c>
      <c r="P44" s="503">
        <v>36</v>
      </c>
      <c r="Q44" s="492">
        <v>7</v>
      </c>
      <c r="R44" s="328">
        <v>37</v>
      </c>
      <c r="S44" s="347">
        <v>84</v>
      </c>
      <c r="T44" s="354">
        <f>SUM(P44:S44)</f>
        <v>164</v>
      </c>
    </row>
    <row r="45" spans="1:20" s="9" customFormat="1" ht="15" customHeight="1" thickBot="1" x14ac:dyDescent="0.3">
      <c r="A45" s="160">
        <v>40</v>
      </c>
      <c r="B45" s="46" t="s">
        <v>66</v>
      </c>
      <c r="C45" s="369" t="s">
        <v>95</v>
      </c>
      <c r="D45" s="187">
        <v>13</v>
      </c>
      <c r="E45" s="370">
        <v>4.4615384615384617</v>
      </c>
      <c r="F45" s="401">
        <v>4.2699999999999996</v>
      </c>
      <c r="G45" s="187">
        <v>5</v>
      </c>
      <c r="H45" s="370">
        <v>4.4000000000000004</v>
      </c>
      <c r="I45" s="401">
        <v>4.33</v>
      </c>
      <c r="J45" s="187">
        <v>2</v>
      </c>
      <c r="K45" s="370">
        <v>4.5</v>
      </c>
      <c r="L45" s="401">
        <v>4.37</v>
      </c>
      <c r="M45" s="187">
        <v>2</v>
      </c>
      <c r="N45" s="370">
        <v>4</v>
      </c>
      <c r="O45" s="401">
        <v>4.25</v>
      </c>
      <c r="P45" s="513">
        <v>19</v>
      </c>
      <c r="Q45" s="502">
        <v>43</v>
      </c>
      <c r="R45" s="403">
        <v>31</v>
      </c>
      <c r="S45" s="404">
        <v>75</v>
      </c>
      <c r="T45" s="357">
        <f>SUM(P45:S45)</f>
        <v>168</v>
      </c>
    </row>
    <row r="46" spans="1:20" s="9" customFormat="1" ht="15" customHeight="1" x14ac:dyDescent="0.25">
      <c r="A46" s="151">
        <v>41</v>
      </c>
      <c r="B46" s="43" t="s">
        <v>62</v>
      </c>
      <c r="C46" s="179" t="s">
        <v>79</v>
      </c>
      <c r="D46" s="184">
        <v>6</v>
      </c>
      <c r="E46" s="171">
        <v>4.5</v>
      </c>
      <c r="F46" s="372">
        <v>4.2699999999999996</v>
      </c>
      <c r="G46" s="184">
        <v>4</v>
      </c>
      <c r="H46" s="171">
        <v>4.25</v>
      </c>
      <c r="I46" s="372">
        <v>4.33</v>
      </c>
      <c r="J46" s="184">
        <v>10</v>
      </c>
      <c r="K46" s="171">
        <v>4.0999999999999996</v>
      </c>
      <c r="L46" s="372">
        <v>4.37</v>
      </c>
      <c r="M46" s="184">
        <v>8</v>
      </c>
      <c r="N46" s="171">
        <v>4.375</v>
      </c>
      <c r="O46" s="372">
        <v>4.25</v>
      </c>
      <c r="P46" s="505">
        <v>16</v>
      </c>
      <c r="Q46" s="494">
        <v>60</v>
      </c>
      <c r="R46" s="373">
        <v>62</v>
      </c>
      <c r="S46" s="374">
        <v>32</v>
      </c>
      <c r="T46" s="353">
        <f>SUM(P46:S46)</f>
        <v>170</v>
      </c>
    </row>
    <row r="47" spans="1:20" s="9" customFormat="1" ht="15" customHeight="1" x14ac:dyDescent="0.25">
      <c r="A47" s="158">
        <v>42</v>
      </c>
      <c r="B47" s="30" t="s">
        <v>60</v>
      </c>
      <c r="C47" s="47" t="s">
        <v>76</v>
      </c>
      <c r="D47" s="174">
        <v>13</v>
      </c>
      <c r="E47" s="167">
        <v>4.2307692307692308</v>
      </c>
      <c r="F47" s="155">
        <v>4.2699999999999996</v>
      </c>
      <c r="G47" s="174">
        <v>19</v>
      </c>
      <c r="H47" s="167">
        <v>4.1578947368421053</v>
      </c>
      <c r="I47" s="155">
        <v>4.33</v>
      </c>
      <c r="J47" s="174">
        <v>6</v>
      </c>
      <c r="K47" s="167">
        <v>4.333333333333333</v>
      </c>
      <c r="L47" s="155">
        <v>4.37</v>
      </c>
      <c r="M47" s="174">
        <v>9</v>
      </c>
      <c r="N47" s="167">
        <v>4.666666666666667</v>
      </c>
      <c r="O47" s="155">
        <v>4.25</v>
      </c>
      <c r="P47" s="504">
        <v>56</v>
      </c>
      <c r="Q47" s="493">
        <v>69</v>
      </c>
      <c r="R47" s="327">
        <v>44</v>
      </c>
      <c r="S47" s="348">
        <v>7</v>
      </c>
      <c r="T47" s="354">
        <f>SUM(P47:S47)</f>
        <v>176</v>
      </c>
    </row>
    <row r="48" spans="1:20" s="9" customFormat="1" ht="15" customHeight="1" x14ac:dyDescent="0.25">
      <c r="A48" s="158">
        <v>43</v>
      </c>
      <c r="B48" s="41" t="s">
        <v>65</v>
      </c>
      <c r="C48" s="581" t="s">
        <v>142</v>
      </c>
      <c r="D48" s="169">
        <v>6</v>
      </c>
      <c r="E48" s="162">
        <v>4.166666666666667</v>
      </c>
      <c r="F48" s="585">
        <v>4.2699999999999996</v>
      </c>
      <c r="G48" s="169">
        <v>8</v>
      </c>
      <c r="H48" s="162">
        <v>4.875</v>
      </c>
      <c r="I48" s="585">
        <v>4.33</v>
      </c>
      <c r="J48" s="169">
        <v>5</v>
      </c>
      <c r="K48" s="162">
        <v>3.4</v>
      </c>
      <c r="L48" s="585">
        <v>4.37</v>
      </c>
      <c r="M48" s="169">
        <v>7</v>
      </c>
      <c r="N48" s="162">
        <v>4.5714285714285712</v>
      </c>
      <c r="O48" s="585">
        <v>4.25</v>
      </c>
      <c r="P48" s="587">
        <v>63</v>
      </c>
      <c r="Q48" s="589">
        <v>3</v>
      </c>
      <c r="R48" s="591">
        <v>95</v>
      </c>
      <c r="S48" s="593">
        <v>17</v>
      </c>
      <c r="T48" s="354">
        <f>SUM(P48:S48)</f>
        <v>178</v>
      </c>
    </row>
    <row r="49" spans="1:20" s="9" customFormat="1" ht="15" customHeight="1" x14ac:dyDescent="0.25">
      <c r="A49" s="158">
        <v>44</v>
      </c>
      <c r="B49" s="41" t="s">
        <v>60</v>
      </c>
      <c r="C49" s="176" t="s">
        <v>74</v>
      </c>
      <c r="D49" s="169">
        <v>25</v>
      </c>
      <c r="E49" s="162">
        <v>4.2</v>
      </c>
      <c r="F49" s="224">
        <v>4.2699999999999996</v>
      </c>
      <c r="G49" s="169">
        <v>23</v>
      </c>
      <c r="H49" s="162">
        <v>4.2608695652173916</v>
      </c>
      <c r="I49" s="224">
        <v>4.33</v>
      </c>
      <c r="J49" s="169">
        <v>21</v>
      </c>
      <c r="K49" s="162">
        <v>4.6190476190476186</v>
      </c>
      <c r="L49" s="224">
        <v>4.37</v>
      </c>
      <c r="M49" s="169">
        <v>19</v>
      </c>
      <c r="N49" s="162">
        <v>4.1578947368421053</v>
      </c>
      <c r="O49" s="224">
        <v>4.25</v>
      </c>
      <c r="P49" s="503">
        <v>60</v>
      </c>
      <c r="Q49" s="492">
        <v>57</v>
      </c>
      <c r="R49" s="328">
        <v>12</v>
      </c>
      <c r="S49" s="347">
        <v>51</v>
      </c>
      <c r="T49" s="354">
        <f>SUM(P49:S49)</f>
        <v>180</v>
      </c>
    </row>
    <row r="50" spans="1:20" s="9" customFormat="1" ht="15" customHeight="1" x14ac:dyDescent="0.25">
      <c r="A50" s="158">
        <v>45</v>
      </c>
      <c r="B50" s="41" t="s">
        <v>60</v>
      </c>
      <c r="C50" s="176" t="s">
        <v>146</v>
      </c>
      <c r="D50" s="184">
        <v>3</v>
      </c>
      <c r="E50" s="171">
        <v>4.333333333333333</v>
      </c>
      <c r="F50" s="224">
        <v>4.2699999999999996</v>
      </c>
      <c r="G50" s="184">
        <v>1</v>
      </c>
      <c r="H50" s="171">
        <v>5</v>
      </c>
      <c r="I50" s="224">
        <v>4.33</v>
      </c>
      <c r="J50" s="184">
        <v>1</v>
      </c>
      <c r="K50" s="171">
        <v>4</v>
      </c>
      <c r="L50" s="224">
        <v>4.37</v>
      </c>
      <c r="M50" s="184">
        <v>4</v>
      </c>
      <c r="N50" s="171">
        <v>3.75</v>
      </c>
      <c r="O50" s="224">
        <v>4.25</v>
      </c>
      <c r="P50" s="503">
        <v>40</v>
      </c>
      <c r="Q50" s="492">
        <v>1</v>
      </c>
      <c r="R50" s="328">
        <v>67</v>
      </c>
      <c r="S50" s="347">
        <v>82</v>
      </c>
      <c r="T50" s="354">
        <f>SUM(P50:S50)</f>
        <v>190</v>
      </c>
    </row>
    <row r="51" spans="1:20" s="9" customFormat="1" ht="15" customHeight="1" x14ac:dyDescent="0.25">
      <c r="A51" s="158">
        <v>46</v>
      </c>
      <c r="B51" s="30" t="s">
        <v>60</v>
      </c>
      <c r="C51" s="47" t="s">
        <v>190</v>
      </c>
      <c r="D51" s="174">
        <v>24</v>
      </c>
      <c r="E51" s="167">
        <v>4.208333333333333</v>
      </c>
      <c r="F51" s="155">
        <v>4.2699999999999996</v>
      </c>
      <c r="G51" s="174">
        <v>23</v>
      </c>
      <c r="H51" s="167">
        <v>4.2608695652173916</v>
      </c>
      <c r="I51" s="155">
        <v>4.33</v>
      </c>
      <c r="J51" s="174">
        <v>16</v>
      </c>
      <c r="K51" s="167">
        <v>4.375</v>
      </c>
      <c r="L51" s="155">
        <v>4.37</v>
      </c>
      <c r="M51" s="174">
        <v>23</v>
      </c>
      <c r="N51" s="167">
        <v>4.3478260869565215</v>
      </c>
      <c r="O51" s="155">
        <v>4.25</v>
      </c>
      <c r="P51" s="504">
        <v>58</v>
      </c>
      <c r="Q51" s="493">
        <v>58</v>
      </c>
      <c r="R51" s="327">
        <v>43</v>
      </c>
      <c r="S51" s="348">
        <v>34</v>
      </c>
      <c r="T51" s="354">
        <f>SUM(P51:S51)</f>
        <v>193</v>
      </c>
    </row>
    <row r="52" spans="1:20" s="9" customFormat="1" ht="15" customHeight="1" x14ac:dyDescent="0.25">
      <c r="A52" s="158">
        <v>47</v>
      </c>
      <c r="B52" s="40" t="s">
        <v>64</v>
      </c>
      <c r="C52" s="176" t="s">
        <v>164</v>
      </c>
      <c r="D52" s="259">
        <v>15</v>
      </c>
      <c r="E52" s="258">
        <v>4.2666666666666666</v>
      </c>
      <c r="F52" s="224">
        <v>4.2699999999999996</v>
      </c>
      <c r="G52" s="259">
        <v>14</v>
      </c>
      <c r="H52" s="258">
        <v>4.3571428571428568</v>
      </c>
      <c r="I52" s="224">
        <v>4.33</v>
      </c>
      <c r="J52" s="259">
        <v>5</v>
      </c>
      <c r="K52" s="258">
        <v>4.5999999999999996</v>
      </c>
      <c r="L52" s="224">
        <v>4.37</v>
      </c>
      <c r="M52" s="259">
        <v>22</v>
      </c>
      <c r="N52" s="258">
        <v>3.7272727272727271</v>
      </c>
      <c r="O52" s="224">
        <v>4.25</v>
      </c>
      <c r="P52" s="503">
        <v>49</v>
      </c>
      <c r="Q52" s="492">
        <v>48</v>
      </c>
      <c r="R52" s="328">
        <v>15</v>
      </c>
      <c r="S52" s="347">
        <v>86</v>
      </c>
      <c r="T52" s="354">
        <f>SUM(P52:S52)</f>
        <v>198</v>
      </c>
    </row>
    <row r="53" spans="1:20" s="9" customFormat="1" ht="15" customHeight="1" x14ac:dyDescent="0.25">
      <c r="A53" s="158">
        <v>48</v>
      </c>
      <c r="B53" s="41" t="s">
        <v>65</v>
      </c>
      <c r="C53" s="176" t="s">
        <v>170</v>
      </c>
      <c r="D53" s="169">
        <v>13</v>
      </c>
      <c r="E53" s="162">
        <v>3.8461538461538463</v>
      </c>
      <c r="F53" s="224">
        <v>4.2699999999999996</v>
      </c>
      <c r="G53" s="169">
        <v>11</v>
      </c>
      <c r="H53" s="162">
        <v>4.3636363636363633</v>
      </c>
      <c r="I53" s="224">
        <v>4.33</v>
      </c>
      <c r="J53" s="169">
        <v>16</v>
      </c>
      <c r="K53" s="162">
        <v>4.4375</v>
      </c>
      <c r="L53" s="224">
        <v>4.37</v>
      </c>
      <c r="M53" s="169">
        <v>11</v>
      </c>
      <c r="N53" s="162">
        <v>4.3636363636363633</v>
      </c>
      <c r="O53" s="224">
        <v>4.25</v>
      </c>
      <c r="P53" s="503">
        <v>83</v>
      </c>
      <c r="Q53" s="492">
        <v>47</v>
      </c>
      <c r="R53" s="328">
        <v>36</v>
      </c>
      <c r="S53" s="347">
        <v>33</v>
      </c>
      <c r="T53" s="354">
        <f>SUM(P53:S53)</f>
        <v>199</v>
      </c>
    </row>
    <row r="54" spans="1:20" s="9" customFormat="1" ht="15" customHeight="1" x14ac:dyDescent="0.25">
      <c r="A54" s="158">
        <v>49</v>
      </c>
      <c r="B54" s="41" t="s">
        <v>63</v>
      </c>
      <c r="C54" s="47" t="s">
        <v>188</v>
      </c>
      <c r="D54" s="169">
        <v>8</v>
      </c>
      <c r="E54" s="231">
        <v>4.125</v>
      </c>
      <c r="F54" s="155">
        <v>4.2699999999999996</v>
      </c>
      <c r="G54" s="169">
        <v>5</v>
      </c>
      <c r="H54" s="231">
        <v>4.5999999999999996</v>
      </c>
      <c r="I54" s="155">
        <v>4.33</v>
      </c>
      <c r="J54" s="169">
        <v>6</v>
      </c>
      <c r="K54" s="231">
        <v>4.166666666666667</v>
      </c>
      <c r="L54" s="155">
        <v>4.37</v>
      </c>
      <c r="M54" s="169">
        <v>7</v>
      </c>
      <c r="N54" s="231">
        <v>4.1428571428571432</v>
      </c>
      <c r="O54" s="155">
        <v>4.25</v>
      </c>
      <c r="P54" s="504">
        <v>70</v>
      </c>
      <c r="Q54" s="493">
        <v>17</v>
      </c>
      <c r="R54" s="327">
        <v>59</v>
      </c>
      <c r="S54" s="348">
        <v>56</v>
      </c>
      <c r="T54" s="354">
        <f>SUM(P54:S54)</f>
        <v>202</v>
      </c>
    </row>
    <row r="55" spans="1:20" s="9" customFormat="1" ht="15" customHeight="1" thickBot="1" x14ac:dyDescent="0.3">
      <c r="A55" s="159">
        <v>50</v>
      </c>
      <c r="B55" s="42" t="s">
        <v>65</v>
      </c>
      <c r="C55" s="516" t="s">
        <v>173</v>
      </c>
      <c r="D55" s="233">
        <v>9</v>
      </c>
      <c r="E55" s="172">
        <v>4.1111111111111107</v>
      </c>
      <c r="F55" s="523">
        <v>4.2699999999999996</v>
      </c>
      <c r="G55" s="233">
        <v>8</v>
      </c>
      <c r="H55" s="172">
        <v>4.375</v>
      </c>
      <c r="I55" s="523">
        <v>4.33</v>
      </c>
      <c r="J55" s="233">
        <v>11</v>
      </c>
      <c r="K55" s="172">
        <v>4.4545454545454541</v>
      </c>
      <c r="L55" s="523">
        <v>4.37</v>
      </c>
      <c r="M55" s="233">
        <v>10</v>
      </c>
      <c r="N55" s="172">
        <v>4.0952380952380949</v>
      </c>
      <c r="O55" s="523">
        <v>4.25</v>
      </c>
      <c r="P55" s="526">
        <v>71</v>
      </c>
      <c r="Q55" s="530">
        <v>45</v>
      </c>
      <c r="R55" s="534">
        <v>33</v>
      </c>
      <c r="S55" s="538">
        <v>60</v>
      </c>
      <c r="T55" s="355">
        <f>SUM(P55:S55)</f>
        <v>209</v>
      </c>
    </row>
    <row r="56" spans="1:20" s="9" customFormat="1" ht="15" customHeight="1" x14ac:dyDescent="0.25">
      <c r="A56" s="158">
        <v>51</v>
      </c>
      <c r="B56" s="45" t="s">
        <v>64</v>
      </c>
      <c r="C56" s="368" t="s">
        <v>144</v>
      </c>
      <c r="D56" s="183">
        <v>14</v>
      </c>
      <c r="E56" s="164">
        <v>3.2857142857142856</v>
      </c>
      <c r="F56" s="226">
        <v>4.2699999999999996</v>
      </c>
      <c r="G56" s="183">
        <v>27</v>
      </c>
      <c r="H56" s="164">
        <v>4.333333333333333</v>
      </c>
      <c r="I56" s="226">
        <v>4.33</v>
      </c>
      <c r="J56" s="183">
        <v>35</v>
      </c>
      <c r="K56" s="164">
        <v>4.5142857142857142</v>
      </c>
      <c r="L56" s="226">
        <v>4.37</v>
      </c>
      <c r="M56" s="183">
        <v>27</v>
      </c>
      <c r="N56" s="164">
        <v>4.333333333333333</v>
      </c>
      <c r="O56" s="226">
        <v>4.25</v>
      </c>
      <c r="P56" s="505">
        <v>100</v>
      </c>
      <c r="Q56" s="494">
        <v>53</v>
      </c>
      <c r="R56" s="373">
        <v>23</v>
      </c>
      <c r="S56" s="374">
        <v>37</v>
      </c>
      <c r="T56" s="356">
        <f>SUM(P56:S56)</f>
        <v>213</v>
      </c>
    </row>
    <row r="57" spans="1:20" s="9" customFormat="1" ht="15" customHeight="1" x14ac:dyDescent="0.25">
      <c r="A57" s="158">
        <v>52</v>
      </c>
      <c r="B57" s="41" t="s">
        <v>62</v>
      </c>
      <c r="C57" s="48" t="s">
        <v>78</v>
      </c>
      <c r="D57" s="169">
        <v>6</v>
      </c>
      <c r="E57" s="162">
        <v>4.166666666666667</v>
      </c>
      <c r="F57" s="156">
        <v>4.2699999999999996</v>
      </c>
      <c r="G57" s="169">
        <v>6</v>
      </c>
      <c r="H57" s="162">
        <v>3.5</v>
      </c>
      <c r="I57" s="156">
        <v>4.33</v>
      </c>
      <c r="J57" s="169">
        <v>6</v>
      </c>
      <c r="K57" s="162">
        <v>4.5</v>
      </c>
      <c r="L57" s="156">
        <v>4.37</v>
      </c>
      <c r="M57" s="169">
        <v>5</v>
      </c>
      <c r="N57" s="162">
        <v>4.4000000000000004</v>
      </c>
      <c r="O57" s="156">
        <v>4.25</v>
      </c>
      <c r="P57" s="506">
        <v>62</v>
      </c>
      <c r="Q57" s="495">
        <v>98</v>
      </c>
      <c r="R57" s="333">
        <v>25</v>
      </c>
      <c r="S57" s="350">
        <v>30</v>
      </c>
      <c r="T57" s="354">
        <f>SUM(P57:S57)</f>
        <v>215</v>
      </c>
    </row>
    <row r="58" spans="1:20" s="9" customFormat="1" ht="15" customHeight="1" x14ac:dyDescent="0.25">
      <c r="A58" s="158">
        <v>53</v>
      </c>
      <c r="B58" s="30" t="s">
        <v>60</v>
      </c>
      <c r="C58" s="47" t="s">
        <v>121</v>
      </c>
      <c r="D58" s="174">
        <v>4</v>
      </c>
      <c r="E58" s="166">
        <v>3.75</v>
      </c>
      <c r="F58" s="155">
        <v>4.2699999999999996</v>
      </c>
      <c r="G58" s="174">
        <v>5</v>
      </c>
      <c r="H58" s="166">
        <v>4</v>
      </c>
      <c r="I58" s="155">
        <v>4.33</v>
      </c>
      <c r="J58" s="174">
        <v>5</v>
      </c>
      <c r="K58" s="166">
        <v>4.5999999999999996</v>
      </c>
      <c r="L58" s="155">
        <v>4.37</v>
      </c>
      <c r="M58" s="174">
        <v>4</v>
      </c>
      <c r="N58" s="166">
        <v>4.25</v>
      </c>
      <c r="O58" s="155">
        <v>4.25</v>
      </c>
      <c r="P58" s="504">
        <v>86</v>
      </c>
      <c r="Q58" s="493">
        <v>74</v>
      </c>
      <c r="R58" s="327">
        <v>14</v>
      </c>
      <c r="S58" s="348">
        <v>42</v>
      </c>
      <c r="T58" s="354">
        <f>SUM(P58:S58)</f>
        <v>216</v>
      </c>
    </row>
    <row r="59" spans="1:20" s="9" customFormat="1" ht="15" customHeight="1" x14ac:dyDescent="0.25">
      <c r="A59" s="158">
        <v>54</v>
      </c>
      <c r="B59" s="30" t="s">
        <v>64</v>
      </c>
      <c r="C59" s="47" t="s">
        <v>160</v>
      </c>
      <c r="D59" s="174">
        <v>4</v>
      </c>
      <c r="E59" s="606">
        <v>4.25</v>
      </c>
      <c r="F59" s="155">
        <v>4.2699999999999996</v>
      </c>
      <c r="G59" s="174">
        <v>6</v>
      </c>
      <c r="H59" s="606">
        <v>4.166666666666667</v>
      </c>
      <c r="I59" s="155">
        <v>4.33</v>
      </c>
      <c r="J59" s="174">
        <v>2</v>
      </c>
      <c r="K59" s="606">
        <v>4.5</v>
      </c>
      <c r="L59" s="155">
        <v>4.37</v>
      </c>
      <c r="M59" s="174">
        <v>5</v>
      </c>
      <c r="N59" s="606">
        <v>4</v>
      </c>
      <c r="O59" s="155">
        <v>4.25</v>
      </c>
      <c r="P59" s="504">
        <v>53</v>
      </c>
      <c r="Q59" s="493">
        <v>68</v>
      </c>
      <c r="R59" s="327">
        <v>26</v>
      </c>
      <c r="S59" s="348">
        <v>70</v>
      </c>
      <c r="T59" s="354">
        <f>SUM(P59:S59)</f>
        <v>217</v>
      </c>
    </row>
    <row r="60" spans="1:20" s="9" customFormat="1" ht="15" customHeight="1" x14ac:dyDescent="0.25">
      <c r="A60" s="158">
        <v>55</v>
      </c>
      <c r="B60" s="41" t="s">
        <v>65</v>
      </c>
      <c r="C60" s="176" t="s">
        <v>168</v>
      </c>
      <c r="D60" s="184">
        <v>22</v>
      </c>
      <c r="E60" s="171">
        <v>4.0909090909090908</v>
      </c>
      <c r="F60" s="224">
        <v>4.2699999999999996</v>
      </c>
      <c r="G60" s="184">
        <v>14</v>
      </c>
      <c r="H60" s="171">
        <v>4.5</v>
      </c>
      <c r="I60" s="224">
        <v>4.33</v>
      </c>
      <c r="J60" s="184">
        <v>14</v>
      </c>
      <c r="K60" s="171">
        <v>4.1428571428571432</v>
      </c>
      <c r="L60" s="224">
        <v>4.37</v>
      </c>
      <c r="M60" s="184">
        <v>18</v>
      </c>
      <c r="N60" s="171">
        <v>4.1111111111111107</v>
      </c>
      <c r="O60" s="224">
        <v>4.25</v>
      </c>
      <c r="P60" s="503">
        <v>72</v>
      </c>
      <c r="Q60" s="492">
        <v>32</v>
      </c>
      <c r="R60" s="328">
        <v>61</v>
      </c>
      <c r="S60" s="347">
        <v>58</v>
      </c>
      <c r="T60" s="354">
        <f>SUM(P60:S60)</f>
        <v>223</v>
      </c>
    </row>
    <row r="61" spans="1:20" s="9" customFormat="1" ht="15" customHeight="1" x14ac:dyDescent="0.25">
      <c r="A61" s="158">
        <v>56</v>
      </c>
      <c r="B61" s="40" t="s">
        <v>65</v>
      </c>
      <c r="C61" s="176" t="s">
        <v>184</v>
      </c>
      <c r="D61" s="169">
        <v>11</v>
      </c>
      <c r="E61" s="162">
        <v>3.7272727272727271</v>
      </c>
      <c r="F61" s="224">
        <v>4.2699999999999996</v>
      </c>
      <c r="G61" s="169">
        <v>10</v>
      </c>
      <c r="H61" s="162">
        <v>4.4000000000000004</v>
      </c>
      <c r="I61" s="224">
        <v>4.33</v>
      </c>
      <c r="J61" s="169">
        <v>10</v>
      </c>
      <c r="K61" s="162">
        <v>4.5999999999999996</v>
      </c>
      <c r="L61" s="224">
        <v>4.37</v>
      </c>
      <c r="M61" s="169">
        <v>8</v>
      </c>
      <c r="N61" s="162">
        <v>3.875</v>
      </c>
      <c r="O61" s="224">
        <v>4.25</v>
      </c>
      <c r="P61" s="503">
        <v>88</v>
      </c>
      <c r="Q61" s="492">
        <v>42</v>
      </c>
      <c r="R61" s="328">
        <v>17</v>
      </c>
      <c r="S61" s="347">
        <v>77</v>
      </c>
      <c r="T61" s="354">
        <f>SUM(P61:S61)</f>
        <v>224</v>
      </c>
    </row>
    <row r="62" spans="1:20" s="9" customFormat="1" ht="15" customHeight="1" x14ac:dyDescent="0.25">
      <c r="A62" s="158">
        <v>57</v>
      </c>
      <c r="B62" s="30" t="s">
        <v>62</v>
      </c>
      <c r="C62" s="180" t="s">
        <v>22</v>
      </c>
      <c r="D62" s="174">
        <v>8</v>
      </c>
      <c r="E62" s="166">
        <v>4.125</v>
      </c>
      <c r="F62" s="227">
        <v>4.2699999999999996</v>
      </c>
      <c r="G62" s="174">
        <v>5</v>
      </c>
      <c r="H62" s="166">
        <v>4</v>
      </c>
      <c r="I62" s="227">
        <v>4.33</v>
      </c>
      <c r="J62" s="174">
        <v>13</v>
      </c>
      <c r="K62" s="166">
        <v>4.384615384615385</v>
      </c>
      <c r="L62" s="227">
        <v>4.37</v>
      </c>
      <c r="M62" s="174">
        <v>16</v>
      </c>
      <c r="N62" s="166">
        <v>4.3125</v>
      </c>
      <c r="O62" s="227">
        <v>4.25</v>
      </c>
      <c r="P62" s="507">
        <v>69</v>
      </c>
      <c r="Q62" s="496">
        <v>80</v>
      </c>
      <c r="R62" s="330">
        <v>41</v>
      </c>
      <c r="S62" s="349">
        <v>39</v>
      </c>
      <c r="T62" s="354">
        <f>SUM(P62:S62)</f>
        <v>229</v>
      </c>
    </row>
    <row r="63" spans="1:20" s="9" customFormat="1" ht="15" customHeight="1" x14ac:dyDescent="0.25">
      <c r="A63" s="158">
        <v>58</v>
      </c>
      <c r="B63" s="38" t="s">
        <v>64</v>
      </c>
      <c r="C63" s="176" t="s">
        <v>163</v>
      </c>
      <c r="D63" s="169">
        <v>12</v>
      </c>
      <c r="E63" s="162">
        <v>4.333333333333333</v>
      </c>
      <c r="F63" s="224">
        <v>4.2699999999999996</v>
      </c>
      <c r="G63" s="169">
        <v>7</v>
      </c>
      <c r="H63" s="162">
        <v>3.7142857142857144</v>
      </c>
      <c r="I63" s="224">
        <v>4.33</v>
      </c>
      <c r="J63" s="169">
        <v>13</v>
      </c>
      <c r="K63" s="162">
        <v>4.3076923076923075</v>
      </c>
      <c r="L63" s="224">
        <v>4.37</v>
      </c>
      <c r="M63" s="169">
        <v>12</v>
      </c>
      <c r="N63" s="162">
        <v>4.25</v>
      </c>
      <c r="O63" s="224">
        <v>4.25</v>
      </c>
      <c r="P63" s="503">
        <v>43</v>
      </c>
      <c r="Q63" s="492">
        <v>94</v>
      </c>
      <c r="R63" s="328">
        <v>52</v>
      </c>
      <c r="S63" s="347">
        <v>43</v>
      </c>
      <c r="T63" s="354">
        <f>SUM(P63:S63)</f>
        <v>232</v>
      </c>
    </row>
    <row r="64" spans="1:20" s="9" customFormat="1" ht="15" customHeight="1" x14ac:dyDescent="0.25">
      <c r="A64" s="158">
        <v>59</v>
      </c>
      <c r="B64" s="41" t="s">
        <v>61</v>
      </c>
      <c r="C64" s="47" t="s">
        <v>151</v>
      </c>
      <c r="D64" s="169">
        <v>8</v>
      </c>
      <c r="E64" s="162">
        <v>4.25</v>
      </c>
      <c r="F64" s="155">
        <v>4.2699999999999996</v>
      </c>
      <c r="G64" s="169">
        <v>8</v>
      </c>
      <c r="H64" s="162">
        <v>4</v>
      </c>
      <c r="I64" s="155">
        <v>4.33</v>
      </c>
      <c r="J64" s="169">
        <v>11</v>
      </c>
      <c r="K64" s="162">
        <v>4</v>
      </c>
      <c r="L64" s="155">
        <v>4.37</v>
      </c>
      <c r="M64" s="169">
        <v>3</v>
      </c>
      <c r="N64" s="162">
        <v>4.333333333333333</v>
      </c>
      <c r="O64" s="155">
        <v>4.25</v>
      </c>
      <c r="P64" s="504">
        <v>51</v>
      </c>
      <c r="Q64" s="493">
        <v>77</v>
      </c>
      <c r="R64" s="327">
        <v>69</v>
      </c>
      <c r="S64" s="348">
        <v>35</v>
      </c>
      <c r="T64" s="354">
        <f>SUM(P64:S64)</f>
        <v>232</v>
      </c>
    </row>
    <row r="65" spans="1:20" s="9" customFormat="1" ht="15" customHeight="1" thickBot="1" x14ac:dyDescent="0.3">
      <c r="A65" s="160">
        <v>60</v>
      </c>
      <c r="B65" s="542" t="s">
        <v>65</v>
      </c>
      <c r="C65" s="517" t="s">
        <v>191</v>
      </c>
      <c r="D65" s="186">
        <v>5</v>
      </c>
      <c r="E65" s="172">
        <v>4.4000000000000004</v>
      </c>
      <c r="F65" s="523">
        <v>4.2699999999999996</v>
      </c>
      <c r="G65" s="186">
        <v>2</v>
      </c>
      <c r="H65" s="172">
        <v>4.5</v>
      </c>
      <c r="I65" s="523">
        <v>4.33</v>
      </c>
      <c r="J65" s="186"/>
      <c r="K65" s="172"/>
      <c r="L65" s="523">
        <v>4.37</v>
      </c>
      <c r="M65" s="186">
        <v>7</v>
      </c>
      <c r="N65" s="172">
        <v>4</v>
      </c>
      <c r="O65" s="523">
        <v>4.25</v>
      </c>
      <c r="P65" s="527">
        <v>31</v>
      </c>
      <c r="Q65" s="531">
        <v>33</v>
      </c>
      <c r="R65" s="535">
        <v>99</v>
      </c>
      <c r="S65" s="539">
        <v>73</v>
      </c>
      <c r="T65" s="357">
        <f>SUM(P65:S65)</f>
        <v>236</v>
      </c>
    </row>
    <row r="66" spans="1:20" s="9" customFormat="1" ht="15" customHeight="1" x14ac:dyDescent="0.25">
      <c r="A66" s="151">
        <v>61</v>
      </c>
      <c r="B66" s="43" t="s">
        <v>60</v>
      </c>
      <c r="C66" s="228" t="s">
        <v>145</v>
      </c>
      <c r="D66" s="544">
        <v>15</v>
      </c>
      <c r="E66" s="545">
        <v>4.2</v>
      </c>
      <c r="F66" s="522">
        <v>4.2699999999999996</v>
      </c>
      <c r="G66" s="544">
        <v>10</v>
      </c>
      <c r="H66" s="545">
        <v>4.0999999999999996</v>
      </c>
      <c r="I66" s="522">
        <v>4.33</v>
      </c>
      <c r="J66" s="544">
        <v>15</v>
      </c>
      <c r="K66" s="545">
        <v>4.2666666666666666</v>
      </c>
      <c r="L66" s="522">
        <v>4.37</v>
      </c>
      <c r="M66" s="544">
        <v>14</v>
      </c>
      <c r="N66" s="545">
        <v>4.1428571428571432</v>
      </c>
      <c r="O66" s="522">
        <v>4.25</v>
      </c>
      <c r="P66" s="525">
        <v>59</v>
      </c>
      <c r="Q66" s="529">
        <v>71</v>
      </c>
      <c r="R66" s="533">
        <v>54</v>
      </c>
      <c r="S66" s="537">
        <v>55</v>
      </c>
      <c r="T66" s="353">
        <f>SUM(P66:S66)</f>
        <v>239</v>
      </c>
    </row>
    <row r="67" spans="1:20" s="9" customFormat="1" ht="15" customHeight="1" x14ac:dyDescent="0.25">
      <c r="A67" s="158">
        <v>62</v>
      </c>
      <c r="B67" s="41" t="s">
        <v>65</v>
      </c>
      <c r="C67" s="48" t="s">
        <v>179</v>
      </c>
      <c r="D67" s="169">
        <v>3</v>
      </c>
      <c r="E67" s="162">
        <v>5</v>
      </c>
      <c r="F67" s="156">
        <v>4.2699999999999996</v>
      </c>
      <c r="G67" s="169">
        <v>3</v>
      </c>
      <c r="H67" s="162">
        <v>4</v>
      </c>
      <c r="I67" s="156">
        <v>4.33</v>
      </c>
      <c r="J67" s="169">
        <v>3</v>
      </c>
      <c r="K67" s="162">
        <v>4.333333333333333</v>
      </c>
      <c r="L67" s="156">
        <v>4.37</v>
      </c>
      <c r="M67" s="169"/>
      <c r="N67" s="162"/>
      <c r="O67" s="156">
        <v>4.25</v>
      </c>
      <c r="P67" s="506">
        <v>5</v>
      </c>
      <c r="Q67" s="495">
        <v>86</v>
      </c>
      <c r="R67" s="333">
        <v>48</v>
      </c>
      <c r="S67" s="350">
        <v>102</v>
      </c>
      <c r="T67" s="354">
        <f>SUM(P67:S67)</f>
        <v>241</v>
      </c>
    </row>
    <row r="68" spans="1:20" s="9" customFormat="1" ht="15" customHeight="1" x14ac:dyDescent="0.25">
      <c r="A68" s="158">
        <v>63</v>
      </c>
      <c r="B68" s="41" t="s">
        <v>63</v>
      </c>
      <c r="C68" s="47" t="s">
        <v>30</v>
      </c>
      <c r="D68" s="169">
        <v>3</v>
      </c>
      <c r="E68" s="162">
        <v>3.6666666666666665</v>
      </c>
      <c r="F68" s="155">
        <v>4.2699999999999996</v>
      </c>
      <c r="G68" s="169">
        <v>3</v>
      </c>
      <c r="H68" s="162">
        <v>4.333333333333333</v>
      </c>
      <c r="I68" s="155">
        <v>4.33</v>
      </c>
      <c r="J68" s="169">
        <v>2</v>
      </c>
      <c r="K68" s="162">
        <v>4</v>
      </c>
      <c r="L68" s="155">
        <v>4.37</v>
      </c>
      <c r="M68" s="169">
        <v>2</v>
      </c>
      <c r="N68" s="162">
        <v>4.5</v>
      </c>
      <c r="O68" s="155">
        <v>4.25</v>
      </c>
      <c r="P68" s="504">
        <v>91</v>
      </c>
      <c r="Q68" s="493">
        <v>52</v>
      </c>
      <c r="R68" s="327">
        <v>75</v>
      </c>
      <c r="S68" s="348">
        <v>24</v>
      </c>
      <c r="T68" s="354">
        <f>SUM(P68:S68)</f>
        <v>242</v>
      </c>
    </row>
    <row r="69" spans="1:20" s="9" customFormat="1" ht="15" customHeight="1" x14ac:dyDescent="0.25">
      <c r="A69" s="158">
        <v>64</v>
      </c>
      <c r="B69" s="41" t="s">
        <v>62</v>
      </c>
      <c r="C69" s="47" t="s">
        <v>23</v>
      </c>
      <c r="D69" s="234"/>
      <c r="E69" s="162"/>
      <c r="F69" s="155">
        <v>4.2699999999999996</v>
      </c>
      <c r="G69" s="234">
        <v>10</v>
      </c>
      <c r="H69" s="162">
        <v>4.0999999999999996</v>
      </c>
      <c r="I69" s="155">
        <v>4.33</v>
      </c>
      <c r="J69" s="234">
        <v>3</v>
      </c>
      <c r="K69" s="162">
        <v>4.333333333333333</v>
      </c>
      <c r="L69" s="155">
        <v>4.37</v>
      </c>
      <c r="M69" s="234">
        <v>4</v>
      </c>
      <c r="N69" s="162">
        <v>4.5</v>
      </c>
      <c r="O69" s="155">
        <v>4.25</v>
      </c>
      <c r="P69" s="504">
        <v>103</v>
      </c>
      <c r="Q69" s="493">
        <v>72</v>
      </c>
      <c r="R69" s="327">
        <v>46</v>
      </c>
      <c r="S69" s="348">
        <v>21</v>
      </c>
      <c r="T69" s="354">
        <f>SUM(P69:S69)</f>
        <v>242</v>
      </c>
    </row>
    <row r="70" spans="1:20" s="9" customFormat="1" ht="15" customHeight="1" x14ac:dyDescent="0.25">
      <c r="A70" s="158">
        <v>65</v>
      </c>
      <c r="B70" s="30" t="s">
        <v>64</v>
      </c>
      <c r="C70" s="47" t="s">
        <v>90</v>
      </c>
      <c r="D70" s="174">
        <v>12</v>
      </c>
      <c r="E70" s="166">
        <v>4.083333333333333</v>
      </c>
      <c r="F70" s="155">
        <v>4.2699999999999996</v>
      </c>
      <c r="G70" s="174">
        <v>7</v>
      </c>
      <c r="H70" s="166">
        <v>4.5714285714285712</v>
      </c>
      <c r="I70" s="155">
        <v>4.33</v>
      </c>
      <c r="J70" s="174">
        <v>12</v>
      </c>
      <c r="K70" s="166">
        <v>3.75</v>
      </c>
      <c r="L70" s="155">
        <v>4.37</v>
      </c>
      <c r="M70" s="174">
        <v>17</v>
      </c>
      <c r="N70" s="166">
        <v>4.0588235294117645</v>
      </c>
      <c r="O70" s="155">
        <v>4.25</v>
      </c>
      <c r="P70" s="504">
        <v>73</v>
      </c>
      <c r="Q70" s="493">
        <v>21</v>
      </c>
      <c r="R70" s="327">
        <v>86</v>
      </c>
      <c r="S70" s="348">
        <v>63</v>
      </c>
      <c r="T70" s="354">
        <f>SUM(P70:S70)</f>
        <v>243</v>
      </c>
    </row>
    <row r="71" spans="1:20" s="9" customFormat="1" ht="15" customHeight="1" x14ac:dyDescent="0.25">
      <c r="A71" s="158">
        <v>66</v>
      </c>
      <c r="B71" s="30" t="s">
        <v>65</v>
      </c>
      <c r="C71" s="47" t="s">
        <v>172</v>
      </c>
      <c r="D71" s="232">
        <v>3</v>
      </c>
      <c r="E71" s="229">
        <v>3.3333333333333335</v>
      </c>
      <c r="F71" s="155">
        <v>4.2699999999999996</v>
      </c>
      <c r="G71" s="232">
        <v>4</v>
      </c>
      <c r="H71" s="229">
        <v>4.25</v>
      </c>
      <c r="I71" s="155">
        <v>4.33</v>
      </c>
      <c r="J71" s="232">
        <v>3</v>
      </c>
      <c r="K71" s="229">
        <v>4</v>
      </c>
      <c r="L71" s="155">
        <v>4.37</v>
      </c>
      <c r="M71" s="232">
        <v>4</v>
      </c>
      <c r="N71" s="229">
        <v>5</v>
      </c>
      <c r="O71" s="155">
        <v>4.25</v>
      </c>
      <c r="P71" s="504">
        <v>99</v>
      </c>
      <c r="Q71" s="493">
        <v>63</v>
      </c>
      <c r="R71" s="327">
        <v>79</v>
      </c>
      <c r="S71" s="348">
        <v>3</v>
      </c>
      <c r="T71" s="428">
        <f>SUM(P71:S71)</f>
        <v>244</v>
      </c>
    </row>
    <row r="72" spans="1:20" s="9" customFormat="1" ht="15" customHeight="1" x14ac:dyDescent="0.25">
      <c r="A72" s="158">
        <v>67</v>
      </c>
      <c r="B72" s="41" t="s">
        <v>61</v>
      </c>
      <c r="C72" s="47" t="s">
        <v>149</v>
      </c>
      <c r="D72" s="169">
        <v>8</v>
      </c>
      <c r="E72" s="162">
        <v>4.125</v>
      </c>
      <c r="F72" s="155">
        <v>4.2699999999999996</v>
      </c>
      <c r="G72" s="169">
        <v>6</v>
      </c>
      <c r="H72" s="162">
        <v>3.8333333333333335</v>
      </c>
      <c r="I72" s="155">
        <v>4.33</v>
      </c>
      <c r="J72" s="169">
        <v>5</v>
      </c>
      <c r="K72" s="162">
        <v>4.4000000000000004</v>
      </c>
      <c r="L72" s="155">
        <v>4.37</v>
      </c>
      <c r="M72" s="169">
        <v>5</v>
      </c>
      <c r="N72" s="162">
        <v>4.2</v>
      </c>
      <c r="O72" s="155">
        <v>4.25</v>
      </c>
      <c r="P72" s="504">
        <v>67</v>
      </c>
      <c r="Q72" s="493">
        <v>91</v>
      </c>
      <c r="R72" s="327">
        <v>38</v>
      </c>
      <c r="S72" s="348">
        <v>50</v>
      </c>
      <c r="T72" s="354">
        <f>SUM(P72:S72)</f>
        <v>246</v>
      </c>
    </row>
    <row r="73" spans="1:20" s="9" customFormat="1" ht="15" customHeight="1" x14ac:dyDescent="0.25">
      <c r="A73" s="158">
        <v>68</v>
      </c>
      <c r="B73" s="33" t="s">
        <v>65</v>
      </c>
      <c r="C73" s="176" t="s">
        <v>174</v>
      </c>
      <c r="D73" s="169">
        <v>13</v>
      </c>
      <c r="E73" s="162">
        <v>4.0769230769230766</v>
      </c>
      <c r="F73" s="224">
        <v>4.2699999999999996</v>
      </c>
      <c r="G73" s="169">
        <v>5</v>
      </c>
      <c r="H73" s="162">
        <v>4.5999999999999996</v>
      </c>
      <c r="I73" s="224">
        <v>4.33</v>
      </c>
      <c r="J73" s="169">
        <v>3</v>
      </c>
      <c r="K73" s="162">
        <v>4</v>
      </c>
      <c r="L73" s="224">
        <v>4.37</v>
      </c>
      <c r="M73" s="169">
        <v>2</v>
      </c>
      <c r="N73" s="162">
        <v>4</v>
      </c>
      <c r="O73" s="224">
        <v>4.25</v>
      </c>
      <c r="P73" s="503">
        <v>74</v>
      </c>
      <c r="Q73" s="492">
        <v>18</v>
      </c>
      <c r="R73" s="328">
        <v>80</v>
      </c>
      <c r="S73" s="347">
        <v>74</v>
      </c>
      <c r="T73" s="354">
        <f>SUM(P73:S73)</f>
        <v>246</v>
      </c>
    </row>
    <row r="74" spans="1:20" s="9" customFormat="1" ht="15" customHeight="1" x14ac:dyDescent="0.25">
      <c r="A74" s="158">
        <v>69</v>
      </c>
      <c r="B74" s="30" t="s">
        <v>65</v>
      </c>
      <c r="C74" s="47" t="s">
        <v>143</v>
      </c>
      <c r="D74" s="234">
        <v>26</v>
      </c>
      <c r="E74" s="162">
        <v>4.3461538461538458</v>
      </c>
      <c r="F74" s="157">
        <v>4.2699999999999996</v>
      </c>
      <c r="G74" s="234">
        <v>18</v>
      </c>
      <c r="H74" s="162">
        <v>4.2777777777777777</v>
      </c>
      <c r="I74" s="157">
        <v>4.33</v>
      </c>
      <c r="J74" s="234">
        <v>13</v>
      </c>
      <c r="K74" s="162">
        <v>4.0769230769230766</v>
      </c>
      <c r="L74" s="157">
        <v>4.37</v>
      </c>
      <c r="M74" s="234">
        <v>16</v>
      </c>
      <c r="N74" s="162">
        <v>3.6875</v>
      </c>
      <c r="O74" s="157">
        <v>4.25</v>
      </c>
      <c r="P74" s="511">
        <v>39</v>
      </c>
      <c r="Q74" s="500">
        <v>56</v>
      </c>
      <c r="R74" s="332">
        <v>65</v>
      </c>
      <c r="S74" s="352">
        <v>87</v>
      </c>
      <c r="T74" s="354">
        <f>SUM(P74:S74)</f>
        <v>247</v>
      </c>
    </row>
    <row r="75" spans="1:20" s="9" customFormat="1" ht="15" customHeight="1" thickBot="1" x14ac:dyDescent="0.3">
      <c r="A75" s="159">
        <v>70</v>
      </c>
      <c r="B75" s="42" t="s">
        <v>63</v>
      </c>
      <c r="C75" s="516" t="s">
        <v>158</v>
      </c>
      <c r="D75" s="186">
        <v>3</v>
      </c>
      <c r="E75" s="172">
        <v>4</v>
      </c>
      <c r="F75" s="523">
        <v>4.2699999999999996</v>
      </c>
      <c r="G75" s="186">
        <v>4</v>
      </c>
      <c r="H75" s="172">
        <v>5</v>
      </c>
      <c r="I75" s="523">
        <v>4.33</v>
      </c>
      <c r="J75" s="186">
        <v>4</v>
      </c>
      <c r="K75" s="172">
        <v>4</v>
      </c>
      <c r="L75" s="523">
        <v>4.37</v>
      </c>
      <c r="M75" s="186">
        <v>6</v>
      </c>
      <c r="N75" s="172">
        <v>3.5</v>
      </c>
      <c r="O75" s="523">
        <v>4.25</v>
      </c>
      <c r="P75" s="526">
        <v>80</v>
      </c>
      <c r="Q75" s="530">
        <v>2</v>
      </c>
      <c r="R75" s="534">
        <v>74</v>
      </c>
      <c r="S75" s="538">
        <v>93</v>
      </c>
      <c r="T75" s="355">
        <f>SUM(P75:S75)</f>
        <v>249</v>
      </c>
    </row>
    <row r="76" spans="1:20" s="9" customFormat="1" ht="15" customHeight="1" x14ac:dyDescent="0.25">
      <c r="A76" s="158">
        <v>71</v>
      </c>
      <c r="B76" s="45" t="s">
        <v>64</v>
      </c>
      <c r="C76" s="52" t="s">
        <v>87</v>
      </c>
      <c r="D76" s="599">
        <v>13</v>
      </c>
      <c r="E76" s="602">
        <v>3.9230769230769229</v>
      </c>
      <c r="F76" s="550">
        <v>4.2699999999999996</v>
      </c>
      <c r="G76" s="599">
        <v>5</v>
      </c>
      <c r="H76" s="602">
        <v>4.2</v>
      </c>
      <c r="I76" s="550">
        <v>4.33</v>
      </c>
      <c r="J76" s="599">
        <v>4</v>
      </c>
      <c r="K76" s="602">
        <v>4.5</v>
      </c>
      <c r="L76" s="550">
        <v>4.37</v>
      </c>
      <c r="M76" s="599">
        <v>6</v>
      </c>
      <c r="N76" s="602">
        <v>3.8333333333333335</v>
      </c>
      <c r="O76" s="550">
        <v>4.25</v>
      </c>
      <c r="P76" s="546">
        <v>81</v>
      </c>
      <c r="Q76" s="547">
        <v>64</v>
      </c>
      <c r="R76" s="548">
        <v>27</v>
      </c>
      <c r="S76" s="549">
        <v>78</v>
      </c>
      <c r="T76" s="356">
        <f>SUM(P76:S76)</f>
        <v>250</v>
      </c>
    </row>
    <row r="77" spans="1:20" s="9" customFormat="1" ht="15" customHeight="1" x14ac:dyDescent="0.25">
      <c r="A77" s="158">
        <v>72</v>
      </c>
      <c r="B77" s="41" t="s">
        <v>61</v>
      </c>
      <c r="C77" s="176" t="s">
        <v>10</v>
      </c>
      <c r="D77" s="184">
        <v>4</v>
      </c>
      <c r="E77" s="171">
        <v>4.25</v>
      </c>
      <c r="F77" s="224">
        <v>4.2699999999999996</v>
      </c>
      <c r="G77" s="184">
        <v>3</v>
      </c>
      <c r="H77" s="171">
        <v>4.333333333333333</v>
      </c>
      <c r="I77" s="224">
        <v>4.33</v>
      </c>
      <c r="J77" s="184">
        <v>3</v>
      </c>
      <c r="K77" s="171">
        <v>4</v>
      </c>
      <c r="L77" s="224">
        <v>4.37</v>
      </c>
      <c r="M77" s="184">
        <v>4</v>
      </c>
      <c r="N77" s="171">
        <v>3.75</v>
      </c>
      <c r="O77" s="224">
        <v>4.25</v>
      </c>
      <c r="P77" s="503">
        <v>50</v>
      </c>
      <c r="Q77" s="492">
        <v>51</v>
      </c>
      <c r="R77" s="328">
        <v>68</v>
      </c>
      <c r="S77" s="347">
        <v>83</v>
      </c>
      <c r="T77" s="354">
        <f>SUM(P77:S77)</f>
        <v>252</v>
      </c>
    </row>
    <row r="78" spans="1:20" s="9" customFormat="1" ht="15" customHeight="1" x14ac:dyDescent="0.25">
      <c r="A78" s="158">
        <v>73</v>
      </c>
      <c r="B78" s="41" t="s">
        <v>61</v>
      </c>
      <c r="C78" s="176" t="s">
        <v>148</v>
      </c>
      <c r="D78" s="169">
        <v>5</v>
      </c>
      <c r="E78" s="162">
        <v>4.4000000000000004</v>
      </c>
      <c r="F78" s="224">
        <v>4.2699999999999996</v>
      </c>
      <c r="G78" s="169">
        <v>2</v>
      </c>
      <c r="H78" s="162">
        <v>4</v>
      </c>
      <c r="I78" s="224">
        <v>4.33</v>
      </c>
      <c r="J78" s="169">
        <v>5</v>
      </c>
      <c r="K78" s="162">
        <v>4.2</v>
      </c>
      <c r="L78" s="224">
        <v>4.37</v>
      </c>
      <c r="M78" s="169">
        <v>2</v>
      </c>
      <c r="N78" s="162">
        <v>3.5</v>
      </c>
      <c r="O78" s="224">
        <v>4.25</v>
      </c>
      <c r="P78" s="503">
        <v>29</v>
      </c>
      <c r="Q78" s="492">
        <v>75</v>
      </c>
      <c r="R78" s="328">
        <v>58</v>
      </c>
      <c r="S78" s="347">
        <v>91</v>
      </c>
      <c r="T78" s="354">
        <f>SUM(P78:S78)</f>
        <v>253</v>
      </c>
    </row>
    <row r="79" spans="1:20" s="9" customFormat="1" ht="15" customHeight="1" x14ac:dyDescent="0.25">
      <c r="A79" s="158">
        <v>74</v>
      </c>
      <c r="B79" s="30" t="s">
        <v>66</v>
      </c>
      <c r="C79" s="47" t="s">
        <v>97</v>
      </c>
      <c r="D79" s="174">
        <v>14</v>
      </c>
      <c r="E79" s="166">
        <v>4.0714285714285712</v>
      </c>
      <c r="F79" s="155">
        <v>4.2699999999999996</v>
      </c>
      <c r="G79" s="174">
        <v>3</v>
      </c>
      <c r="H79" s="166">
        <v>4.333333333333333</v>
      </c>
      <c r="I79" s="155">
        <v>4.33</v>
      </c>
      <c r="J79" s="174">
        <v>3</v>
      </c>
      <c r="K79" s="166">
        <v>3.6666666666666665</v>
      </c>
      <c r="L79" s="155">
        <v>4.37</v>
      </c>
      <c r="M79" s="174">
        <v>3</v>
      </c>
      <c r="N79" s="166">
        <v>4.333333333333333</v>
      </c>
      <c r="O79" s="155">
        <v>4.25</v>
      </c>
      <c r="P79" s="504">
        <v>76</v>
      </c>
      <c r="Q79" s="493">
        <v>55</v>
      </c>
      <c r="R79" s="327">
        <v>87</v>
      </c>
      <c r="S79" s="348">
        <v>38</v>
      </c>
      <c r="T79" s="354">
        <f>SUM(P79:S79)</f>
        <v>256</v>
      </c>
    </row>
    <row r="80" spans="1:20" s="9" customFormat="1" ht="15" customHeight="1" x14ac:dyDescent="0.25">
      <c r="A80" s="158">
        <v>75</v>
      </c>
      <c r="B80" s="33" t="s">
        <v>64</v>
      </c>
      <c r="C80" s="177" t="s">
        <v>34</v>
      </c>
      <c r="D80" s="174">
        <v>5</v>
      </c>
      <c r="E80" s="521">
        <v>3.6</v>
      </c>
      <c r="F80" s="225">
        <v>4.2699999999999996</v>
      </c>
      <c r="G80" s="174">
        <v>3</v>
      </c>
      <c r="H80" s="521">
        <v>3.3333333333333335</v>
      </c>
      <c r="I80" s="225">
        <v>4.33</v>
      </c>
      <c r="J80" s="174">
        <v>6</v>
      </c>
      <c r="K80" s="521">
        <v>4.5</v>
      </c>
      <c r="L80" s="225">
        <v>4.37</v>
      </c>
      <c r="M80" s="174">
        <v>3</v>
      </c>
      <c r="N80" s="521">
        <v>4.333333333333333</v>
      </c>
      <c r="O80" s="225">
        <v>4.25</v>
      </c>
      <c r="P80" s="510">
        <v>92</v>
      </c>
      <c r="Q80" s="499">
        <v>103</v>
      </c>
      <c r="R80" s="329">
        <v>28</v>
      </c>
      <c r="S80" s="351">
        <v>36</v>
      </c>
      <c r="T80" s="354">
        <f>SUM(P80:S80)</f>
        <v>259</v>
      </c>
    </row>
    <row r="81" spans="1:20" s="9" customFormat="1" ht="15" customHeight="1" x14ac:dyDescent="0.25">
      <c r="A81" s="158">
        <v>76</v>
      </c>
      <c r="B81" s="41" t="s">
        <v>61</v>
      </c>
      <c r="C81" s="176" t="s">
        <v>152</v>
      </c>
      <c r="D81" s="169">
        <v>2</v>
      </c>
      <c r="E81" s="162">
        <v>3.5</v>
      </c>
      <c r="F81" s="224">
        <v>4.2699999999999996</v>
      </c>
      <c r="G81" s="169">
        <v>6</v>
      </c>
      <c r="H81" s="162">
        <v>3.5</v>
      </c>
      <c r="I81" s="224">
        <v>4.33</v>
      </c>
      <c r="J81" s="169">
        <v>1</v>
      </c>
      <c r="K81" s="162">
        <v>5</v>
      </c>
      <c r="L81" s="224">
        <v>4.37</v>
      </c>
      <c r="M81" s="169">
        <v>1</v>
      </c>
      <c r="N81" s="162">
        <v>4</v>
      </c>
      <c r="O81" s="224">
        <v>4.25</v>
      </c>
      <c r="P81" s="503">
        <v>95</v>
      </c>
      <c r="Q81" s="492">
        <v>97</v>
      </c>
      <c r="R81" s="328">
        <v>2</v>
      </c>
      <c r="S81" s="347">
        <v>65</v>
      </c>
      <c r="T81" s="354">
        <f>SUM(P81:S81)</f>
        <v>259</v>
      </c>
    </row>
    <row r="82" spans="1:20" s="9" customFormat="1" ht="15" customHeight="1" x14ac:dyDescent="0.25">
      <c r="A82" s="158">
        <v>77</v>
      </c>
      <c r="B82" s="41" t="s">
        <v>65</v>
      </c>
      <c r="C82" s="47" t="s">
        <v>171</v>
      </c>
      <c r="D82" s="184">
        <v>3</v>
      </c>
      <c r="E82" s="171">
        <v>5</v>
      </c>
      <c r="F82" s="155">
        <v>4.2699999999999996</v>
      </c>
      <c r="G82" s="184">
        <v>6</v>
      </c>
      <c r="H82" s="171">
        <v>4</v>
      </c>
      <c r="I82" s="155">
        <v>4.33</v>
      </c>
      <c r="J82" s="184">
        <v>5</v>
      </c>
      <c r="K82" s="171">
        <v>4</v>
      </c>
      <c r="L82" s="155">
        <v>4.37</v>
      </c>
      <c r="M82" s="184">
        <v>12</v>
      </c>
      <c r="N82" s="171">
        <v>3.5</v>
      </c>
      <c r="O82" s="155">
        <v>4.25</v>
      </c>
      <c r="P82" s="504">
        <v>4</v>
      </c>
      <c r="Q82" s="493">
        <v>85</v>
      </c>
      <c r="R82" s="327">
        <v>78</v>
      </c>
      <c r="S82" s="348">
        <v>95</v>
      </c>
      <c r="T82" s="354">
        <f>SUM(P82:S82)</f>
        <v>262</v>
      </c>
    </row>
    <row r="83" spans="1:20" s="9" customFormat="1" ht="15" customHeight="1" x14ac:dyDescent="0.25">
      <c r="A83" s="158">
        <v>78</v>
      </c>
      <c r="B83" s="41" t="s">
        <v>66</v>
      </c>
      <c r="C83" s="47" t="s">
        <v>140</v>
      </c>
      <c r="D83" s="169">
        <v>14</v>
      </c>
      <c r="E83" s="162">
        <v>4.3571428571428568</v>
      </c>
      <c r="F83" s="155">
        <v>4.2699999999999996</v>
      </c>
      <c r="G83" s="169">
        <v>13</v>
      </c>
      <c r="H83" s="162">
        <v>4.1538461538461542</v>
      </c>
      <c r="I83" s="155">
        <v>4.33</v>
      </c>
      <c r="J83" s="169">
        <v>9</v>
      </c>
      <c r="K83" s="162">
        <v>4</v>
      </c>
      <c r="L83" s="155">
        <v>4.37</v>
      </c>
      <c r="M83" s="169">
        <v>10</v>
      </c>
      <c r="N83" s="162">
        <v>3.9</v>
      </c>
      <c r="O83" s="155">
        <v>4.25</v>
      </c>
      <c r="P83" s="504">
        <v>37</v>
      </c>
      <c r="Q83" s="493">
        <v>70</v>
      </c>
      <c r="R83" s="327">
        <v>81</v>
      </c>
      <c r="S83" s="348">
        <v>76</v>
      </c>
      <c r="T83" s="354">
        <f>SUM(P83:S83)</f>
        <v>264</v>
      </c>
    </row>
    <row r="84" spans="1:20" s="9" customFormat="1" ht="15" customHeight="1" x14ac:dyDescent="0.25">
      <c r="A84" s="158">
        <v>79</v>
      </c>
      <c r="B84" s="40" t="s">
        <v>65</v>
      </c>
      <c r="C84" s="49" t="s">
        <v>186</v>
      </c>
      <c r="D84" s="518">
        <v>4</v>
      </c>
      <c r="E84" s="519">
        <v>4.25</v>
      </c>
      <c r="F84" s="524">
        <v>4.2699999999999996</v>
      </c>
      <c r="G84" s="518">
        <v>13</v>
      </c>
      <c r="H84" s="519">
        <v>4.0769230769230766</v>
      </c>
      <c r="I84" s="524">
        <v>4.33</v>
      </c>
      <c r="J84" s="518">
        <v>4</v>
      </c>
      <c r="K84" s="519">
        <v>4.25</v>
      </c>
      <c r="L84" s="524">
        <v>4.37</v>
      </c>
      <c r="M84" s="518">
        <v>6</v>
      </c>
      <c r="N84" s="519">
        <v>3.6666666666666665</v>
      </c>
      <c r="O84" s="524">
        <v>4.25</v>
      </c>
      <c r="P84" s="528">
        <v>54</v>
      </c>
      <c r="Q84" s="532">
        <v>73</v>
      </c>
      <c r="R84" s="536">
        <v>56</v>
      </c>
      <c r="S84" s="540">
        <v>89</v>
      </c>
      <c r="T84" s="354">
        <f>SUM(P84:S84)</f>
        <v>272</v>
      </c>
    </row>
    <row r="85" spans="1:20" s="9" customFormat="1" ht="15" customHeight="1" thickBot="1" x14ac:dyDescent="0.3">
      <c r="A85" s="160">
        <v>80</v>
      </c>
      <c r="B85" s="46" t="s">
        <v>65</v>
      </c>
      <c r="C85" s="369" t="s">
        <v>167</v>
      </c>
      <c r="D85" s="402">
        <v>6</v>
      </c>
      <c r="E85" s="434">
        <v>4.166666666666667</v>
      </c>
      <c r="F85" s="435">
        <v>4.2699999999999996</v>
      </c>
      <c r="G85" s="402">
        <v>6</v>
      </c>
      <c r="H85" s="434">
        <v>4.333333333333333</v>
      </c>
      <c r="I85" s="435">
        <v>4.33</v>
      </c>
      <c r="J85" s="402">
        <v>11</v>
      </c>
      <c r="K85" s="434">
        <v>3.8181818181818183</v>
      </c>
      <c r="L85" s="435">
        <v>4.37</v>
      </c>
      <c r="M85" s="402">
        <v>8</v>
      </c>
      <c r="N85" s="434">
        <v>4</v>
      </c>
      <c r="O85" s="435">
        <v>4.25</v>
      </c>
      <c r="P85" s="508">
        <v>64</v>
      </c>
      <c r="Q85" s="497">
        <v>54</v>
      </c>
      <c r="R85" s="436">
        <v>84</v>
      </c>
      <c r="S85" s="437">
        <v>72</v>
      </c>
      <c r="T85" s="357">
        <f>SUM(P85:S85)</f>
        <v>274</v>
      </c>
    </row>
    <row r="86" spans="1:20" s="9" customFormat="1" ht="15" customHeight="1" x14ac:dyDescent="0.25">
      <c r="A86" s="151">
        <v>81</v>
      </c>
      <c r="B86" s="429" t="s">
        <v>62</v>
      </c>
      <c r="C86" s="179" t="s">
        <v>136</v>
      </c>
      <c r="D86" s="183"/>
      <c r="E86" s="164"/>
      <c r="F86" s="226">
        <v>4.2699999999999996</v>
      </c>
      <c r="G86" s="183">
        <v>3</v>
      </c>
      <c r="H86" s="164">
        <v>4.666666666666667</v>
      </c>
      <c r="I86" s="226">
        <v>4.33</v>
      </c>
      <c r="J86" s="183">
        <v>1</v>
      </c>
      <c r="K86" s="164">
        <v>4</v>
      </c>
      <c r="L86" s="226">
        <v>4.37</v>
      </c>
      <c r="M86" s="183">
        <v>2</v>
      </c>
      <c r="N86" s="164">
        <v>3.5</v>
      </c>
      <c r="O86" s="226">
        <v>4.25</v>
      </c>
      <c r="P86" s="509">
        <v>103</v>
      </c>
      <c r="Q86" s="498">
        <v>13</v>
      </c>
      <c r="R86" s="331">
        <v>72</v>
      </c>
      <c r="S86" s="346">
        <v>92</v>
      </c>
      <c r="T86" s="353">
        <f>SUM(P86:S86)</f>
        <v>280</v>
      </c>
    </row>
    <row r="87" spans="1:20" s="9" customFormat="1" ht="15" customHeight="1" x14ac:dyDescent="0.25">
      <c r="A87" s="158">
        <v>82</v>
      </c>
      <c r="B87" s="30" t="s">
        <v>63</v>
      </c>
      <c r="C87" s="47" t="s">
        <v>83</v>
      </c>
      <c r="D87" s="169">
        <v>1</v>
      </c>
      <c r="E87" s="162">
        <v>4</v>
      </c>
      <c r="F87" s="155">
        <v>4.2699999999999996</v>
      </c>
      <c r="G87" s="169"/>
      <c r="H87" s="162"/>
      <c r="I87" s="155">
        <v>4.33</v>
      </c>
      <c r="J87" s="169"/>
      <c r="K87" s="162"/>
      <c r="L87" s="155">
        <v>4.37</v>
      </c>
      <c r="M87" s="169">
        <v>1</v>
      </c>
      <c r="N87" s="162">
        <v>5</v>
      </c>
      <c r="O87" s="155">
        <v>4.25</v>
      </c>
      <c r="P87" s="504">
        <v>79</v>
      </c>
      <c r="Q87" s="493">
        <v>106</v>
      </c>
      <c r="R87" s="327">
        <v>99</v>
      </c>
      <c r="S87" s="348">
        <v>2</v>
      </c>
      <c r="T87" s="358">
        <f>SUM(P87:S87)</f>
        <v>286</v>
      </c>
    </row>
    <row r="88" spans="1:20" s="9" customFormat="1" ht="15" customHeight="1" x14ac:dyDescent="0.25">
      <c r="A88" s="158">
        <v>83</v>
      </c>
      <c r="B88" s="41" t="s">
        <v>62</v>
      </c>
      <c r="C88" s="176" t="s">
        <v>18</v>
      </c>
      <c r="D88" s="174">
        <v>3</v>
      </c>
      <c r="E88" s="162">
        <v>3.6666666666666665</v>
      </c>
      <c r="F88" s="224">
        <v>4.2699999999999996</v>
      </c>
      <c r="G88" s="174">
        <v>3</v>
      </c>
      <c r="H88" s="162">
        <v>4</v>
      </c>
      <c r="I88" s="224">
        <v>4.33</v>
      </c>
      <c r="J88" s="174">
        <v>1</v>
      </c>
      <c r="K88" s="162">
        <v>3</v>
      </c>
      <c r="L88" s="224">
        <v>4.37</v>
      </c>
      <c r="M88" s="174">
        <v>8</v>
      </c>
      <c r="N88" s="162">
        <v>4.5</v>
      </c>
      <c r="O88" s="224">
        <v>4.25</v>
      </c>
      <c r="P88" s="503">
        <v>90</v>
      </c>
      <c r="Q88" s="492">
        <v>79</v>
      </c>
      <c r="R88" s="328">
        <v>97</v>
      </c>
      <c r="S88" s="347">
        <v>20</v>
      </c>
      <c r="T88" s="354">
        <f>SUM(P88:S88)</f>
        <v>286</v>
      </c>
    </row>
    <row r="89" spans="1:20" s="9" customFormat="1" ht="15" customHeight="1" x14ac:dyDescent="0.25">
      <c r="A89" s="158">
        <v>84</v>
      </c>
      <c r="B89" s="41" t="s">
        <v>65</v>
      </c>
      <c r="C89" s="48" t="s">
        <v>139</v>
      </c>
      <c r="D89" s="169">
        <v>9</v>
      </c>
      <c r="E89" s="162">
        <v>4.2222222222222223</v>
      </c>
      <c r="F89" s="156">
        <v>4.2699999999999996</v>
      </c>
      <c r="G89" s="169">
        <v>9</v>
      </c>
      <c r="H89" s="162">
        <v>4</v>
      </c>
      <c r="I89" s="156">
        <v>4.33</v>
      </c>
      <c r="J89" s="169">
        <v>6</v>
      </c>
      <c r="K89" s="162">
        <v>4.333333333333333</v>
      </c>
      <c r="L89" s="156">
        <v>4.37</v>
      </c>
      <c r="M89" s="169">
        <v>5</v>
      </c>
      <c r="N89" s="162">
        <v>3.2</v>
      </c>
      <c r="O89" s="156">
        <v>4.25</v>
      </c>
      <c r="P89" s="506">
        <v>57</v>
      </c>
      <c r="Q89" s="495">
        <v>87</v>
      </c>
      <c r="R89" s="333">
        <v>51</v>
      </c>
      <c r="S89" s="350">
        <v>98</v>
      </c>
      <c r="T89" s="354">
        <f>SUM(P89:S89)</f>
        <v>293</v>
      </c>
    </row>
    <row r="90" spans="1:20" s="9" customFormat="1" ht="15" customHeight="1" x14ac:dyDescent="0.25">
      <c r="A90" s="158">
        <v>85</v>
      </c>
      <c r="B90" s="30" t="s">
        <v>63</v>
      </c>
      <c r="C90" s="176" t="s">
        <v>187</v>
      </c>
      <c r="D90" s="169">
        <v>13</v>
      </c>
      <c r="E90" s="162">
        <v>4.1538461538461542</v>
      </c>
      <c r="F90" s="224">
        <v>4.2699999999999996</v>
      </c>
      <c r="G90" s="169">
        <v>8</v>
      </c>
      <c r="H90" s="162">
        <v>3.75</v>
      </c>
      <c r="I90" s="224">
        <v>4.33</v>
      </c>
      <c r="J90" s="169">
        <v>8</v>
      </c>
      <c r="K90" s="162">
        <v>3.875</v>
      </c>
      <c r="L90" s="224">
        <v>4.37</v>
      </c>
      <c r="M90" s="169">
        <v>13</v>
      </c>
      <c r="N90" s="162">
        <v>4.1538461538461542</v>
      </c>
      <c r="O90" s="224">
        <v>4.25</v>
      </c>
      <c r="P90" s="503">
        <v>66</v>
      </c>
      <c r="Q90" s="492">
        <v>93</v>
      </c>
      <c r="R90" s="328">
        <v>82</v>
      </c>
      <c r="S90" s="347">
        <v>52</v>
      </c>
      <c r="T90" s="354">
        <f>SUM(P90:S90)</f>
        <v>293</v>
      </c>
    </row>
    <row r="91" spans="1:20" s="9" customFormat="1" ht="15" customHeight="1" x14ac:dyDescent="0.25">
      <c r="A91" s="158">
        <v>86</v>
      </c>
      <c r="B91" s="30" t="s">
        <v>65</v>
      </c>
      <c r="C91" s="47" t="s">
        <v>181</v>
      </c>
      <c r="D91" s="184">
        <v>7</v>
      </c>
      <c r="E91" s="171">
        <v>3.5714285714285716</v>
      </c>
      <c r="F91" s="155">
        <v>4.2699999999999996</v>
      </c>
      <c r="G91" s="184">
        <v>4</v>
      </c>
      <c r="H91" s="171">
        <v>3.5</v>
      </c>
      <c r="I91" s="155">
        <v>4.33</v>
      </c>
      <c r="J91" s="184">
        <v>4</v>
      </c>
      <c r="K91" s="171">
        <v>3.5</v>
      </c>
      <c r="L91" s="155">
        <v>4.37</v>
      </c>
      <c r="M91" s="184">
        <v>3</v>
      </c>
      <c r="N91" s="171">
        <v>4.666666666666667</v>
      </c>
      <c r="O91" s="155">
        <v>4.25</v>
      </c>
      <c r="P91" s="504">
        <v>93</v>
      </c>
      <c r="Q91" s="493">
        <v>99</v>
      </c>
      <c r="R91" s="327">
        <v>94</v>
      </c>
      <c r="S91" s="348">
        <v>10</v>
      </c>
      <c r="T91" s="354">
        <f>SUM(P91:S91)</f>
        <v>296</v>
      </c>
    </row>
    <row r="92" spans="1:20" s="9" customFormat="1" ht="15" customHeight="1" x14ac:dyDescent="0.25">
      <c r="A92" s="158">
        <v>87</v>
      </c>
      <c r="B92" s="41" t="s">
        <v>62</v>
      </c>
      <c r="C92" s="47" t="s">
        <v>198</v>
      </c>
      <c r="D92" s="174">
        <v>2</v>
      </c>
      <c r="E92" s="167">
        <v>5</v>
      </c>
      <c r="F92" s="155">
        <v>4.2699999999999996</v>
      </c>
      <c r="G92" s="174"/>
      <c r="H92" s="167"/>
      <c r="I92" s="155">
        <v>4.33</v>
      </c>
      <c r="J92" s="174"/>
      <c r="K92" s="167"/>
      <c r="L92" s="155">
        <v>4.37</v>
      </c>
      <c r="M92" s="174"/>
      <c r="N92" s="167"/>
      <c r="O92" s="155">
        <v>4.25</v>
      </c>
      <c r="P92" s="504">
        <v>1</v>
      </c>
      <c r="Q92" s="493">
        <v>106</v>
      </c>
      <c r="R92" s="327">
        <v>99</v>
      </c>
      <c r="S92" s="348">
        <v>102</v>
      </c>
      <c r="T92" s="354">
        <f>SUM(P92:S92)</f>
        <v>308</v>
      </c>
    </row>
    <row r="93" spans="1:20" s="9" customFormat="1" ht="15" customHeight="1" x14ac:dyDescent="0.25">
      <c r="A93" s="158">
        <v>88</v>
      </c>
      <c r="B93" s="41" t="s">
        <v>62</v>
      </c>
      <c r="C93" s="176" t="s">
        <v>155</v>
      </c>
      <c r="D93" s="169">
        <v>8</v>
      </c>
      <c r="E93" s="162">
        <v>4.25</v>
      </c>
      <c r="F93" s="224">
        <v>4.2699999999999996</v>
      </c>
      <c r="G93" s="169">
        <v>6</v>
      </c>
      <c r="H93" s="162">
        <v>3.3333333333333335</v>
      </c>
      <c r="I93" s="224">
        <v>4.33</v>
      </c>
      <c r="J93" s="169">
        <v>5</v>
      </c>
      <c r="K93" s="162">
        <v>3.6</v>
      </c>
      <c r="L93" s="224">
        <v>4.37</v>
      </c>
      <c r="M93" s="169">
        <v>3</v>
      </c>
      <c r="N93" s="162">
        <v>4</v>
      </c>
      <c r="O93" s="224">
        <v>4.25</v>
      </c>
      <c r="P93" s="503">
        <v>52</v>
      </c>
      <c r="Q93" s="492">
        <v>101</v>
      </c>
      <c r="R93" s="328">
        <v>89</v>
      </c>
      <c r="S93" s="347">
        <v>67</v>
      </c>
      <c r="T93" s="354">
        <f>SUM(P93:S93)</f>
        <v>309</v>
      </c>
    </row>
    <row r="94" spans="1:20" s="9" customFormat="1" ht="15" customHeight="1" x14ac:dyDescent="0.25">
      <c r="A94" s="158">
        <v>89</v>
      </c>
      <c r="B94" s="41" t="s">
        <v>65</v>
      </c>
      <c r="C94" s="176" t="s">
        <v>175</v>
      </c>
      <c r="D94" s="169">
        <v>4</v>
      </c>
      <c r="E94" s="162">
        <v>4.25</v>
      </c>
      <c r="F94" s="224">
        <v>4.2699999999999996</v>
      </c>
      <c r="G94" s="169">
        <v>4</v>
      </c>
      <c r="H94" s="162">
        <v>4.25</v>
      </c>
      <c r="I94" s="224">
        <v>4.33</v>
      </c>
      <c r="J94" s="169">
        <v>3</v>
      </c>
      <c r="K94" s="162">
        <v>3.3333333333333335</v>
      </c>
      <c r="L94" s="224">
        <v>4.37</v>
      </c>
      <c r="M94" s="169">
        <v>2</v>
      </c>
      <c r="N94" s="162">
        <v>3.5</v>
      </c>
      <c r="O94" s="224">
        <v>4.25</v>
      </c>
      <c r="P94" s="503">
        <v>55</v>
      </c>
      <c r="Q94" s="492">
        <v>62</v>
      </c>
      <c r="R94" s="328">
        <v>96</v>
      </c>
      <c r="S94" s="347">
        <v>96</v>
      </c>
      <c r="T94" s="354">
        <f>SUM(P94:S94)</f>
        <v>309</v>
      </c>
    </row>
    <row r="95" spans="1:20" s="9" customFormat="1" ht="15" customHeight="1" thickBot="1" x14ac:dyDescent="0.3">
      <c r="A95" s="159">
        <v>90</v>
      </c>
      <c r="B95" s="42" t="s">
        <v>65</v>
      </c>
      <c r="C95" s="398" t="s">
        <v>200</v>
      </c>
      <c r="D95" s="187">
        <v>1</v>
      </c>
      <c r="E95" s="370">
        <v>5</v>
      </c>
      <c r="F95" s="401">
        <v>4.2699999999999996</v>
      </c>
      <c r="G95" s="187"/>
      <c r="H95" s="370"/>
      <c r="I95" s="401">
        <v>4.33</v>
      </c>
      <c r="J95" s="187"/>
      <c r="K95" s="370"/>
      <c r="L95" s="401">
        <v>4.37</v>
      </c>
      <c r="M95" s="187"/>
      <c r="N95" s="370"/>
      <c r="O95" s="401">
        <v>4.25</v>
      </c>
      <c r="P95" s="513">
        <v>3</v>
      </c>
      <c r="Q95" s="502">
        <v>106</v>
      </c>
      <c r="R95" s="403">
        <v>99</v>
      </c>
      <c r="S95" s="404">
        <v>102</v>
      </c>
      <c r="T95" s="355">
        <f>SUM(P95:S95)</f>
        <v>310</v>
      </c>
    </row>
    <row r="96" spans="1:20" s="9" customFormat="1" ht="15" customHeight="1" x14ac:dyDescent="0.25">
      <c r="A96" s="151">
        <v>91</v>
      </c>
      <c r="B96" s="43" t="s">
        <v>64</v>
      </c>
      <c r="C96" s="179" t="s">
        <v>165</v>
      </c>
      <c r="D96" s="367">
        <v>4</v>
      </c>
      <c r="E96" s="605">
        <v>3.75</v>
      </c>
      <c r="F96" s="226">
        <v>4.2699999999999996</v>
      </c>
      <c r="G96" s="367">
        <v>2</v>
      </c>
      <c r="H96" s="605">
        <v>4.5</v>
      </c>
      <c r="I96" s="226">
        <v>4.33</v>
      </c>
      <c r="J96" s="367">
        <v>3</v>
      </c>
      <c r="K96" s="605">
        <v>3</v>
      </c>
      <c r="L96" s="226">
        <v>4.37</v>
      </c>
      <c r="M96" s="367">
        <v>2</v>
      </c>
      <c r="N96" s="605">
        <v>3.5</v>
      </c>
      <c r="O96" s="226">
        <v>4.25</v>
      </c>
      <c r="P96" s="509">
        <v>87</v>
      </c>
      <c r="Q96" s="498">
        <v>31</v>
      </c>
      <c r="R96" s="331">
        <v>98</v>
      </c>
      <c r="S96" s="346">
        <v>94</v>
      </c>
      <c r="T96" s="353">
        <f>SUM(P96:S96)</f>
        <v>310</v>
      </c>
    </row>
    <row r="97" spans="1:20" s="9" customFormat="1" ht="15" customHeight="1" x14ac:dyDescent="0.25">
      <c r="A97" s="160">
        <v>92</v>
      </c>
      <c r="B97" s="41" t="s">
        <v>63</v>
      </c>
      <c r="C97" s="176" t="s">
        <v>84</v>
      </c>
      <c r="D97" s="169"/>
      <c r="E97" s="162"/>
      <c r="F97" s="224">
        <v>4.2699999999999996</v>
      </c>
      <c r="G97" s="169">
        <v>3</v>
      </c>
      <c r="H97" s="162">
        <v>4</v>
      </c>
      <c r="I97" s="224">
        <v>4.33</v>
      </c>
      <c r="J97" s="169">
        <v>4</v>
      </c>
      <c r="K97" s="162">
        <v>4.25</v>
      </c>
      <c r="L97" s="224">
        <v>4.37</v>
      </c>
      <c r="M97" s="169">
        <v>1</v>
      </c>
      <c r="N97" s="162">
        <v>4</v>
      </c>
      <c r="O97" s="224">
        <v>4.25</v>
      </c>
      <c r="P97" s="503">
        <v>103</v>
      </c>
      <c r="Q97" s="492">
        <v>83</v>
      </c>
      <c r="R97" s="328">
        <v>55</v>
      </c>
      <c r="S97" s="347">
        <v>69</v>
      </c>
      <c r="T97" s="354">
        <f>SUM(P97:S97)</f>
        <v>310</v>
      </c>
    </row>
    <row r="98" spans="1:20" s="9" customFormat="1" ht="15" customHeight="1" x14ac:dyDescent="0.25">
      <c r="A98" s="119">
        <v>93</v>
      </c>
      <c r="B98" s="41" t="s">
        <v>61</v>
      </c>
      <c r="C98" s="47" t="s">
        <v>189</v>
      </c>
      <c r="D98" s="169">
        <v>4</v>
      </c>
      <c r="E98" s="167">
        <v>3.5</v>
      </c>
      <c r="F98" s="155">
        <v>4.2699999999999996</v>
      </c>
      <c r="G98" s="169">
        <v>5</v>
      </c>
      <c r="H98" s="167">
        <v>4.4000000000000004</v>
      </c>
      <c r="I98" s="155">
        <v>4.33</v>
      </c>
      <c r="J98" s="169">
        <v>6</v>
      </c>
      <c r="K98" s="167">
        <v>3.8333333333333335</v>
      </c>
      <c r="L98" s="155">
        <v>4.37</v>
      </c>
      <c r="M98" s="169">
        <v>2</v>
      </c>
      <c r="N98" s="167">
        <v>3</v>
      </c>
      <c r="O98" s="155">
        <v>4.25</v>
      </c>
      <c r="P98" s="504">
        <v>94</v>
      </c>
      <c r="Q98" s="493">
        <v>39</v>
      </c>
      <c r="R98" s="327">
        <v>83</v>
      </c>
      <c r="S98" s="348">
        <v>99</v>
      </c>
      <c r="T98" s="354">
        <f>SUM(P98:S98)</f>
        <v>315</v>
      </c>
    </row>
    <row r="99" spans="1:20" s="9" customFormat="1" ht="15" customHeight="1" x14ac:dyDescent="0.25">
      <c r="A99" s="158">
        <v>94</v>
      </c>
      <c r="B99" s="41" t="s">
        <v>65</v>
      </c>
      <c r="C99" s="47" t="s">
        <v>199</v>
      </c>
      <c r="D99" s="174">
        <v>3</v>
      </c>
      <c r="E99" s="167">
        <v>4.666666666666667</v>
      </c>
      <c r="F99" s="155">
        <v>4.2699999999999996</v>
      </c>
      <c r="G99" s="174"/>
      <c r="H99" s="167"/>
      <c r="I99" s="155">
        <v>4.33</v>
      </c>
      <c r="J99" s="174"/>
      <c r="K99" s="167"/>
      <c r="L99" s="155">
        <v>4.37</v>
      </c>
      <c r="M99" s="174"/>
      <c r="N99" s="167"/>
      <c r="O99" s="155">
        <v>4.25</v>
      </c>
      <c r="P99" s="504">
        <v>10</v>
      </c>
      <c r="Q99" s="493">
        <v>106</v>
      </c>
      <c r="R99" s="327">
        <v>99</v>
      </c>
      <c r="S99" s="348">
        <v>102</v>
      </c>
      <c r="T99" s="354">
        <f>SUM(P99:S99)</f>
        <v>317</v>
      </c>
    </row>
    <row r="100" spans="1:20" s="9" customFormat="1" ht="15" customHeight="1" x14ac:dyDescent="0.25">
      <c r="A100" s="158">
        <v>95</v>
      </c>
      <c r="B100" s="41" t="s">
        <v>66</v>
      </c>
      <c r="C100" s="176" t="s">
        <v>135</v>
      </c>
      <c r="D100" s="169">
        <v>33</v>
      </c>
      <c r="E100" s="162">
        <v>3.9090909090909092</v>
      </c>
      <c r="F100" s="224">
        <v>4.2699999999999996</v>
      </c>
      <c r="G100" s="169">
        <v>35</v>
      </c>
      <c r="H100" s="162">
        <v>3.9714285714285715</v>
      </c>
      <c r="I100" s="224">
        <v>4.33</v>
      </c>
      <c r="J100" s="169">
        <v>18</v>
      </c>
      <c r="K100" s="162">
        <v>4.0555555555555554</v>
      </c>
      <c r="L100" s="224">
        <v>4.37</v>
      </c>
      <c r="M100" s="169">
        <v>35</v>
      </c>
      <c r="N100" s="162">
        <v>3.7428571428571429</v>
      </c>
      <c r="O100" s="224">
        <v>4.25</v>
      </c>
      <c r="P100" s="503">
        <v>82</v>
      </c>
      <c r="Q100" s="492">
        <v>88</v>
      </c>
      <c r="R100" s="328">
        <v>66</v>
      </c>
      <c r="S100" s="347">
        <v>85</v>
      </c>
      <c r="T100" s="354">
        <f>SUM(P100:S100)</f>
        <v>321</v>
      </c>
    </row>
    <row r="101" spans="1:20" s="9" customFormat="1" ht="15" customHeight="1" x14ac:dyDescent="0.25">
      <c r="A101" s="158">
        <v>96</v>
      </c>
      <c r="B101" s="33" t="s">
        <v>60</v>
      </c>
      <c r="C101" s="176" t="s">
        <v>147</v>
      </c>
      <c r="D101" s="184">
        <v>14</v>
      </c>
      <c r="E101" s="171">
        <v>4.0714285714285712</v>
      </c>
      <c r="F101" s="224">
        <v>4.2699999999999996</v>
      </c>
      <c r="G101" s="184">
        <v>13</v>
      </c>
      <c r="H101" s="171">
        <v>3.5384615384615383</v>
      </c>
      <c r="I101" s="224">
        <v>4.33</v>
      </c>
      <c r="J101" s="184">
        <v>8</v>
      </c>
      <c r="K101" s="171">
        <v>3.625</v>
      </c>
      <c r="L101" s="224">
        <v>4.37</v>
      </c>
      <c r="M101" s="184">
        <v>7</v>
      </c>
      <c r="N101" s="171">
        <v>4</v>
      </c>
      <c r="O101" s="224">
        <v>4.25</v>
      </c>
      <c r="P101" s="503">
        <v>75</v>
      </c>
      <c r="Q101" s="492">
        <v>96</v>
      </c>
      <c r="R101" s="328">
        <v>88</v>
      </c>
      <c r="S101" s="347">
        <v>64</v>
      </c>
      <c r="T101" s="354">
        <f>SUM(P101:S101)</f>
        <v>323</v>
      </c>
    </row>
    <row r="102" spans="1:20" s="9" customFormat="1" ht="15" customHeight="1" x14ac:dyDescent="0.25">
      <c r="A102" s="158">
        <v>97</v>
      </c>
      <c r="B102" s="41" t="s">
        <v>62</v>
      </c>
      <c r="C102" s="176" t="s">
        <v>156</v>
      </c>
      <c r="D102" s="169"/>
      <c r="E102" s="162"/>
      <c r="F102" s="224">
        <v>4.2699999999999996</v>
      </c>
      <c r="G102" s="169">
        <v>8</v>
      </c>
      <c r="H102" s="162">
        <v>4.25</v>
      </c>
      <c r="I102" s="224">
        <v>4.33</v>
      </c>
      <c r="J102" s="169">
        <v>5</v>
      </c>
      <c r="K102" s="162">
        <v>3.8</v>
      </c>
      <c r="L102" s="224">
        <v>4.37</v>
      </c>
      <c r="M102" s="169">
        <v>5</v>
      </c>
      <c r="N102" s="162">
        <v>3.8</v>
      </c>
      <c r="O102" s="224">
        <v>4.25</v>
      </c>
      <c r="P102" s="503">
        <v>103</v>
      </c>
      <c r="Q102" s="492">
        <v>61</v>
      </c>
      <c r="R102" s="328">
        <v>85</v>
      </c>
      <c r="S102" s="347">
        <v>79</v>
      </c>
      <c r="T102" s="354">
        <f>SUM(P102:S102)</f>
        <v>328</v>
      </c>
    </row>
    <row r="103" spans="1:20" s="9" customFormat="1" ht="15" customHeight="1" x14ac:dyDescent="0.25">
      <c r="A103" s="158">
        <v>98</v>
      </c>
      <c r="B103" s="337" t="s">
        <v>63</v>
      </c>
      <c r="C103" s="552" t="s">
        <v>195</v>
      </c>
      <c r="D103" s="558">
        <v>1</v>
      </c>
      <c r="E103" s="559">
        <v>3</v>
      </c>
      <c r="F103" s="553">
        <v>4.2699999999999996</v>
      </c>
      <c r="G103" s="558">
        <v>2</v>
      </c>
      <c r="H103" s="559">
        <v>4.5</v>
      </c>
      <c r="I103" s="553">
        <v>4.33</v>
      </c>
      <c r="J103" s="560"/>
      <c r="K103" s="561"/>
      <c r="L103" s="553">
        <v>4.37</v>
      </c>
      <c r="M103" s="558"/>
      <c r="N103" s="559"/>
      <c r="O103" s="553">
        <v>4.25</v>
      </c>
      <c r="P103" s="554">
        <v>101</v>
      </c>
      <c r="Q103" s="555">
        <v>29</v>
      </c>
      <c r="R103" s="556">
        <v>99</v>
      </c>
      <c r="S103" s="557">
        <v>102</v>
      </c>
      <c r="T103" s="551">
        <f>SUM(P103:S103)</f>
        <v>331</v>
      </c>
    </row>
    <row r="104" spans="1:20" s="9" customFormat="1" ht="15" customHeight="1" x14ac:dyDescent="0.25">
      <c r="A104" s="158">
        <v>99</v>
      </c>
      <c r="B104" s="41" t="s">
        <v>64</v>
      </c>
      <c r="C104" s="47" t="s">
        <v>161</v>
      </c>
      <c r="D104" s="184">
        <v>5</v>
      </c>
      <c r="E104" s="162">
        <v>3.8</v>
      </c>
      <c r="F104" s="155">
        <v>4.2699999999999996</v>
      </c>
      <c r="G104" s="184">
        <v>3</v>
      </c>
      <c r="H104" s="162">
        <v>3.3333333333333335</v>
      </c>
      <c r="I104" s="155">
        <v>4.33</v>
      </c>
      <c r="J104" s="184">
        <v>1</v>
      </c>
      <c r="K104" s="162">
        <v>4</v>
      </c>
      <c r="L104" s="155">
        <v>4.37</v>
      </c>
      <c r="M104" s="184">
        <v>2</v>
      </c>
      <c r="N104" s="162">
        <v>4</v>
      </c>
      <c r="O104" s="155">
        <v>4.25</v>
      </c>
      <c r="P104" s="504">
        <v>85</v>
      </c>
      <c r="Q104" s="493">
        <v>102</v>
      </c>
      <c r="R104" s="327">
        <v>76</v>
      </c>
      <c r="S104" s="348">
        <v>71</v>
      </c>
      <c r="T104" s="354">
        <f>SUM(P104:S104)</f>
        <v>334</v>
      </c>
    </row>
    <row r="105" spans="1:20" s="9" customFormat="1" ht="15" customHeight="1" thickBot="1" x14ac:dyDescent="0.3">
      <c r="A105" s="219">
        <v>100</v>
      </c>
      <c r="B105" s="42" t="s">
        <v>61</v>
      </c>
      <c r="C105" s="398" t="s">
        <v>150</v>
      </c>
      <c r="D105" s="186">
        <v>1</v>
      </c>
      <c r="E105" s="172">
        <v>4</v>
      </c>
      <c r="F105" s="401">
        <v>4.2699999999999996</v>
      </c>
      <c r="G105" s="186">
        <v>1</v>
      </c>
      <c r="H105" s="172">
        <v>4</v>
      </c>
      <c r="I105" s="401">
        <v>4.33</v>
      </c>
      <c r="J105" s="186">
        <v>2</v>
      </c>
      <c r="K105" s="172">
        <v>3.5</v>
      </c>
      <c r="L105" s="401">
        <v>4.37</v>
      </c>
      <c r="M105" s="186">
        <v>3</v>
      </c>
      <c r="N105" s="172">
        <v>3.3333333333333335</v>
      </c>
      <c r="O105" s="401">
        <v>4.25</v>
      </c>
      <c r="P105" s="513">
        <v>77</v>
      </c>
      <c r="Q105" s="502">
        <v>76</v>
      </c>
      <c r="R105" s="403">
        <v>91</v>
      </c>
      <c r="S105" s="404">
        <v>97</v>
      </c>
      <c r="T105" s="355">
        <f>SUM(P105:S105)</f>
        <v>341</v>
      </c>
    </row>
    <row r="106" spans="1:20" s="9" customFormat="1" ht="15" customHeight="1" x14ac:dyDescent="0.25">
      <c r="A106" s="158">
        <v>101</v>
      </c>
      <c r="B106" s="596" t="s">
        <v>63</v>
      </c>
      <c r="C106" s="582" t="s">
        <v>193</v>
      </c>
      <c r="D106" s="562">
        <v>2</v>
      </c>
      <c r="E106" s="584">
        <v>4</v>
      </c>
      <c r="F106" s="586">
        <v>4.2699999999999996</v>
      </c>
      <c r="G106" s="562">
        <v>3</v>
      </c>
      <c r="H106" s="584">
        <v>4</v>
      </c>
      <c r="I106" s="586">
        <v>4.33</v>
      </c>
      <c r="J106" s="610"/>
      <c r="K106" s="612"/>
      <c r="L106" s="586">
        <v>4.37</v>
      </c>
      <c r="M106" s="562"/>
      <c r="N106" s="613"/>
      <c r="O106" s="586">
        <v>4.25</v>
      </c>
      <c r="P106" s="588">
        <v>78</v>
      </c>
      <c r="Q106" s="590">
        <v>81</v>
      </c>
      <c r="R106" s="592">
        <v>99</v>
      </c>
      <c r="S106" s="594">
        <v>102</v>
      </c>
      <c r="T106" s="595">
        <f>SUM(P106:S106)</f>
        <v>360</v>
      </c>
    </row>
    <row r="107" spans="1:20" s="9" customFormat="1" ht="15" customHeight="1" x14ac:dyDescent="0.25">
      <c r="A107" s="119">
        <v>102</v>
      </c>
      <c r="B107" s="41" t="s">
        <v>62</v>
      </c>
      <c r="C107" s="181" t="s">
        <v>17</v>
      </c>
      <c r="D107" s="422">
        <v>5</v>
      </c>
      <c r="E107" s="424">
        <v>3.4</v>
      </c>
      <c r="F107" s="425">
        <v>4.2699999999999996</v>
      </c>
      <c r="G107" s="422">
        <v>3</v>
      </c>
      <c r="H107" s="424">
        <v>2.6666666666666665</v>
      </c>
      <c r="I107" s="425">
        <v>4.33</v>
      </c>
      <c r="J107" s="422">
        <v>4</v>
      </c>
      <c r="K107" s="424">
        <v>3.5</v>
      </c>
      <c r="L107" s="425">
        <v>4.37</v>
      </c>
      <c r="M107" s="422">
        <v>1</v>
      </c>
      <c r="N107" s="424">
        <v>4</v>
      </c>
      <c r="O107" s="425">
        <v>4.25</v>
      </c>
      <c r="P107" s="512">
        <v>98</v>
      </c>
      <c r="Q107" s="501">
        <v>104</v>
      </c>
      <c r="R107" s="426">
        <v>92</v>
      </c>
      <c r="S107" s="427">
        <v>66</v>
      </c>
      <c r="T107" s="354">
        <f>SUM(P107:S107)</f>
        <v>360</v>
      </c>
    </row>
    <row r="108" spans="1:20" s="9" customFormat="1" ht="15" customHeight="1" x14ac:dyDescent="0.25">
      <c r="A108" s="119">
        <v>103</v>
      </c>
      <c r="B108" s="41" t="s">
        <v>62</v>
      </c>
      <c r="C108" s="47" t="s">
        <v>182</v>
      </c>
      <c r="D108" s="169"/>
      <c r="E108" s="162"/>
      <c r="F108" s="155">
        <v>4.2699999999999996</v>
      </c>
      <c r="G108" s="169">
        <v>7</v>
      </c>
      <c r="H108" s="162">
        <v>3.8571428571428572</v>
      </c>
      <c r="I108" s="155">
        <v>4.33</v>
      </c>
      <c r="J108" s="169"/>
      <c r="K108" s="162"/>
      <c r="L108" s="155">
        <v>4.37</v>
      </c>
      <c r="M108" s="169">
        <v>1</v>
      </c>
      <c r="N108" s="162">
        <v>4</v>
      </c>
      <c r="O108" s="155">
        <v>4.25</v>
      </c>
      <c r="P108" s="504">
        <v>103</v>
      </c>
      <c r="Q108" s="493">
        <v>90</v>
      </c>
      <c r="R108" s="327">
        <v>99</v>
      </c>
      <c r="S108" s="348">
        <v>68</v>
      </c>
      <c r="T108" s="354">
        <f>SUM(P108:S108)</f>
        <v>360</v>
      </c>
    </row>
    <row r="109" spans="1:20" s="9" customFormat="1" ht="15" customHeight="1" x14ac:dyDescent="0.25">
      <c r="A109" s="119">
        <v>104</v>
      </c>
      <c r="B109" s="41" t="s">
        <v>62</v>
      </c>
      <c r="C109" s="47" t="s">
        <v>154</v>
      </c>
      <c r="D109" s="169">
        <v>4</v>
      </c>
      <c r="E109" s="162">
        <v>3.5</v>
      </c>
      <c r="F109" s="155">
        <v>4.2699999999999996</v>
      </c>
      <c r="G109" s="169">
        <v>5</v>
      </c>
      <c r="H109" s="162">
        <v>3.6</v>
      </c>
      <c r="I109" s="155">
        <v>4.33</v>
      </c>
      <c r="J109" s="169">
        <v>1</v>
      </c>
      <c r="K109" s="162">
        <v>4</v>
      </c>
      <c r="L109" s="155">
        <v>4.37</v>
      </c>
      <c r="M109" s="169">
        <v>2</v>
      </c>
      <c r="N109" s="162">
        <v>2.5</v>
      </c>
      <c r="O109" s="155">
        <v>4.25</v>
      </c>
      <c r="P109" s="504">
        <v>96</v>
      </c>
      <c r="Q109" s="493">
        <v>95</v>
      </c>
      <c r="R109" s="327">
        <v>71</v>
      </c>
      <c r="S109" s="348">
        <v>101</v>
      </c>
      <c r="T109" s="354">
        <f>SUM(P109:S109)</f>
        <v>363</v>
      </c>
    </row>
    <row r="110" spans="1:20" s="9" customFormat="1" ht="15" customHeight="1" x14ac:dyDescent="0.25">
      <c r="A110" s="119">
        <v>105</v>
      </c>
      <c r="B110" s="40" t="s">
        <v>63</v>
      </c>
      <c r="C110" s="176" t="s">
        <v>137</v>
      </c>
      <c r="D110" s="169"/>
      <c r="E110" s="162"/>
      <c r="F110" s="224">
        <v>4.2699999999999996</v>
      </c>
      <c r="G110" s="169"/>
      <c r="H110" s="162"/>
      <c r="I110" s="224">
        <v>4.33</v>
      </c>
      <c r="J110" s="169">
        <v>4</v>
      </c>
      <c r="K110" s="162">
        <v>4</v>
      </c>
      <c r="L110" s="224">
        <v>4.37</v>
      </c>
      <c r="M110" s="169">
        <v>3</v>
      </c>
      <c r="N110" s="162">
        <v>3.6666666666666665</v>
      </c>
      <c r="O110" s="224">
        <v>4.25</v>
      </c>
      <c r="P110" s="503">
        <v>103</v>
      </c>
      <c r="Q110" s="492">
        <v>106</v>
      </c>
      <c r="R110" s="328">
        <v>73</v>
      </c>
      <c r="S110" s="347">
        <v>88</v>
      </c>
      <c r="T110" s="354">
        <f>SUM(P110:S110)</f>
        <v>370</v>
      </c>
    </row>
    <row r="111" spans="1:20" s="9" customFormat="1" ht="15" customHeight="1" x14ac:dyDescent="0.25">
      <c r="A111" s="119">
        <v>106</v>
      </c>
      <c r="B111" s="337" t="s">
        <v>62</v>
      </c>
      <c r="C111" s="552" t="s">
        <v>192</v>
      </c>
      <c r="D111" s="558"/>
      <c r="E111" s="559"/>
      <c r="F111" s="553">
        <v>4.2699999999999996</v>
      </c>
      <c r="G111" s="558">
        <v>1</v>
      </c>
      <c r="H111" s="559">
        <v>4</v>
      </c>
      <c r="I111" s="553">
        <v>4.33</v>
      </c>
      <c r="J111" s="560"/>
      <c r="K111" s="561"/>
      <c r="L111" s="553">
        <v>4.37</v>
      </c>
      <c r="M111" s="558"/>
      <c r="N111" s="559"/>
      <c r="O111" s="553">
        <v>4.25</v>
      </c>
      <c r="P111" s="554">
        <v>103</v>
      </c>
      <c r="Q111" s="555">
        <v>78</v>
      </c>
      <c r="R111" s="556">
        <v>99</v>
      </c>
      <c r="S111" s="557">
        <v>102</v>
      </c>
      <c r="T111" s="551">
        <f>SUM(P111:S111)</f>
        <v>382</v>
      </c>
    </row>
    <row r="112" spans="1:20" s="9" customFormat="1" ht="15" customHeight="1" x14ac:dyDescent="0.25">
      <c r="A112" s="119">
        <v>107</v>
      </c>
      <c r="B112" s="41" t="s">
        <v>63</v>
      </c>
      <c r="C112" s="48" t="s">
        <v>81</v>
      </c>
      <c r="D112" s="366"/>
      <c r="E112" s="371"/>
      <c r="F112" s="156">
        <v>4.2699999999999996</v>
      </c>
      <c r="G112" s="366">
        <v>1</v>
      </c>
      <c r="H112" s="371">
        <v>4</v>
      </c>
      <c r="I112" s="156">
        <v>4.33</v>
      </c>
      <c r="J112" s="366"/>
      <c r="K112" s="371"/>
      <c r="L112" s="156">
        <v>4.37</v>
      </c>
      <c r="M112" s="366">
        <v>1</v>
      </c>
      <c r="N112" s="371">
        <v>3</v>
      </c>
      <c r="O112" s="156">
        <v>4.25</v>
      </c>
      <c r="P112" s="506">
        <v>103</v>
      </c>
      <c r="Q112" s="495">
        <v>82</v>
      </c>
      <c r="R112" s="333">
        <v>99</v>
      </c>
      <c r="S112" s="350">
        <v>100</v>
      </c>
      <c r="T112" s="354">
        <f>SUM(P112:S112)</f>
        <v>384</v>
      </c>
    </row>
    <row r="113" spans="1:20" s="9" customFormat="1" ht="15" customHeight="1" x14ac:dyDescent="0.25">
      <c r="A113" s="160">
        <v>108</v>
      </c>
      <c r="B113" s="571" t="s">
        <v>65</v>
      </c>
      <c r="C113" s="572" t="s">
        <v>185</v>
      </c>
      <c r="D113" s="573"/>
      <c r="E113" s="574"/>
      <c r="F113" s="575">
        <v>4.2699999999999996</v>
      </c>
      <c r="G113" s="573">
        <v>6</v>
      </c>
      <c r="H113" s="574">
        <v>3.8333333333333335</v>
      </c>
      <c r="I113" s="575">
        <v>4.33</v>
      </c>
      <c r="J113" s="573">
        <v>5</v>
      </c>
      <c r="K113" s="574">
        <v>3.6</v>
      </c>
      <c r="L113" s="575">
        <v>4.37</v>
      </c>
      <c r="M113" s="573"/>
      <c r="N113" s="574"/>
      <c r="O113" s="575">
        <v>4.25</v>
      </c>
      <c r="P113" s="576">
        <v>103</v>
      </c>
      <c r="Q113" s="577">
        <v>92</v>
      </c>
      <c r="R113" s="578">
        <v>90</v>
      </c>
      <c r="S113" s="579">
        <v>102</v>
      </c>
      <c r="T113" s="580">
        <f>SUM(P113:S113)</f>
        <v>387</v>
      </c>
    </row>
    <row r="114" spans="1:20" s="9" customFormat="1" ht="15" customHeight="1" x14ac:dyDescent="0.25">
      <c r="A114" s="119">
        <v>109</v>
      </c>
      <c r="B114" s="337" t="s">
        <v>63</v>
      </c>
      <c r="C114" s="552" t="s">
        <v>194</v>
      </c>
      <c r="D114" s="558">
        <v>14</v>
      </c>
      <c r="E114" s="559">
        <v>3.7142857142857144</v>
      </c>
      <c r="F114" s="553">
        <v>4.2699999999999996</v>
      </c>
      <c r="G114" s="558">
        <v>4</v>
      </c>
      <c r="H114" s="559">
        <v>0</v>
      </c>
      <c r="I114" s="553">
        <v>4.33</v>
      </c>
      <c r="J114" s="560"/>
      <c r="K114" s="561"/>
      <c r="L114" s="553">
        <v>4.37</v>
      </c>
      <c r="M114" s="558"/>
      <c r="N114" s="559"/>
      <c r="O114" s="553">
        <v>4.25</v>
      </c>
      <c r="P114" s="554">
        <v>89</v>
      </c>
      <c r="Q114" s="555">
        <v>105</v>
      </c>
      <c r="R114" s="556">
        <v>99</v>
      </c>
      <c r="S114" s="557">
        <v>102</v>
      </c>
      <c r="T114" s="551">
        <f>SUM(P114:S114)</f>
        <v>395</v>
      </c>
    </row>
    <row r="115" spans="1:20" s="9" customFormat="1" ht="15" customHeight="1" x14ac:dyDescent="0.25">
      <c r="A115" s="158">
        <v>110</v>
      </c>
      <c r="B115" s="45" t="s">
        <v>66</v>
      </c>
      <c r="C115" s="52" t="s">
        <v>98</v>
      </c>
      <c r="D115" s="344">
        <v>1</v>
      </c>
      <c r="E115" s="521">
        <v>3</v>
      </c>
      <c r="F115" s="550">
        <v>4.2699999999999996</v>
      </c>
      <c r="G115" s="344"/>
      <c r="H115" s="521"/>
      <c r="I115" s="550">
        <v>4.33</v>
      </c>
      <c r="J115" s="344"/>
      <c r="K115" s="521"/>
      <c r="L115" s="550">
        <v>4.37</v>
      </c>
      <c r="M115" s="344">
        <v>3</v>
      </c>
      <c r="N115" s="521">
        <v>3.6666666666666665</v>
      </c>
      <c r="O115" s="550">
        <v>4.25</v>
      </c>
      <c r="P115" s="546">
        <v>102</v>
      </c>
      <c r="Q115" s="547">
        <v>106</v>
      </c>
      <c r="R115" s="548">
        <v>99</v>
      </c>
      <c r="S115" s="549">
        <v>90</v>
      </c>
      <c r="T115" s="356">
        <f>SUM(P115:S115)</f>
        <v>397</v>
      </c>
    </row>
    <row r="116" spans="1:20" s="9" customFormat="1" ht="15" customHeight="1" thickBot="1" x14ac:dyDescent="0.3">
      <c r="A116" s="159">
        <v>111</v>
      </c>
      <c r="B116" s="430" t="s">
        <v>65</v>
      </c>
      <c r="C116" s="597" t="s">
        <v>196</v>
      </c>
      <c r="D116" s="600">
        <v>2</v>
      </c>
      <c r="E116" s="603">
        <v>3.5</v>
      </c>
      <c r="F116" s="607">
        <v>4.2699999999999996</v>
      </c>
      <c r="G116" s="600">
        <v>2</v>
      </c>
      <c r="H116" s="603">
        <v>3.5</v>
      </c>
      <c r="I116" s="607">
        <v>4.33</v>
      </c>
      <c r="J116" s="609"/>
      <c r="K116" s="611"/>
      <c r="L116" s="607">
        <v>4.37</v>
      </c>
      <c r="M116" s="600"/>
      <c r="N116" s="603"/>
      <c r="O116" s="607">
        <v>4.25</v>
      </c>
      <c r="P116" s="614">
        <v>97</v>
      </c>
      <c r="Q116" s="616">
        <v>100</v>
      </c>
      <c r="R116" s="618">
        <v>99</v>
      </c>
      <c r="S116" s="620">
        <v>102</v>
      </c>
      <c r="T116" s="622">
        <f>SUM(P116:S116)</f>
        <v>398</v>
      </c>
    </row>
    <row r="117" spans="1:20" x14ac:dyDescent="0.25">
      <c r="B117" s="397"/>
      <c r="C117" s="438" t="s">
        <v>99</v>
      </c>
      <c r="D117" s="439"/>
      <c r="E117" s="440">
        <f>AVERAGE(E6:E116)</f>
        <v>4.196202328245521</v>
      </c>
      <c r="F117" s="438"/>
      <c r="G117" s="439"/>
      <c r="H117" s="440">
        <f>AVERAGE(H6:H116)</f>
        <v>4.2112828588210567</v>
      </c>
      <c r="I117" s="438"/>
      <c r="J117" s="441"/>
      <c r="K117" s="440">
        <f>AVERAGE(K6:K116)</f>
        <v>4.2331451726484133</v>
      </c>
      <c r="L117" s="438"/>
      <c r="M117" s="441"/>
      <c r="N117" s="440">
        <f>AVERAGE(N6:N116)</f>
        <v>4.1419237065928289</v>
      </c>
      <c r="O117" s="395"/>
      <c r="P117" s="395"/>
      <c r="Q117" s="395"/>
      <c r="R117" s="395"/>
      <c r="S117" s="395"/>
      <c r="T117" s="400"/>
    </row>
    <row r="118" spans="1:20" ht="15" customHeight="1" x14ac:dyDescent="0.25">
      <c r="B118" s="461" t="s">
        <v>100</v>
      </c>
      <c r="C118" s="461"/>
      <c r="D118" s="405"/>
      <c r="E118" s="406">
        <v>4.2699999999999996</v>
      </c>
      <c r="F118" s="444"/>
      <c r="G118" s="405"/>
      <c r="H118" s="406">
        <v>4.33</v>
      </c>
      <c r="I118" s="407"/>
      <c r="J118" s="408"/>
      <c r="K118" s="406">
        <v>4.37</v>
      </c>
      <c r="L118" s="407"/>
      <c r="M118" s="408"/>
      <c r="N118" s="406">
        <v>4.25</v>
      </c>
      <c r="O118" s="395"/>
      <c r="P118" s="395"/>
      <c r="Q118" s="395"/>
      <c r="R118" s="395"/>
      <c r="S118" s="395"/>
      <c r="T118" s="400"/>
    </row>
  </sheetData>
  <mergeCells count="10">
    <mergeCell ref="B118:C118"/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N6:N118">
    <cfRule type="containsBlanks" dxfId="58" priority="759">
      <formula>LEN(TRIM(N6))=0</formula>
    </cfRule>
    <cfRule type="cellIs" dxfId="57" priority="760" stopIfTrue="1" operator="between">
      <formula>$N$117</formula>
      <formula>4.135</formula>
    </cfRule>
    <cfRule type="cellIs" dxfId="56" priority="761" stopIfTrue="1" operator="lessThan">
      <formula>3.5</formula>
    </cfRule>
    <cfRule type="cellIs" dxfId="55" priority="762" stopIfTrue="1" operator="between">
      <formula>$N$117</formula>
      <formula>3.5</formula>
    </cfRule>
    <cfRule type="cellIs" dxfId="54" priority="763" stopIfTrue="1" operator="between">
      <formula>4.499</formula>
      <formula>$N$117</formula>
    </cfRule>
    <cfRule type="cellIs" dxfId="53" priority="764" stopIfTrue="1" operator="greaterThanOrEqual">
      <formula>4.5</formula>
    </cfRule>
  </conditionalFormatting>
  <conditionalFormatting sqref="K6:K118">
    <cfRule type="containsBlanks" dxfId="52" priority="771">
      <formula>LEN(TRIM(K6))=0</formula>
    </cfRule>
    <cfRule type="cellIs" dxfId="51" priority="772" stopIfTrue="1" operator="between">
      <formula>$K$117</formula>
      <formula>4.225</formula>
    </cfRule>
    <cfRule type="cellIs" dxfId="50" priority="773" stopIfTrue="1" operator="lessThan">
      <formula>3.5</formula>
    </cfRule>
    <cfRule type="cellIs" dxfId="49" priority="774" stopIfTrue="1" operator="between">
      <formula>$K$117</formula>
      <formula>3.5</formula>
    </cfRule>
    <cfRule type="cellIs" dxfId="48" priority="775" stopIfTrue="1" operator="between">
      <formula>4.499</formula>
      <formula>$K$117</formula>
    </cfRule>
    <cfRule type="cellIs" dxfId="47" priority="776" stopIfTrue="1" operator="greaterThanOrEqual">
      <formula>4.5</formula>
    </cfRule>
  </conditionalFormatting>
  <conditionalFormatting sqref="H6:H118">
    <cfRule type="containsBlanks" dxfId="46" priority="783">
      <formula>LEN(TRIM(H6))=0</formula>
    </cfRule>
    <cfRule type="cellIs" dxfId="45" priority="784" stopIfTrue="1" operator="between">
      <formula>$H$117</formula>
      <formula>4.205</formula>
    </cfRule>
    <cfRule type="cellIs" dxfId="44" priority="785" stopIfTrue="1" operator="lessThan">
      <formula>3.5</formula>
    </cfRule>
    <cfRule type="cellIs" dxfId="43" priority="786" stopIfTrue="1" operator="between">
      <formula>$H$117</formula>
      <formula>3.5</formula>
    </cfRule>
    <cfRule type="cellIs" dxfId="42" priority="787" stopIfTrue="1" operator="between">
      <formula>4.499</formula>
      <formula>$H$117</formula>
    </cfRule>
    <cfRule type="cellIs" dxfId="41" priority="788" stopIfTrue="1" operator="greaterThanOrEqual">
      <formula>4.5</formula>
    </cfRule>
  </conditionalFormatting>
  <conditionalFormatting sqref="E6:E118">
    <cfRule type="containsBlanks" dxfId="40" priority="795">
      <formula>LEN(TRIM(E6))=0</formula>
    </cfRule>
    <cfRule type="cellIs" dxfId="39" priority="796" stopIfTrue="1" operator="equal">
      <formula>$E$117</formula>
    </cfRule>
    <cfRule type="cellIs" dxfId="38" priority="797" stopIfTrue="1" operator="lessThan">
      <formula>3.5</formula>
    </cfRule>
    <cfRule type="cellIs" dxfId="37" priority="798" stopIfTrue="1" operator="between">
      <formula>$E$117</formula>
      <formula>3.5</formula>
    </cfRule>
    <cfRule type="cellIs" dxfId="36" priority="799" stopIfTrue="1" operator="between">
      <formula>4.499</formula>
      <formula>$E$117</formula>
    </cfRule>
    <cfRule type="cellIs" dxfId="35" priority="800" stopIfTrue="1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8.7109375" style="4" customWidth="1"/>
    <col min="6" max="6" width="7.7109375" customWidth="1"/>
  </cols>
  <sheetData>
    <row r="1" spans="1:8" s="1" customFormat="1" ht="15" customHeight="1" x14ac:dyDescent="0.25">
      <c r="C1" s="5"/>
      <c r="D1" s="69"/>
      <c r="E1" s="2"/>
      <c r="G1" s="70"/>
      <c r="H1" s="54" t="s">
        <v>104</v>
      </c>
    </row>
    <row r="2" spans="1:8" s="1" customFormat="1" ht="15" customHeight="1" x14ac:dyDescent="0.25">
      <c r="B2" s="473" t="s">
        <v>52</v>
      </c>
      <c r="C2" s="473"/>
      <c r="D2" s="146"/>
      <c r="E2" s="7">
        <v>2025</v>
      </c>
      <c r="G2" s="71"/>
      <c r="H2" s="54" t="s">
        <v>105</v>
      </c>
    </row>
    <row r="3" spans="1:8" s="1" customFormat="1" ht="15" customHeight="1" thickBot="1" x14ac:dyDescent="0.3">
      <c r="C3" s="5"/>
      <c r="D3" s="69"/>
      <c r="E3" s="2"/>
      <c r="G3" s="216"/>
      <c r="H3" s="54" t="s">
        <v>106</v>
      </c>
    </row>
    <row r="4" spans="1:8" s="1" customFormat="1" ht="15" customHeight="1" x14ac:dyDescent="0.25">
      <c r="A4" s="476" t="s">
        <v>0</v>
      </c>
      <c r="B4" s="478" t="s">
        <v>54</v>
      </c>
      <c r="C4" s="478" t="s">
        <v>1</v>
      </c>
      <c r="D4" s="480" t="s">
        <v>112</v>
      </c>
      <c r="E4" s="474" t="s">
        <v>132</v>
      </c>
      <c r="G4" s="55"/>
      <c r="H4" s="54" t="s">
        <v>107</v>
      </c>
    </row>
    <row r="5" spans="1:8" s="1" customFormat="1" ht="26.25" customHeight="1" thickBot="1" x14ac:dyDescent="0.3">
      <c r="A5" s="477"/>
      <c r="B5" s="479"/>
      <c r="C5" s="479"/>
      <c r="D5" s="481"/>
      <c r="E5" s="475"/>
    </row>
    <row r="6" spans="1:8" s="1" customFormat="1" ht="15" customHeight="1" thickBot="1" x14ac:dyDescent="0.3">
      <c r="A6" s="110"/>
      <c r="B6" s="111"/>
      <c r="C6" s="111" t="s">
        <v>120</v>
      </c>
      <c r="D6" s="112">
        <f>SUM(D7:D108)</f>
        <v>1255</v>
      </c>
      <c r="E6" s="149">
        <f>AVERAGE(E7:E7:E110105)</f>
        <v>4.1969119212431618</v>
      </c>
    </row>
    <row r="7" spans="1:8" s="1" customFormat="1" ht="15" customHeight="1" x14ac:dyDescent="0.25">
      <c r="A7" s="35">
        <v>1</v>
      </c>
      <c r="B7" s="563" t="s">
        <v>62</v>
      </c>
      <c r="C7" s="19" t="s">
        <v>198</v>
      </c>
      <c r="D7" s="85">
        <v>2</v>
      </c>
      <c r="E7" s="87">
        <v>5</v>
      </c>
    </row>
    <row r="8" spans="1:8" s="3" customFormat="1" ht="15" customHeight="1" x14ac:dyDescent="0.25">
      <c r="A8" s="36">
        <v>2</v>
      </c>
      <c r="B8" s="32" t="s">
        <v>63</v>
      </c>
      <c r="C8" s="132" t="s">
        <v>28</v>
      </c>
      <c r="D8" s="415">
        <v>1</v>
      </c>
      <c r="E8" s="82">
        <v>5</v>
      </c>
    </row>
    <row r="9" spans="1:8" s="3" customFormat="1" ht="15" customHeight="1" x14ac:dyDescent="0.25">
      <c r="A9" s="36">
        <v>3</v>
      </c>
      <c r="B9" s="22" t="s">
        <v>65</v>
      </c>
      <c r="C9" s="15" t="s">
        <v>200</v>
      </c>
      <c r="D9" s="80">
        <v>1</v>
      </c>
      <c r="E9" s="118">
        <v>5</v>
      </c>
    </row>
    <row r="10" spans="1:8" s="3" customFormat="1" ht="15" customHeight="1" x14ac:dyDescent="0.25">
      <c r="A10" s="36">
        <v>4</v>
      </c>
      <c r="B10" s="568" t="s">
        <v>65</v>
      </c>
      <c r="C10" s="141" t="s">
        <v>171</v>
      </c>
      <c r="D10" s="116">
        <v>3</v>
      </c>
      <c r="E10" s="82">
        <v>5</v>
      </c>
    </row>
    <row r="11" spans="1:8" s="3" customFormat="1" ht="15" customHeight="1" x14ac:dyDescent="0.25">
      <c r="A11" s="36">
        <v>5</v>
      </c>
      <c r="B11" s="30" t="s">
        <v>65</v>
      </c>
      <c r="C11" s="23" t="s">
        <v>179</v>
      </c>
      <c r="D11" s="80">
        <v>3</v>
      </c>
      <c r="E11" s="79">
        <v>5</v>
      </c>
    </row>
    <row r="12" spans="1:8" s="3" customFormat="1" ht="15" customHeight="1" x14ac:dyDescent="0.25">
      <c r="A12" s="36">
        <v>6</v>
      </c>
      <c r="B12" s="22" t="s">
        <v>61</v>
      </c>
      <c r="C12" s="23" t="s">
        <v>7</v>
      </c>
      <c r="D12" s="80">
        <v>8</v>
      </c>
      <c r="E12" s="82">
        <v>4.875</v>
      </c>
    </row>
    <row r="13" spans="1:8" s="3" customFormat="1" ht="15" customHeight="1" x14ac:dyDescent="0.25">
      <c r="A13" s="150">
        <v>7</v>
      </c>
      <c r="B13" s="22" t="s">
        <v>65</v>
      </c>
      <c r="C13" s="23" t="s">
        <v>177</v>
      </c>
      <c r="D13" s="80">
        <v>6</v>
      </c>
      <c r="E13" s="82">
        <v>4.833333333333333</v>
      </c>
    </row>
    <row r="14" spans="1:8" s="3" customFormat="1" ht="15" customHeight="1" x14ac:dyDescent="0.25">
      <c r="A14" s="39">
        <v>8</v>
      </c>
      <c r="B14" s="30" t="s">
        <v>61</v>
      </c>
      <c r="C14" s="31" t="s">
        <v>14</v>
      </c>
      <c r="D14" s="80">
        <v>7</v>
      </c>
      <c r="E14" s="118">
        <v>4.7142857142857144</v>
      </c>
    </row>
    <row r="15" spans="1:8" s="3" customFormat="1" ht="15" customHeight="1" x14ac:dyDescent="0.25">
      <c r="A15" s="36">
        <v>9</v>
      </c>
      <c r="B15" s="30" t="s">
        <v>63</v>
      </c>
      <c r="C15" s="23" t="s">
        <v>31</v>
      </c>
      <c r="D15" s="80">
        <v>9</v>
      </c>
      <c r="E15" s="82">
        <v>4.666666666666667</v>
      </c>
    </row>
    <row r="16" spans="1:8" s="3" customFormat="1" ht="15" customHeight="1" thickBot="1" x14ac:dyDescent="0.3">
      <c r="A16" s="37">
        <v>10</v>
      </c>
      <c r="B16" s="564" t="s">
        <v>65</v>
      </c>
      <c r="C16" s="569" t="s">
        <v>199</v>
      </c>
      <c r="D16" s="364">
        <v>3</v>
      </c>
      <c r="E16" s="145">
        <v>4.666666666666667</v>
      </c>
    </row>
    <row r="17" spans="1:5" s="3" customFormat="1" ht="15" customHeight="1" x14ac:dyDescent="0.25">
      <c r="A17" s="36">
        <v>11</v>
      </c>
      <c r="B17" s="25" t="s">
        <v>64</v>
      </c>
      <c r="C17" s="132" t="s">
        <v>159</v>
      </c>
      <c r="D17" s="133">
        <v>13</v>
      </c>
      <c r="E17" s="143">
        <v>4.615384615384615</v>
      </c>
    </row>
    <row r="18" spans="1:5" s="3" customFormat="1" ht="15" customHeight="1" x14ac:dyDescent="0.25">
      <c r="A18" s="36">
        <v>12</v>
      </c>
      <c r="B18" s="30" t="s">
        <v>62</v>
      </c>
      <c r="C18" s="23" t="s">
        <v>57</v>
      </c>
      <c r="D18" s="80">
        <v>5</v>
      </c>
      <c r="E18" s="419">
        <v>4.5999999999999996</v>
      </c>
    </row>
    <row r="19" spans="1:5" s="3" customFormat="1" ht="15" customHeight="1" x14ac:dyDescent="0.25">
      <c r="A19" s="36">
        <v>13</v>
      </c>
      <c r="B19" s="147" t="s">
        <v>66</v>
      </c>
      <c r="C19" s="15" t="s">
        <v>94</v>
      </c>
      <c r="D19" s="80">
        <v>98</v>
      </c>
      <c r="E19" s="82">
        <v>4.591836734693878</v>
      </c>
    </row>
    <row r="20" spans="1:5" s="3" customFormat="1" ht="15" customHeight="1" x14ac:dyDescent="0.25">
      <c r="A20" s="36">
        <v>14</v>
      </c>
      <c r="B20" s="30" t="s">
        <v>65</v>
      </c>
      <c r="C20" s="23" t="s">
        <v>126</v>
      </c>
      <c r="D20" s="80">
        <v>30</v>
      </c>
      <c r="E20" s="82">
        <v>4.5333333333333332</v>
      </c>
    </row>
    <row r="21" spans="1:5" s="3" customFormat="1" ht="15" customHeight="1" x14ac:dyDescent="0.25">
      <c r="A21" s="36">
        <v>15</v>
      </c>
      <c r="B21" s="147" t="s">
        <v>65</v>
      </c>
      <c r="C21" s="15" t="s">
        <v>128</v>
      </c>
      <c r="D21" s="74">
        <v>27</v>
      </c>
      <c r="E21" s="76">
        <v>4.5185185185185182</v>
      </c>
    </row>
    <row r="22" spans="1:5" s="3" customFormat="1" ht="15" customHeight="1" x14ac:dyDescent="0.25">
      <c r="A22" s="36">
        <v>16</v>
      </c>
      <c r="B22" s="22" t="s">
        <v>62</v>
      </c>
      <c r="C22" s="140" t="s">
        <v>79</v>
      </c>
      <c r="D22" s="80">
        <v>6</v>
      </c>
      <c r="E22" s="82">
        <v>4.5</v>
      </c>
    </row>
    <row r="23" spans="1:5" s="3" customFormat="1" ht="15" customHeight="1" x14ac:dyDescent="0.25">
      <c r="A23" s="36">
        <v>17</v>
      </c>
      <c r="B23" s="30" t="s">
        <v>63</v>
      </c>
      <c r="C23" s="23" t="s">
        <v>131</v>
      </c>
      <c r="D23" s="80">
        <v>2</v>
      </c>
      <c r="E23" s="420">
        <v>4.5</v>
      </c>
    </row>
    <row r="24" spans="1:5" s="3" customFormat="1" ht="15" customHeight="1" x14ac:dyDescent="0.25">
      <c r="A24" s="36">
        <v>18</v>
      </c>
      <c r="B24" s="22" t="s">
        <v>65</v>
      </c>
      <c r="C24" s="15" t="s">
        <v>138</v>
      </c>
      <c r="D24" s="80">
        <v>8</v>
      </c>
      <c r="E24" s="82">
        <v>4.5</v>
      </c>
    </row>
    <row r="25" spans="1:5" s="3" customFormat="1" ht="15" customHeight="1" x14ac:dyDescent="0.25">
      <c r="A25" s="36">
        <v>19</v>
      </c>
      <c r="B25" s="30" t="s">
        <v>66</v>
      </c>
      <c r="C25" s="15" t="s">
        <v>95</v>
      </c>
      <c r="D25" s="80">
        <v>13</v>
      </c>
      <c r="E25" s="82">
        <v>4.4615384615384617</v>
      </c>
    </row>
    <row r="26" spans="1:5" s="3" customFormat="1" ht="15" customHeight="1" thickBot="1" x14ac:dyDescent="0.3">
      <c r="A26" s="44">
        <v>20</v>
      </c>
      <c r="B26" s="487" t="s">
        <v>61</v>
      </c>
      <c r="C26" s="141" t="s">
        <v>8</v>
      </c>
      <c r="D26" s="116">
        <v>11</v>
      </c>
      <c r="E26" s="118">
        <v>4.4545454545454541</v>
      </c>
    </row>
    <row r="27" spans="1:5" s="3" customFormat="1" ht="15" customHeight="1" x14ac:dyDescent="0.25">
      <c r="A27" s="151">
        <v>21</v>
      </c>
      <c r="B27" s="413" t="s">
        <v>65</v>
      </c>
      <c r="C27" s="414" t="s">
        <v>127</v>
      </c>
      <c r="D27" s="152">
        <v>53</v>
      </c>
      <c r="E27" s="418">
        <v>4.4528301886792452</v>
      </c>
    </row>
    <row r="28" spans="1:5" ht="15" customHeight="1" x14ac:dyDescent="0.25">
      <c r="A28" s="36">
        <v>22</v>
      </c>
      <c r="B28" s="30" t="s">
        <v>65</v>
      </c>
      <c r="C28" s="31" t="s">
        <v>51</v>
      </c>
      <c r="D28" s="80">
        <v>16</v>
      </c>
      <c r="E28" s="82">
        <v>4.4375</v>
      </c>
    </row>
    <row r="29" spans="1:5" ht="15" customHeight="1" x14ac:dyDescent="0.25">
      <c r="A29" s="36">
        <v>23</v>
      </c>
      <c r="B29" s="30" t="s">
        <v>66</v>
      </c>
      <c r="C29" s="15" t="s">
        <v>197</v>
      </c>
      <c r="D29" s="80">
        <v>16</v>
      </c>
      <c r="E29" s="82">
        <v>4.4375</v>
      </c>
    </row>
    <row r="30" spans="1:5" ht="15" customHeight="1" x14ac:dyDescent="0.25">
      <c r="A30" s="44">
        <v>24</v>
      </c>
      <c r="B30" s="114" t="s">
        <v>63</v>
      </c>
      <c r="C30" s="120" t="s">
        <v>183</v>
      </c>
      <c r="D30" s="116">
        <v>14</v>
      </c>
      <c r="E30" s="118">
        <v>4.4285714285714288</v>
      </c>
    </row>
    <row r="31" spans="1:5" ht="15" customHeight="1" x14ac:dyDescent="0.25">
      <c r="A31" s="39">
        <v>25</v>
      </c>
      <c r="B31" s="22" t="s">
        <v>65</v>
      </c>
      <c r="C31" s="15" t="s">
        <v>169</v>
      </c>
      <c r="D31" s="80">
        <v>12</v>
      </c>
      <c r="E31" s="82">
        <v>4.416666666666667</v>
      </c>
    </row>
    <row r="32" spans="1:5" ht="15" customHeight="1" x14ac:dyDescent="0.25">
      <c r="A32" s="36">
        <v>26</v>
      </c>
      <c r="B32" s="377" t="s">
        <v>62</v>
      </c>
      <c r="C32" s="115" t="s">
        <v>122</v>
      </c>
      <c r="D32" s="116">
        <v>17</v>
      </c>
      <c r="E32" s="118">
        <v>4.4117647058823533</v>
      </c>
    </row>
    <row r="33" spans="1:5" ht="15" customHeight="1" x14ac:dyDescent="0.25">
      <c r="A33" s="36">
        <v>27</v>
      </c>
      <c r="B33" s="565" t="s">
        <v>64</v>
      </c>
      <c r="C33" s="23" t="s">
        <v>86</v>
      </c>
      <c r="D33" s="80">
        <v>17</v>
      </c>
      <c r="E33" s="82">
        <v>4.4117647058823533</v>
      </c>
    </row>
    <row r="34" spans="1:5" ht="15" customHeight="1" x14ac:dyDescent="0.25">
      <c r="A34" s="36">
        <v>28</v>
      </c>
      <c r="B34" s="22" t="s">
        <v>60</v>
      </c>
      <c r="C34" s="23" t="s">
        <v>73</v>
      </c>
      <c r="D34" s="80">
        <v>22</v>
      </c>
      <c r="E34" s="82">
        <v>4.4090909090909092</v>
      </c>
    </row>
    <row r="35" spans="1:5" ht="15" customHeight="1" x14ac:dyDescent="0.25">
      <c r="A35" s="36">
        <v>29</v>
      </c>
      <c r="B35" s="30" t="s">
        <v>61</v>
      </c>
      <c r="C35" s="31" t="s">
        <v>148</v>
      </c>
      <c r="D35" s="74">
        <v>5</v>
      </c>
      <c r="E35" s="79">
        <v>4.4000000000000004</v>
      </c>
    </row>
    <row r="36" spans="1:5" ht="15" customHeight="1" thickBot="1" x14ac:dyDescent="0.3">
      <c r="A36" s="37">
        <v>30</v>
      </c>
      <c r="B36" s="488" t="s">
        <v>63</v>
      </c>
      <c r="C36" s="325" t="s">
        <v>157</v>
      </c>
      <c r="D36" s="83">
        <v>25</v>
      </c>
      <c r="E36" s="84">
        <v>4.4000000000000004</v>
      </c>
    </row>
    <row r="37" spans="1:5" ht="15" customHeight="1" x14ac:dyDescent="0.25">
      <c r="A37" s="36">
        <v>31</v>
      </c>
      <c r="B37" s="28" t="s">
        <v>65</v>
      </c>
      <c r="C37" s="148" t="s">
        <v>191</v>
      </c>
      <c r="D37" s="133">
        <v>5</v>
      </c>
      <c r="E37" s="143">
        <v>4.4000000000000004</v>
      </c>
    </row>
    <row r="38" spans="1:5" ht="15" customHeight="1" x14ac:dyDescent="0.25">
      <c r="A38" s="36">
        <v>32</v>
      </c>
      <c r="B38" s="147" t="s">
        <v>65</v>
      </c>
      <c r="C38" s="15" t="s">
        <v>125</v>
      </c>
      <c r="D38" s="80">
        <v>25</v>
      </c>
      <c r="E38" s="82">
        <v>4.4000000000000004</v>
      </c>
    </row>
    <row r="39" spans="1:5" ht="15" customHeight="1" x14ac:dyDescent="0.25">
      <c r="A39" s="36">
        <v>33</v>
      </c>
      <c r="B39" s="26" t="s">
        <v>61</v>
      </c>
      <c r="C39" s="13" t="s">
        <v>6</v>
      </c>
      <c r="D39" s="80">
        <v>32</v>
      </c>
      <c r="E39" s="82">
        <v>4.375</v>
      </c>
    </row>
    <row r="40" spans="1:5" ht="15" customHeight="1" x14ac:dyDescent="0.25">
      <c r="A40" s="36">
        <v>34</v>
      </c>
      <c r="B40" s="22" t="s">
        <v>61</v>
      </c>
      <c r="C40" s="23" t="s">
        <v>5</v>
      </c>
      <c r="D40" s="80">
        <v>11</v>
      </c>
      <c r="E40" s="82">
        <v>4.3636363636363633</v>
      </c>
    </row>
    <row r="41" spans="1:5" ht="15" customHeight="1" x14ac:dyDescent="0.25">
      <c r="A41" s="39">
        <v>35</v>
      </c>
      <c r="B41" s="26" t="s">
        <v>63</v>
      </c>
      <c r="C41" s="15" t="s">
        <v>80</v>
      </c>
      <c r="D41" s="74">
        <v>55</v>
      </c>
      <c r="E41" s="76">
        <v>4.3636363636363633</v>
      </c>
    </row>
    <row r="42" spans="1:5" ht="15" customHeight="1" x14ac:dyDescent="0.25">
      <c r="A42" s="39">
        <v>36</v>
      </c>
      <c r="B42" s="22" t="s">
        <v>63</v>
      </c>
      <c r="C42" s="31" t="s">
        <v>26</v>
      </c>
      <c r="D42" s="74">
        <v>11</v>
      </c>
      <c r="E42" s="76">
        <v>4.3636363636363633</v>
      </c>
    </row>
    <row r="43" spans="1:5" ht="15" customHeight="1" x14ac:dyDescent="0.25">
      <c r="A43" s="36">
        <v>37</v>
      </c>
      <c r="B43" s="32" t="s">
        <v>66</v>
      </c>
      <c r="C43" s="148" t="s">
        <v>140</v>
      </c>
      <c r="D43" s="133">
        <v>14</v>
      </c>
      <c r="E43" s="143">
        <v>4.3571428571428568</v>
      </c>
    </row>
    <row r="44" spans="1:5" ht="15" customHeight="1" x14ac:dyDescent="0.25">
      <c r="A44" s="36">
        <v>38</v>
      </c>
      <c r="B44" s="147" t="s">
        <v>64</v>
      </c>
      <c r="C44" s="15" t="s">
        <v>162</v>
      </c>
      <c r="D44" s="80">
        <v>17</v>
      </c>
      <c r="E44" s="82">
        <v>4.3529411764705879</v>
      </c>
    </row>
    <row r="45" spans="1:5" ht="15" customHeight="1" x14ac:dyDescent="0.25">
      <c r="A45" s="36">
        <v>39</v>
      </c>
      <c r="B45" s="22" t="s">
        <v>65</v>
      </c>
      <c r="C45" s="23" t="s">
        <v>143</v>
      </c>
      <c r="D45" s="74">
        <v>26</v>
      </c>
      <c r="E45" s="79">
        <v>4.3461538461538458</v>
      </c>
    </row>
    <row r="46" spans="1:5" ht="15" customHeight="1" thickBot="1" x14ac:dyDescent="0.3">
      <c r="A46" s="44">
        <v>40</v>
      </c>
      <c r="B46" s="114" t="s">
        <v>60</v>
      </c>
      <c r="C46" s="115" t="s">
        <v>146</v>
      </c>
      <c r="D46" s="116">
        <v>3</v>
      </c>
      <c r="E46" s="118">
        <v>4.333333333333333</v>
      </c>
    </row>
    <row r="47" spans="1:5" ht="15" customHeight="1" x14ac:dyDescent="0.25">
      <c r="A47" s="35">
        <v>41</v>
      </c>
      <c r="B47" s="20" t="s">
        <v>62</v>
      </c>
      <c r="C47" s="21" t="s">
        <v>20</v>
      </c>
      <c r="D47" s="72">
        <v>6</v>
      </c>
      <c r="E47" s="78">
        <v>4.333333333333333</v>
      </c>
    </row>
    <row r="48" spans="1:5" ht="15" customHeight="1" x14ac:dyDescent="0.25">
      <c r="A48" s="36">
        <v>42</v>
      </c>
      <c r="B48" s="30" t="s">
        <v>63</v>
      </c>
      <c r="C48" s="23" t="s">
        <v>27</v>
      </c>
      <c r="D48" s="74">
        <v>6</v>
      </c>
      <c r="E48" s="79">
        <v>4.333333333333333</v>
      </c>
    </row>
    <row r="49" spans="1:5" ht="15" customHeight="1" x14ac:dyDescent="0.25">
      <c r="A49" s="36">
        <v>43</v>
      </c>
      <c r="B49" s="147" t="s">
        <v>64</v>
      </c>
      <c r="C49" s="15" t="s">
        <v>163</v>
      </c>
      <c r="D49" s="74">
        <v>12</v>
      </c>
      <c r="E49" s="79">
        <v>4.333333333333333</v>
      </c>
    </row>
    <row r="50" spans="1:5" ht="15" customHeight="1" x14ac:dyDescent="0.25">
      <c r="A50" s="36">
        <v>44</v>
      </c>
      <c r="B50" s="30" t="s">
        <v>64</v>
      </c>
      <c r="C50" s="23" t="s">
        <v>166</v>
      </c>
      <c r="D50" s="74">
        <v>3</v>
      </c>
      <c r="E50" s="76">
        <v>4.333333333333333</v>
      </c>
    </row>
    <row r="51" spans="1:5" ht="15" customHeight="1" x14ac:dyDescent="0.25">
      <c r="A51" s="36">
        <v>45</v>
      </c>
      <c r="B51" s="26" t="s">
        <v>65</v>
      </c>
      <c r="C51" s="15" t="s">
        <v>129</v>
      </c>
      <c r="D51" s="80">
        <v>32</v>
      </c>
      <c r="E51" s="421">
        <v>4.3125</v>
      </c>
    </row>
    <row r="52" spans="1:5" ht="15" customHeight="1" x14ac:dyDescent="0.25">
      <c r="A52" s="36">
        <v>46</v>
      </c>
      <c r="B52" s="30" t="s">
        <v>64</v>
      </c>
      <c r="C52" s="23" t="s">
        <v>85</v>
      </c>
      <c r="D52" s="80">
        <v>10</v>
      </c>
      <c r="E52" s="82">
        <v>4.3</v>
      </c>
    </row>
    <row r="53" spans="1:5" ht="15" customHeight="1" x14ac:dyDescent="0.25">
      <c r="A53" s="36">
        <v>47</v>
      </c>
      <c r="B53" s="22" t="s">
        <v>65</v>
      </c>
      <c r="C53" s="15" t="s">
        <v>178</v>
      </c>
      <c r="D53" s="80">
        <v>25</v>
      </c>
      <c r="E53" s="82">
        <v>4.28</v>
      </c>
    </row>
    <row r="54" spans="1:5" ht="15" customHeight="1" x14ac:dyDescent="0.25">
      <c r="A54" s="36">
        <v>48</v>
      </c>
      <c r="B54" s="30" t="s">
        <v>66</v>
      </c>
      <c r="C54" s="15" t="s">
        <v>59</v>
      </c>
      <c r="D54" s="80">
        <v>18</v>
      </c>
      <c r="E54" s="82">
        <v>4.2777777777777777</v>
      </c>
    </row>
    <row r="55" spans="1:5" ht="15" customHeight="1" x14ac:dyDescent="0.25">
      <c r="A55" s="39">
        <v>49</v>
      </c>
      <c r="B55" s="147" t="s">
        <v>64</v>
      </c>
      <c r="C55" s="15" t="s">
        <v>164</v>
      </c>
      <c r="D55" s="80">
        <v>15</v>
      </c>
      <c r="E55" s="82">
        <v>4.2666666666666666</v>
      </c>
    </row>
    <row r="56" spans="1:5" ht="15" customHeight="1" thickBot="1" x14ac:dyDescent="0.3">
      <c r="A56" s="37">
        <v>50</v>
      </c>
      <c r="B56" s="396" t="s">
        <v>61</v>
      </c>
      <c r="C56" s="24" t="s">
        <v>10</v>
      </c>
      <c r="D56" s="83">
        <v>4</v>
      </c>
      <c r="E56" s="489">
        <v>4.25</v>
      </c>
    </row>
    <row r="57" spans="1:5" ht="15" customHeight="1" x14ac:dyDescent="0.25">
      <c r="A57" s="36">
        <v>51</v>
      </c>
      <c r="B57" s="25" t="s">
        <v>61</v>
      </c>
      <c r="C57" s="132" t="s">
        <v>151</v>
      </c>
      <c r="D57" s="133">
        <v>8</v>
      </c>
      <c r="E57" s="143">
        <v>4.25</v>
      </c>
    </row>
    <row r="58" spans="1:5" ht="15" customHeight="1" x14ac:dyDescent="0.25">
      <c r="A58" s="36">
        <v>52</v>
      </c>
      <c r="B58" s="30" t="s">
        <v>62</v>
      </c>
      <c r="C58" s="23" t="s">
        <v>155</v>
      </c>
      <c r="D58" s="80">
        <v>8</v>
      </c>
      <c r="E58" s="82">
        <v>4.25</v>
      </c>
    </row>
    <row r="59" spans="1:5" ht="15" customHeight="1" x14ac:dyDescent="0.25">
      <c r="A59" s="36">
        <v>53</v>
      </c>
      <c r="B59" s="30" t="s">
        <v>64</v>
      </c>
      <c r="C59" s="23" t="s">
        <v>160</v>
      </c>
      <c r="D59" s="80">
        <v>4</v>
      </c>
      <c r="E59" s="82">
        <v>4.25</v>
      </c>
    </row>
    <row r="60" spans="1:5" ht="15" customHeight="1" x14ac:dyDescent="0.25">
      <c r="A60" s="36">
        <v>54</v>
      </c>
      <c r="B60" s="147" t="s">
        <v>65</v>
      </c>
      <c r="C60" s="15" t="s">
        <v>186</v>
      </c>
      <c r="D60" s="80">
        <v>4</v>
      </c>
      <c r="E60" s="82">
        <v>4.25</v>
      </c>
    </row>
    <row r="61" spans="1:5" ht="15" customHeight="1" x14ac:dyDescent="0.25">
      <c r="A61" s="36">
        <v>55</v>
      </c>
      <c r="B61" s="22" t="s">
        <v>65</v>
      </c>
      <c r="C61" s="15" t="s">
        <v>175</v>
      </c>
      <c r="D61" s="80">
        <v>4</v>
      </c>
      <c r="E61" s="82">
        <v>4.25</v>
      </c>
    </row>
    <row r="62" spans="1:5" ht="15" customHeight="1" x14ac:dyDescent="0.25">
      <c r="A62" s="36">
        <v>56</v>
      </c>
      <c r="B62" s="22" t="s">
        <v>60</v>
      </c>
      <c r="C62" s="31" t="s">
        <v>76</v>
      </c>
      <c r="D62" s="80">
        <v>13</v>
      </c>
      <c r="E62" s="82">
        <v>4.2307692307692308</v>
      </c>
    </row>
    <row r="63" spans="1:5" ht="15" customHeight="1" x14ac:dyDescent="0.25">
      <c r="A63" s="36">
        <v>57</v>
      </c>
      <c r="B63" s="30" t="s">
        <v>65</v>
      </c>
      <c r="C63" s="23" t="s">
        <v>139</v>
      </c>
      <c r="D63" s="80">
        <v>9</v>
      </c>
      <c r="E63" s="82">
        <v>4.2222222222222223</v>
      </c>
    </row>
    <row r="64" spans="1:5" ht="15" customHeight="1" x14ac:dyDescent="0.25">
      <c r="A64" s="36">
        <v>58</v>
      </c>
      <c r="B64" s="22" t="s">
        <v>60</v>
      </c>
      <c r="C64" s="23" t="s">
        <v>190</v>
      </c>
      <c r="D64" s="416">
        <v>24</v>
      </c>
      <c r="E64" s="378">
        <v>4.208333333333333</v>
      </c>
    </row>
    <row r="65" spans="1:5" ht="15" customHeight="1" x14ac:dyDescent="0.25">
      <c r="A65" s="36">
        <v>59</v>
      </c>
      <c r="B65" s="22" t="s">
        <v>60</v>
      </c>
      <c r="C65" s="23" t="s">
        <v>145</v>
      </c>
      <c r="D65" s="74">
        <v>15</v>
      </c>
      <c r="E65" s="76">
        <v>4.2</v>
      </c>
    </row>
    <row r="66" spans="1:5" ht="15" customHeight="1" thickBot="1" x14ac:dyDescent="0.3">
      <c r="A66" s="44">
        <v>60</v>
      </c>
      <c r="B66" s="30" t="s">
        <v>60</v>
      </c>
      <c r="C66" s="129" t="s">
        <v>74</v>
      </c>
      <c r="D66" s="80">
        <v>25</v>
      </c>
      <c r="E66" s="118">
        <v>4.2</v>
      </c>
    </row>
    <row r="67" spans="1:5" ht="15" customHeight="1" x14ac:dyDescent="0.25">
      <c r="A67" s="35">
        <v>61</v>
      </c>
      <c r="B67" s="566" t="s">
        <v>65</v>
      </c>
      <c r="C67" s="414" t="s">
        <v>176</v>
      </c>
      <c r="D67" s="152">
        <v>5</v>
      </c>
      <c r="E67" s="418">
        <v>4.2</v>
      </c>
    </row>
    <row r="68" spans="1:5" ht="15" customHeight="1" x14ac:dyDescent="0.25">
      <c r="A68" s="36">
        <v>62</v>
      </c>
      <c r="B68" s="26" t="s">
        <v>62</v>
      </c>
      <c r="C68" s="15" t="s">
        <v>78</v>
      </c>
      <c r="D68" s="80">
        <v>6</v>
      </c>
      <c r="E68" s="82">
        <v>4.166666666666667</v>
      </c>
    </row>
    <row r="69" spans="1:5" ht="15" customHeight="1" x14ac:dyDescent="0.25">
      <c r="A69" s="36">
        <v>63</v>
      </c>
      <c r="B69" s="22" t="s">
        <v>65</v>
      </c>
      <c r="C69" s="23" t="s">
        <v>142</v>
      </c>
      <c r="D69" s="80">
        <v>6</v>
      </c>
      <c r="E69" s="82">
        <v>4.166666666666667</v>
      </c>
    </row>
    <row r="70" spans="1:5" ht="15" customHeight="1" x14ac:dyDescent="0.25">
      <c r="A70" s="36">
        <v>64</v>
      </c>
      <c r="B70" s="22" t="s">
        <v>65</v>
      </c>
      <c r="C70" s="23" t="s">
        <v>167</v>
      </c>
      <c r="D70" s="74">
        <v>6</v>
      </c>
      <c r="E70" s="79">
        <v>4.166666666666667</v>
      </c>
    </row>
    <row r="71" spans="1:5" ht="15" customHeight="1" x14ac:dyDescent="0.25">
      <c r="A71" s="39">
        <v>65</v>
      </c>
      <c r="B71" s="30" t="s">
        <v>63</v>
      </c>
      <c r="C71" s="15" t="s">
        <v>82</v>
      </c>
      <c r="D71" s="80">
        <v>25</v>
      </c>
      <c r="E71" s="82">
        <v>4.16</v>
      </c>
    </row>
    <row r="72" spans="1:5" ht="15" customHeight="1" x14ac:dyDescent="0.25">
      <c r="A72" s="36">
        <v>66</v>
      </c>
      <c r="B72" s="25" t="s">
        <v>63</v>
      </c>
      <c r="C72" s="132" t="s">
        <v>187</v>
      </c>
      <c r="D72" s="133">
        <v>13</v>
      </c>
      <c r="E72" s="143">
        <v>4.1538461538461542</v>
      </c>
    </row>
    <row r="73" spans="1:5" ht="15" customHeight="1" x14ac:dyDescent="0.25">
      <c r="A73" s="36">
        <v>67</v>
      </c>
      <c r="B73" s="25" t="s">
        <v>61</v>
      </c>
      <c r="C73" s="23" t="s">
        <v>149</v>
      </c>
      <c r="D73" s="80">
        <v>8</v>
      </c>
      <c r="E73" s="82">
        <v>4.125</v>
      </c>
    </row>
    <row r="74" spans="1:5" ht="15" customHeight="1" x14ac:dyDescent="0.25">
      <c r="A74" s="36">
        <v>68</v>
      </c>
      <c r="B74" s="32" t="s">
        <v>62</v>
      </c>
      <c r="C74" s="570" t="s">
        <v>153</v>
      </c>
      <c r="D74" s="80">
        <v>8</v>
      </c>
      <c r="E74" s="82">
        <v>4.125</v>
      </c>
    </row>
    <row r="75" spans="1:5" ht="15" customHeight="1" x14ac:dyDescent="0.25">
      <c r="A75" s="36">
        <v>69</v>
      </c>
      <c r="B75" s="339" t="s">
        <v>62</v>
      </c>
      <c r="C75" s="15" t="s">
        <v>22</v>
      </c>
      <c r="D75" s="80">
        <v>8</v>
      </c>
      <c r="E75" s="143">
        <v>4.125</v>
      </c>
    </row>
    <row r="76" spans="1:5" ht="15" customHeight="1" thickBot="1" x14ac:dyDescent="0.3">
      <c r="A76" s="37">
        <v>70</v>
      </c>
      <c r="B76" s="412" t="s">
        <v>63</v>
      </c>
      <c r="C76" s="24" t="s">
        <v>188</v>
      </c>
      <c r="D76" s="83">
        <v>8</v>
      </c>
      <c r="E76" s="145">
        <v>4.125</v>
      </c>
    </row>
    <row r="77" spans="1:5" ht="15" customHeight="1" x14ac:dyDescent="0.25">
      <c r="A77" s="35">
        <v>71</v>
      </c>
      <c r="B77" s="20" t="s">
        <v>65</v>
      </c>
      <c r="C77" s="19" t="s">
        <v>173</v>
      </c>
      <c r="D77" s="72">
        <v>9</v>
      </c>
      <c r="E77" s="78">
        <v>4.1111111111111107</v>
      </c>
    </row>
    <row r="78" spans="1:5" ht="15" customHeight="1" x14ac:dyDescent="0.25">
      <c r="A78" s="36">
        <v>72</v>
      </c>
      <c r="B78" s="25" t="s">
        <v>65</v>
      </c>
      <c r="C78" s="23" t="s">
        <v>168</v>
      </c>
      <c r="D78" s="80">
        <v>22</v>
      </c>
      <c r="E78" s="76">
        <v>4.0909090909090908</v>
      </c>
    </row>
    <row r="79" spans="1:5" ht="15" customHeight="1" x14ac:dyDescent="0.25">
      <c r="A79" s="36">
        <v>73</v>
      </c>
      <c r="B79" s="339" t="s">
        <v>64</v>
      </c>
      <c r="C79" s="15" t="s">
        <v>90</v>
      </c>
      <c r="D79" s="80">
        <v>12</v>
      </c>
      <c r="E79" s="82">
        <v>4.083333333333333</v>
      </c>
    </row>
    <row r="80" spans="1:5" ht="15" customHeight="1" x14ac:dyDescent="0.25">
      <c r="A80" s="36">
        <v>74</v>
      </c>
      <c r="B80" s="28" t="s">
        <v>65</v>
      </c>
      <c r="C80" s="15" t="s">
        <v>174</v>
      </c>
      <c r="D80" s="80">
        <v>13</v>
      </c>
      <c r="E80" s="82">
        <v>4.0769230769230766</v>
      </c>
    </row>
    <row r="81" spans="1:5" ht="15" customHeight="1" x14ac:dyDescent="0.25">
      <c r="A81" s="36">
        <v>75</v>
      </c>
      <c r="B81" s="25" t="s">
        <v>60</v>
      </c>
      <c r="C81" s="31" t="s">
        <v>147</v>
      </c>
      <c r="D81" s="74">
        <v>14</v>
      </c>
      <c r="E81" s="82">
        <v>4.0714285714285712</v>
      </c>
    </row>
    <row r="82" spans="1:5" ht="15" customHeight="1" x14ac:dyDescent="0.25">
      <c r="A82" s="36">
        <v>76</v>
      </c>
      <c r="B82" s="32" t="s">
        <v>66</v>
      </c>
      <c r="C82" s="15" t="s">
        <v>97</v>
      </c>
      <c r="D82" s="80">
        <v>14</v>
      </c>
      <c r="E82" s="82">
        <v>4.0714285714285712</v>
      </c>
    </row>
    <row r="83" spans="1:5" ht="15" customHeight="1" x14ac:dyDescent="0.25">
      <c r="A83" s="36">
        <v>77</v>
      </c>
      <c r="B83" s="25" t="s">
        <v>61</v>
      </c>
      <c r="C83" s="23" t="s">
        <v>150</v>
      </c>
      <c r="D83" s="80">
        <v>1</v>
      </c>
      <c r="E83" s="82">
        <v>4</v>
      </c>
    </row>
    <row r="84" spans="1:5" ht="15" customHeight="1" x14ac:dyDescent="0.25">
      <c r="A84" s="36">
        <v>78</v>
      </c>
      <c r="B84" s="567" t="s">
        <v>63</v>
      </c>
      <c r="C84" s="362" t="s">
        <v>193</v>
      </c>
      <c r="D84" s="80">
        <v>2</v>
      </c>
      <c r="E84" s="82">
        <v>4</v>
      </c>
    </row>
    <row r="85" spans="1:5" ht="15" customHeight="1" x14ac:dyDescent="0.25">
      <c r="A85" s="36">
        <v>79</v>
      </c>
      <c r="B85" s="25" t="s">
        <v>63</v>
      </c>
      <c r="C85" s="23" t="s">
        <v>83</v>
      </c>
      <c r="D85" s="80">
        <v>1</v>
      </c>
      <c r="E85" s="82">
        <v>4</v>
      </c>
    </row>
    <row r="86" spans="1:5" ht="15" customHeight="1" thickBot="1" x14ac:dyDescent="0.3">
      <c r="A86" s="37">
        <v>80</v>
      </c>
      <c r="B86" s="144" t="s">
        <v>63</v>
      </c>
      <c r="C86" s="24" t="s">
        <v>158</v>
      </c>
      <c r="D86" s="83">
        <v>3</v>
      </c>
      <c r="E86" s="84">
        <v>4</v>
      </c>
    </row>
    <row r="87" spans="1:5" ht="15" customHeight="1" x14ac:dyDescent="0.25">
      <c r="A87" s="35">
        <v>81</v>
      </c>
      <c r="B87" s="20" t="s">
        <v>64</v>
      </c>
      <c r="C87" s="21" t="s">
        <v>87</v>
      </c>
      <c r="D87" s="85">
        <v>13</v>
      </c>
      <c r="E87" s="87">
        <v>3.9230769230769229</v>
      </c>
    </row>
    <row r="88" spans="1:5" ht="15" customHeight="1" x14ac:dyDescent="0.25">
      <c r="A88" s="36">
        <v>82</v>
      </c>
      <c r="B88" s="32" t="s">
        <v>66</v>
      </c>
      <c r="C88" s="15" t="s">
        <v>135</v>
      </c>
      <c r="D88" s="80">
        <v>33</v>
      </c>
      <c r="E88" s="82">
        <v>3.9090909090909092</v>
      </c>
    </row>
    <row r="89" spans="1:5" ht="15" customHeight="1" x14ac:dyDescent="0.25">
      <c r="A89" s="36">
        <v>83</v>
      </c>
      <c r="B89" s="25" t="s">
        <v>65</v>
      </c>
      <c r="C89" s="15" t="s">
        <v>170</v>
      </c>
      <c r="D89" s="80">
        <v>13</v>
      </c>
      <c r="E89" s="91">
        <v>3.8461538461538463</v>
      </c>
    </row>
    <row r="90" spans="1:5" ht="15" customHeight="1" x14ac:dyDescent="0.25">
      <c r="A90" s="36">
        <v>84</v>
      </c>
      <c r="B90" s="25" t="s">
        <v>66</v>
      </c>
      <c r="C90" s="15" t="s">
        <v>96</v>
      </c>
      <c r="D90" s="80">
        <v>23</v>
      </c>
      <c r="E90" s="82">
        <v>3.8260869565217392</v>
      </c>
    </row>
    <row r="91" spans="1:5" ht="15" customHeight="1" x14ac:dyDescent="0.25">
      <c r="A91" s="36">
        <v>85</v>
      </c>
      <c r="B91" s="25" t="s">
        <v>64</v>
      </c>
      <c r="C91" s="15" t="s">
        <v>161</v>
      </c>
      <c r="D91" s="80">
        <v>5</v>
      </c>
      <c r="E91" s="82">
        <v>3.8</v>
      </c>
    </row>
    <row r="92" spans="1:5" ht="15" customHeight="1" x14ac:dyDescent="0.25">
      <c r="A92" s="36">
        <v>86</v>
      </c>
      <c r="B92" s="25" t="s">
        <v>60</v>
      </c>
      <c r="C92" s="23" t="s">
        <v>121</v>
      </c>
      <c r="D92" s="80">
        <v>4</v>
      </c>
      <c r="E92" s="82">
        <v>3.75</v>
      </c>
    </row>
    <row r="93" spans="1:5" ht="15" customHeight="1" x14ac:dyDescent="0.25">
      <c r="A93" s="36">
        <v>87</v>
      </c>
      <c r="B93" s="339" t="s">
        <v>64</v>
      </c>
      <c r="C93" s="15" t="s">
        <v>165</v>
      </c>
      <c r="D93" s="80">
        <v>4</v>
      </c>
      <c r="E93" s="82">
        <v>3.75</v>
      </c>
    </row>
    <row r="94" spans="1:5" ht="15" customHeight="1" x14ac:dyDescent="0.25">
      <c r="A94" s="36">
        <v>88</v>
      </c>
      <c r="B94" s="28" t="s">
        <v>65</v>
      </c>
      <c r="C94" s="15" t="s">
        <v>184</v>
      </c>
      <c r="D94" s="80">
        <v>11</v>
      </c>
      <c r="E94" s="82">
        <v>3.7272727272727271</v>
      </c>
    </row>
    <row r="95" spans="1:5" ht="15" customHeight="1" x14ac:dyDescent="0.25">
      <c r="A95" s="36">
        <v>89</v>
      </c>
      <c r="B95" s="32" t="s">
        <v>63</v>
      </c>
      <c r="C95" s="23" t="s">
        <v>194</v>
      </c>
      <c r="D95" s="80">
        <v>14</v>
      </c>
      <c r="E95" s="82">
        <v>3.7142857142857144</v>
      </c>
    </row>
    <row r="96" spans="1:5" ht="15" customHeight="1" thickBot="1" x14ac:dyDescent="0.3">
      <c r="A96" s="44">
        <v>90</v>
      </c>
      <c r="B96" s="486" t="s">
        <v>62</v>
      </c>
      <c r="C96" s="120" t="s">
        <v>18</v>
      </c>
      <c r="D96" s="116">
        <v>3</v>
      </c>
      <c r="E96" s="118">
        <v>3.6666666666666665</v>
      </c>
    </row>
    <row r="97" spans="1:5" ht="15" customHeight="1" x14ac:dyDescent="0.25">
      <c r="A97" s="35">
        <v>91</v>
      </c>
      <c r="B97" s="20" t="s">
        <v>63</v>
      </c>
      <c r="C97" s="343" t="s">
        <v>30</v>
      </c>
      <c r="D97" s="85">
        <v>3</v>
      </c>
      <c r="E97" s="87">
        <v>3.6666666666666665</v>
      </c>
    </row>
    <row r="98" spans="1:5" ht="15" customHeight="1" x14ac:dyDescent="0.25">
      <c r="A98" s="39">
        <v>92</v>
      </c>
      <c r="B98" s="147" t="s">
        <v>64</v>
      </c>
      <c r="C98" s="15" t="s">
        <v>34</v>
      </c>
      <c r="D98" s="74">
        <v>5</v>
      </c>
      <c r="E98" s="76">
        <v>3.6</v>
      </c>
    </row>
    <row r="99" spans="1:5" ht="15" customHeight="1" x14ac:dyDescent="0.25">
      <c r="A99" s="36">
        <v>93</v>
      </c>
      <c r="B99" s="25" t="s">
        <v>65</v>
      </c>
      <c r="C99" s="15" t="s">
        <v>181</v>
      </c>
      <c r="D99" s="80">
        <v>7</v>
      </c>
      <c r="E99" s="82">
        <v>3.5714285714285716</v>
      </c>
    </row>
    <row r="100" spans="1:5" ht="15" customHeight="1" x14ac:dyDescent="0.25">
      <c r="A100" s="36">
        <v>94</v>
      </c>
      <c r="B100" s="25" t="s">
        <v>61</v>
      </c>
      <c r="C100" s="132" t="s">
        <v>189</v>
      </c>
      <c r="D100" s="133">
        <v>4</v>
      </c>
      <c r="E100" s="82">
        <v>3.5</v>
      </c>
    </row>
    <row r="101" spans="1:5" ht="15" customHeight="1" x14ac:dyDescent="0.25">
      <c r="A101" s="36">
        <v>95</v>
      </c>
      <c r="B101" s="22" t="s">
        <v>61</v>
      </c>
      <c r="C101" s="23" t="s">
        <v>152</v>
      </c>
      <c r="D101" s="80">
        <v>2</v>
      </c>
      <c r="E101" s="82">
        <v>3.5</v>
      </c>
    </row>
    <row r="102" spans="1:5" ht="15" customHeight="1" x14ac:dyDescent="0.25">
      <c r="A102" s="36">
        <v>96</v>
      </c>
      <c r="B102" s="26" t="s">
        <v>62</v>
      </c>
      <c r="C102" s="15" t="s">
        <v>154</v>
      </c>
      <c r="D102" s="80">
        <v>4</v>
      </c>
      <c r="E102" s="118">
        <v>3.5</v>
      </c>
    </row>
    <row r="103" spans="1:5" ht="15" customHeight="1" x14ac:dyDescent="0.25">
      <c r="A103" s="36">
        <v>97</v>
      </c>
      <c r="B103" s="22" t="s">
        <v>65</v>
      </c>
      <c r="C103" s="23" t="s">
        <v>196</v>
      </c>
      <c r="D103" s="80">
        <v>2</v>
      </c>
      <c r="E103" s="82">
        <v>3.5</v>
      </c>
    </row>
    <row r="104" spans="1:5" ht="15" customHeight="1" x14ac:dyDescent="0.25">
      <c r="A104" s="119">
        <v>98</v>
      </c>
      <c r="B104" s="30" t="s">
        <v>62</v>
      </c>
      <c r="C104" s="31" t="s">
        <v>17</v>
      </c>
      <c r="D104" s="80">
        <v>5</v>
      </c>
      <c r="E104" s="82">
        <v>3.4</v>
      </c>
    </row>
    <row r="105" spans="1:5" ht="15" customHeight="1" x14ac:dyDescent="0.25">
      <c r="A105" s="119">
        <v>99</v>
      </c>
      <c r="B105" s="22" t="s">
        <v>65</v>
      </c>
      <c r="C105" s="15" t="s">
        <v>172</v>
      </c>
      <c r="D105" s="80">
        <v>3</v>
      </c>
      <c r="E105" s="82">
        <v>3.3333333333333335</v>
      </c>
    </row>
    <row r="106" spans="1:5" ht="15" customHeight="1" thickBot="1" x14ac:dyDescent="0.3">
      <c r="A106" s="219">
        <v>100</v>
      </c>
      <c r="B106" s="396" t="s">
        <v>64</v>
      </c>
      <c r="C106" s="24" t="s">
        <v>144</v>
      </c>
      <c r="D106" s="83">
        <v>14</v>
      </c>
      <c r="E106" s="84">
        <v>3.2857142857142856</v>
      </c>
    </row>
    <row r="107" spans="1:5" ht="15" customHeight="1" x14ac:dyDescent="0.25">
      <c r="A107" s="151">
        <v>101</v>
      </c>
      <c r="B107" s="29" t="s">
        <v>63</v>
      </c>
      <c r="C107" s="21" t="s">
        <v>195</v>
      </c>
      <c r="D107" s="72">
        <v>1</v>
      </c>
      <c r="E107" s="417">
        <v>3</v>
      </c>
    </row>
    <row r="108" spans="1:5" ht="15" customHeight="1" thickBot="1" x14ac:dyDescent="0.3">
      <c r="A108" s="219">
        <v>102</v>
      </c>
      <c r="B108" s="363" t="s">
        <v>66</v>
      </c>
      <c r="C108" s="325" t="s">
        <v>98</v>
      </c>
      <c r="D108" s="83">
        <v>1</v>
      </c>
      <c r="E108" s="84">
        <v>3</v>
      </c>
    </row>
    <row r="109" spans="1:5" ht="15" customHeight="1" x14ac:dyDescent="0.25">
      <c r="A109" s="34"/>
      <c r="B109" s="340"/>
      <c r="C109" s="340"/>
      <c r="D109" s="342" t="s">
        <v>99</v>
      </c>
      <c r="E109" s="338">
        <f>AVERAGE(E7:E108)</f>
        <v>4.1962023282455219</v>
      </c>
    </row>
    <row r="110" spans="1:5" x14ac:dyDescent="0.25">
      <c r="A110" s="34"/>
      <c r="B110" s="340"/>
      <c r="C110" s="340"/>
      <c r="D110" s="341" t="s">
        <v>100</v>
      </c>
      <c r="E110" s="8">
        <v>4.2699999999999996</v>
      </c>
    </row>
    <row r="111" spans="1:5" x14ac:dyDescent="0.25">
      <c r="A111" s="34"/>
      <c r="B111" s="10"/>
      <c r="C111" s="10"/>
      <c r="D111" s="11"/>
      <c r="E111" s="11"/>
    </row>
    <row r="112" spans="1:5" x14ac:dyDescent="0.25">
      <c r="A112" s="34"/>
      <c r="B112" s="10"/>
      <c r="C112" s="10"/>
      <c r="D112" s="11"/>
      <c r="E112" s="11"/>
    </row>
    <row r="113" spans="1:5" x14ac:dyDescent="0.25">
      <c r="A113" s="34"/>
      <c r="B113" s="10"/>
      <c r="C113" s="10"/>
      <c r="D113" s="11"/>
      <c r="E113" s="11"/>
    </row>
    <row r="114" spans="1:5" x14ac:dyDescent="0.25">
      <c r="A114" s="34"/>
    </row>
    <row r="115" spans="1:5" x14ac:dyDescent="0.25">
      <c r="A115" s="34"/>
    </row>
    <row r="116" spans="1:5" x14ac:dyDescent="0.25">
      <c r="A116" s="34"/>
    </row>
    <row r="117" spans="1:5" x14ac:dyDescent="0.25">
      <c r="A117" s="34"/>
    </row>
    <row r="118" spans="1:5" x14ac:dyDescent="0.25">
      <c r="A118" s="34"/>
    </row>
    <row r="119" spans="1:5" x14ac:dyDescent="0.25">
      <c r="A119" s="34"/>
    </row>
    <row r="120" spans="1:5" x14ac:dyDescent="0.25">
      <c r="A120" s="34"/>
    </row>
    <row r="121" spans="1:5" x14ac:dyDescent="0.25">
      <c r="A121" s="34"/>
    </row>
  </sheetData>
  <sortState ref="A65:E86">
    <sortCondition descending="1" ref="D65"/>
  </sortState>
  <mergeCells count="6">
    <mergeCell ref="B2:C2"/>
    <mergeCell ref="E4:E5"/>
    <mergeCell ref="A4:A5"/>
    <mergeCell ref="B4:B5"/>
    <mergeCell ref="C4:C5"/>
    <mergeCell ref="D4:D5"/>
  </mergeCells>
  <conditionalFormatting sqref="E6:E110">
    <cfRule type="cellIs" dxfId="34" priority="754" stopIfTrue="1" operator="between">
      <formula>$E$109</formula>
      <formula>4.206</formula>
    </cfRule>
    <cfRule type="cellIs" dxfId="33" priority="755" stopIfTrue="1" operator="lessThan">
      <formula>3.5</formula>
    </cfRule>
    <cfRule type="cellIs" dxfId="32" priority="756" stopIfTrue="1" operator="between">
      <formula>$E$109</formula>
      <formula>3.5</formula>
    </cfRule>
    <cfRule type="cellIs" dxfId="31" priority="757" stopIfTrue="1" operator="between">
      <formula>4.499</formula>
      <formula>$E$109</formula>
    </cfRule>
    <cfRule type="cellIs" dxfId="30" priority="758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8" width="7.7109375" style="4" customWidth="1"/>
    <col min="9" max="9" width="9.7109375" style="4" customWidth="1"/>
    <col min="10" max="10" width="7.7109375" customWidth="1"/>
  </cols>
  <sheetData>
    <row r="1" spans="1:12" s="1" customFormat="1" ht="15" customHeight="1" x14ac:dyDescent="0.25">
      <c r="C1" s="5"/>
      <c r="D1" s="482"/>
      <c r="E1" s="482"/>
      <c r="F1" s="2"/>
      <c r="G1" s="2"/>
      <c r="H1" s="2"/>
      <c r="I1" s="2"/>
      <c r="K1" s="70"/>
      <c r="L1" s="54" t="s">
        <v>104</v>
      </c>
    </row>
    <row r="2" spans="1:12" s="1" customFormat="1" ht="15" customHeight="1" x14ac:dyDescent="0.25">
      <c r="C2" s="473" t="s">
        <v>52</v>
      </c>
      <c r="D2" s="473"/>
      <c r="E2" s="146"/>
      <c r="F2" s="2"/>
      <c r="G2" s="2"/>
      <c r="H2" s="2"/>
      <c r="I2" s="7">
        <v>2025</v>
      </c>
      <c r="K2" s="71"/>
      <c r="L2" s="54" t="s">
        <v>105</v>
      </c>
    </row>
    <row r="3" spans="1:12" s="1" customFormat="1" ht="15" customHeight="1" thickBot="1" x14ac:dyDescent="0.3">
      <c r="C3" s="5"/>
      <c r="D3" s="6"/>
      <c r="E3" s="6"/>
      <c r="F3" s="2"/>
      <c r="G3" s="2"/>
      <c r="H3" s="2"/>
      <c r="I3" s="2"/>
      <c r="K3" s="216"/>
      <c r="L3" s="54" t="s">
        <v>106</v>
      </c>
    </row>
    <row r="4" spans="1:12" s="1" customFormat="1" ht="15" customHeight="1" x14ac:dyDescent="0.25">
      <c r="A4" s="476" t="s">
        <v>0</v>
      </c>
      <c r="B4" s="478" t="s">
        <v>53</v>
      </c>
      <c r="C4" s="478" t="s">
        <v>1</v>
      </c>
      <c r="D4" s="480" t="s">
        <v>112</v>
      </c>
      <c r="E4" s="483" t="s">
        <v>103</v>
      </c>
      <c r="F4" s="484"/>
      <c r="G4" s="484"/>
      <c r="H4" s="485"/>
      <c r="I4" s="474" t="s">
        <v>111</v>
      </c>
      <c r="K4" s="55"/>
      <c r="L4" s="54" t="s">
        <v>107</v>
      </c>
    </row>
    <row r="5" spans="1:12" s="1" customFormat="1" ht="26.25" customHeight="1" thickBot="1" x14ac:dyDescent="0.3">
      <c r="A5" s="477"/>
      <c r="B5" s="479" t="s">
        <v>2</v>
      </c>
      <c r="C5" s="479"/>
      <c r="D5" s="481"/>
      <c r="E5" s="53">
        <v>5</v>
      </c>
      <c r="F5" s="53">
        <v>4</v>
      </c>
      <c r="G5" s="53">
        <v>3</v>
      </c>
      <c r="H5" s="53">
        <v>2</v>
      </c>
      <c r="I5" s="475"/>
    </row>
    <row r="6" spans="1:12" s="1" customFormat="1" ht="15" customHeight="1" thickBot="1" x14ac:dyDescent="0.3">
      <c r="A6" s="110"/>
      <c r="B6" s="111"/>
      <c r="C6" s="111" t="s">
        <v>120</v>
      </c>
      <c r="D6" s="112">
        <f>D7+D16+D29+D47+D66+D81+D113</f>
        <v>1255</v>
      </c>
      <c r="E6" s="113">
        <f>E7+E16+E29+E47+E66+E81+E113</f>
        <v>563</v>
      </c>
      <c r="F6" s="113">
        <f>F7+F16+F29+F47+F66+F81+F113</f>
        <v>486</v>
      </c>
      <c r="G6" s="113">
        <f>G7+G16+G29+G47+G66+G81+G113</f>
        <v>194</v>
      </c>
      <c r="H6" s="113">
        <f>H7+H16+H29+H47+H66+H81+H113</f>
        <v>12</v>
      </c>
      <c r="I6" s="149">
        <f>(E6*5+F6*4+G6*3+H6*2)/D6</f>
        <v>4.2749003984063743</v>
      </c>
      <c r="J6" s="490"/>
    </row>
    <row r="7" spans="1:12" s="1" customFormat="1" ht="15" customHeight="1" thickBot="1" x14ac:dyDescent="0.3">
      <c r="A7" s="106"/>
      <c r="B7" s="107"/>
      <c r="C7" s="107" t="s">
        <v>119</v>
      </c>
      <c r="D7" s="108">
        <f>SUM(D8:D15)</f>
        <v>120</v>
      </c>
      <c r="E7" s="109">
        <f>SUM(E8:E15)</f>
        <v>50</v>
      </c>
      <c r="F7" s="109">
        <f>SUM(F8:F15)</f>
        <v>46</v>
      </c>
      <c r="G7" s="109">
        <f>SUM(G8:G15)</f>
        <v>24</v>
      </c>
      <c r="H7" s="109">
        <f>SUM(H8:H15)</f>
        <v>0</v>
      </c>
      <c r="I7" s="130">
        <f>AVERAGE(I8:I15)</f>
        <v>4.1753694222444224</v>
      </c>
    </row>
    <row r="8" spans="1:12" s="3" customFormat="1" ht="15" customHeight="1" x14ac:dyDescent="0.25">
      <c r="A8" s="36">
        <v>1</v>
      </c>
      <c r="B8" s="12">
        <v>10002</v>
      </c>
      <c r="C8" s="31" t="s">
        <v>145</v>
      </c>
      <c r="D8" s="74">
        <v>15</v>
      </c>
      <c r="E8" s="75">
        <v>7</v>
      </c>
      <c r="F8" s="75">
        <v>4</v>
      </c>
      <c r="G8" s="75">
        <v>4</v>
      </c>
      <c r="H8" s="75"/>
      <c r="I8" s="76">
        <f t="shared" ref="I8:I12" si="0">(E8*5+F8*4+G8*3+H8*2)/D8</f>
        <v>4.2</v>
      </c>
    </row>
    <row r="9" spans="1:12" s="3" customFormat="1" ht="15" customHeight="1" x14ac:dyDescent="0.25">
      <c r="A9" s="36">
        <v>2</v>
      </c>
      <c r="B9" s="12">
        <v>10090</v>
      </c>
      <c r="C9" s="129" t="s">
        <v>74</v>
      </c>
      <c r="D9" s="74">
        <v>25</v>
      </c>
      <c r="E9" s="75">
        <v>11</v>
      </c>
      <c r="F9" s="75">
        <v>8</v>
      </c>
      <c r="G9" s="75">
        <v>6</v>
      </c>
      <c r="H9" s="75"/>
      <c r="I9" s="76">
        <f t="shared" si="0"/>
        <v>4.2</v>
      </c>
    </row>
    <row r="10" spans="1:12" s="3" customFormat="1" ht="15" customHeight="1" x14ac:dyDescent="0.25">
      <c r="A10" s="36">
        <v>3</v>
      </c>
      <c r="B10" s="14">
        <v>10004</v>
      </c>
      <c r="C10" s="115" t="s">
        <v>73</v>
      </c>
      <c r="D10" s="121">
        <v>22</v>
      </c>
      <c r="E10" s="122">
        <v>13</v>
      </c>
      <c r="F10" s="122">
        <v>5</v>
      </c>
      <c r="G10" s="122">
        <v>4</v>
      </c>
      <c r="H10" s="122"/>
      <c r="I10" s="123">
        <f t="shared" si="0"/>
        <v>4.4090909090909092</v>
      </c>
    </row>
    <row r="11" spans="1:12" s="3" customFormat="1" ht="15" customHeight="1" x14ac:dyDescent="0.25">
      <c r="A11" s="36">
        <v>4</v>
      </c>
      <c r="B11" s="12">
        <v>10001</v>
      </c>
      <c r="C11" s="31" t="s">
        <v>190</v>
      </c>
      <c r="D11" s="74">
        <v>24</v>
      </c>
      <c r="E11" s="75">
        <v>8</v>
      </c>
      <c r="F11" s="75">
        <v>13</v>
      </c>
      <c r="G11" s="75">
        <v>3</v>
      </c>
      <c r="H11" s="75"/>
      <c r="I11" s="76">
        <f t="shared" si="0"/>
        <v>4.208333333333333</v>
      </c>
    </row>
    <row r="12" spans="1:12" s="3" customFormat="1" ht="15" customHeight="1" x14ac:dyDescent="0.25">
      <c r="A12" s="36">
        <v>5</v>
      </c>
      <c r="B12" s="12">
        <v>10120</v>
      </c>
      <c r="C12" s="31" t="s">
        <v>146</v>
      </c>
      <c r="D12" s="74">
        <v>3</v>
      </c>
      <c r="E12" s="75">
        <v>1</v>
      </c>
      <c r="F12" s="75">
        <v>2</v>
      </c>
      <c r="G12" s="75"/>
      <c r="H12" s="75"/>
      <c r="I12" s="76">
        <f t="shared" si="0"/>
        <v>4.333333333333333</v>
      </c>
    </row>
    <row r="13" spans="1:12" s="3" customFormat="1" ht="15" customHeight="1" x14ac:dyDescent="0.25">
      <c r="A13" s="36">
        <v>6</v>
      </c>
      <c r="B13" s="12">
        <v>10190</v>
      </c>
      <c r="C13" s="31" t="s">
        <v>147</v>
      </c>
      <c r="D13" s="74">
        <v>14</v>
      </c>
      <c r="E13" s="75">
        <v>4</v>
      </c>
      <c r="F13" s="75">
        <v>7</v>
      </c>
      <c r="G13" s="75">
        <v>3</v>
      </c>
      <c r="H13" s="75"/>
      <c r="I13" s="76">
        <f>(E13*5+F13*4+G13*3+H13*2)/D13</f>
        <v>4.0714285714285712</v>
      </c>
    </row>
    <row r="14" spans="1:12" s="3" customFormat="1" ht="15" customHeight="1" x14ac:dyDescent="0.25">
      <c r="A14" s="36">
        <v>7</v>
      </c>
      <c r="B14" s="12">
        <v>10320</v>
      </c>
      <c r="C14" s="23" t="s">
        <v>76</v>
      </c>
      <c r="D14" s="74">
        <v>13</v>
      </c>
      <c r="E14" s="77">
        <v>6</v>
      </c>
      <c r="F14" s="77">
        <v>4</v>
      </c>
      <c r="G14" s="77">
        <v>3</v>
      </c>
      <c r="H14" s="77"/>
      <c r="I14" s="76">
        <f>(E14*5+F14*4+G14*3+H14*2)/D14</f>
        <v>4.2307692307692308</v>
      </c>
    </row>
    <row r="15" spans="1:12" s="3" customFormat="1" ht="15" customHeight="1" thickBot="1" x14ac:dyDescent="0.3">
      <c r="A15" s="44">
        <v>8</v>
      </c>
      <c r="B15" s="14">
        <v>10860</v>
      </c>
      <c r="C15" s="120" t="s">
        <v>121</v>
      </c>
      <c r="D15" s="121">
        <v>4</v>
      </c>
      <c r="E15" s="122"/>
      <c r="F15" s="122">
        <v>3</v>
      </c>
      <c r="G15" s="122">
        <v>1</v>
      </c>
      <c r="H15" s="122"/>
      <c r="I15" s="123">
        <f>(E15*5+F15*4+G15*3+H15*2)/D15</f>
        <v>3.75</v>
      </c>
    </row>
    <row r="16" spans="1:12" s="3" customFormat="1" ht="15" customHeight="1" thickBot="1" x14ac:dyDescent="0.25">
      <c r="A16" s="124"/>
      <c r="B16" s="125"/>
      <c r="C16" s="107" t="s">
        <v>118</v>
      </c>
      <c r="D16" s="126">
        <f>SUM(D17:D28)</f>
        <v>101</v>
      </c>
      <c r="E16" s="127">
        <f>SUM(E17:E28)</f>
        <v>52</v>
      </c>
      <c r="F16" s="127">
        <f>SUM(F17:F28)</f>
        <v>33</v>
      </c>
      <c r="G16" s="127">
        <f>SUM(G17:G28)</f>
        <v>16</v>
      </c>
      <c r="H16" s="127">
        <f>SUM(H17:H28)</f>
        <v>0</v>
      </c>
      <c r="I16" s="128">
        <f>AVERAGE(I17:I28)</f>
        <v>4.2339556277056278</v>
      </c>
    </row>
    <row r="17" spans="1:9" s="3" customFormat="1" ht="15" customHeight="1" x14ac:dyDescent="0.25">
      <c r="A17" s="35">
        <v>1</v>
      </c>
      <c r="B17" s="17">
        <v>20040</v>
      </c>
      <c r="C17" s="21" t="s">
        <v>5</v>
      </c>
      <c r="D17" s="72">
        <v>11</v>
      </c>
      <c r="E17" s="73">
        <v>5</v>
      </c>
      <c r="F17" s="73">
        <v>5</v>
      </c>
      <c r="G17" s="73">
        <v>1</v>
      </c>
      <c r="H17" s="73"/>
      <c r="I17" s="78">
        <f t="shared" ref="I17:I28" si="1">(E17*5+F17*4+G17*3+H17*2)/D17</f>
        <v>4.3636363636363633</v>
      </c>
    </row>
    <row r="18" spans="1:9" s="3" customFormat="1" ht="15" customHeight="1" x14ac:dyDescent="0.25">
      <c r="A18" s="36">
        <v>2</v>
      </c>
      <c r="B18" s="12">
        <v>20061</v>
      </c>
      <c r="C18" s="23" t="s">
        <v>7</v>
      </c>
      <c r="D18" s="74">
        <v>8</v>
      </c>
      <c r="E18" s="75">
        <v>7</v>
      </c>
      <c r="F18" s="75">
        <v>1</v>
      </c>
      <c r="G18" s="75"/>
      <c r="H18" s="75"/>
      <c r="I18" s="79">
        <f t="shared" si="1"/>
        <v>4.875</v>
      </c>
    </row>
    <row r="19" spans="1:9" s="3" customFormat="1" ht="15" customHeight="1" x14ac:dyDescent="0.25">
      <c r="A19" s="36">
        <v>3</v>
      </c>
      <c r="B19" s="12">
        <v>21020</v>
      </c>
      <c r="C19" s="23" t="s">
        <v>14</v>
      </c>
      <c r="D19" s="80">
        <v>7</v>
      </c>
      <c r="E19" s="81">
        <v>5</v>
      </c>
      <c r="F19" s="81">
        <v>2</v>
      </c>
      <c r="G19" s="81"/>
      <c r="H19" s="81"/>
      <c r="I19" s="82">
        <f t="shared" si="1"/>
        <v>4.7142857142857144</v>
      </c>
    </row>
    <row r="20" spans="1:9" s="3" customFormat="1" ht="15" customHeight="1" x14ac:dyDescent="0.25">
      <c r="A20" s="36">
        <v>4</v>
      </c>
      <c r="B20" s="12">
        <v>20060</v>
      </c>
      <c r="C20" s="23" t="s">
        <v>6</v>
      </c>
      <c r="D20" s="74">
        <v>32</v>
      </c>
      <c r="E20" s="75">
        <v>18</v>
      </c>
      <c r="F20" s="75">
        <v>8</v>
      </c>
      <c r="G20" s="75">
        <v>6</v>
      </c>
      <c r="H20" s="75"/>
      <c r="I20" s="79">
        <f t="shared" si="1"/>
        <v>4.375</v>
      </c>
    </row>
    <row r="21" spans="1:9" s="3" customFormat="1" ht="15" customHeight="1" x14ac:dyDescent="0.25">
      <c r="A21" s="36">
        <v>5</v>
      </c>
      <c r="B21" s="12">
        <v>20400</v>
      </c>
      <c r="C21" s="23" t="s">
        <v>8</v>
      </c>
      <c r="D21" s="74">
        <v>11</v>
      </c>
      <c r="E21" s="75">
        <v>6</v>
      </c>
      <c r="F21" s="75">
        <v>4</v>
      </c>
      <c r="G21" s="75">
        <v>1</v>
      </c>
      <c r="H21" s="75"/>
      <c r="I21" s="79">
        <f t="shared" si="1"/>
        <v>4.4545454545454541</v>
      </c>
    </row>
    <row r="22" spans="1:9" s="3" customFormat="1" ht="15" customHeight="1" x14ac:dyDescent="0.25">
      <c r="A22" s="36">
        <v>6</v>
      </c>
      <c r="B22" s="12">
        <v>20080</v>
      </c>
      <c r="C22" s="31" t="s">
        <v>148</v>
      </c>
      <c r="D22" s="74">
        <v>5</v>
      </c>
      <c r="E22" s="75">
        <v>3</v>
      </c>
      <c r="F22" s="75">
        <v>1</v>
      </c>
      <c r="G22" s="75">
        <v>1</v>
      </c>
      <c r="H22" s="75"/>
      <c r="I22" s="79">
        <f t="shared" si="1"/>
        <v>4.4000000000000004</v>
      </c>
    </row>
    <row r="23" spans="1:9" s="3" customFormat="1" ht="15" customHeight="1" x14ac:dyDescent="0.25">
      <c r="A23" s="36">
        <v>7</v>
      </c>
      <c r="B23" s="12">
        <v>20460</v>
      </c>
      <c r="C23" s="31" t="s">
        <v>149</v>
      </c>
      <c r="D23" s="74">
        <v>8</v>
      </c>
      <c r="E23" s="75">
        <v>4</v>
      </c>
      <c r="F23" s="75">
        <v>1</v>
      </c>
      <c r="G23" s="75">
        <v>3</v>
      </c>
      <c r="H23" s="75"/>
      <c r="I23" s="79">
        <f t="shared" si="1"/>
        <v>4.125</v>
      </c>
    </row>
    <row r="24" spans="1:9" s="3" customFormat="1" ht="15" customHeight="1" x14ac:dyDescent="0.25">
      <c r="A24" s="36">
        <v>8</v>
      </c>
      <c r="B24" s="12">
        <v>20550</v>
      </c>
      <c r="C24" s="13" t="s">
        <v>10</v>
      </c>
      <c r="D24" s="74">
        <v>4</v>
      </c>
      <c r="E24" s="75">
        <v>1</v>
      </c>
      <c r="F24" s="75">
        <v>3</v>
      </c>
      <c r="G24" s="75"/>
      <c r="H24" s="75"/>
      <c r="I24" s="79">
        <f t="shared" si="1"/>
        <v>4.25</v>
      </c>
    </row>
    <row r="25" spans="1:9" s="3" customFormat="1" ht="15" customHeight="1" x14ac:dyDescent="0.25">
      <c r="A25" s="36">
        <v>9</v>
      </c>
      <c r="B25" s="14">
        <v>20630</v>
      </c>
      <c r="C25" s="13" t="s">
        <v>189</v>
      </c>
      <c r="D25" s="74">
        <v>4</v>
      </c>
      <c r="E25" s="75"/>
      <c r="F25" s="75">
        <v>2</v>
      </c>
      <c r="G25" s="75">
        <v>2</v>
      </c>
      <c r="H25" s="75"/>
      <c r="I25" s="79">
        <f t="shared" si="1"/>
        <v>3.5</v>
      </c>
    </row>
    <row r="26" spans="1:9" s="3" customFormat="1" ht="15" customHeight="1" x14ac:dyDescent="0.25">
      <c r="A26" s="36">
        <v>9</v>
      </c>
      <c r="B26" s="14">
        <v>20810</v>
      </c>
      <c r="C26" s="31" t="s">
        <v>150</v>
      </c>
      <c r="D26" s="74">
        <v>1</v>
      </c>
      <c r="E26" s="75"/>
      <c r="F26" s="75">
        <v>1</v>
      </c>
      <c r="G26" s="75"/>
      <c r="H26" s="75"/>
      <c r="I26" s="79">
        <f t="shared" si="1"/>
        <v>4</v>
      </c>
    </row>
    <row r="27" spans="1:9" s="3" customFormat="1" ht="15" customHeight="1" x14ac:dyDescent="0.25">
      <c r="A27" s="36">
        <v>10</v>
      </c>
      <c r="B27" s="12">
        <v>20900</v>
      </c>
      <c r="C27" s="15" t="s">
        <v>151</v>
      </c>
      <c r="D27" s="80">
        <v>8</v>
      </c>
      <c r="E27" s="81">
        <v>3</v>
      </c>
      <c r="F27" s="81">
        <v>4</v>
      </c>
      <c r="G27" s="81">
        <v>1</v>
      </c>
      <c r="H27" s="81"/>
      <c r="I27" s="82">
        <f t="shared" si="1"/>
        <v>4.25</v>
      </c>
    </row>
    <row r="28" spans="1:9" s="3" customFormat="1" ht="15" customHeight="1" thickBot="1" x14ac:dyDescent="0.3">
      <c r="A28" s="44">
        <v>11</v>
      </c>
      <c r="B28" s="94">
        <v>21349</v>
      </c>
      <c r="C28" s="137" t="s">
        <v>152</v>
      </c>
      <c r="D28" s="95">
        <v>2</v>
      </c>
      <c r="E28" s="105"/>
      <c r="F28" s="105">
        <v>1</v>
      </c>
      <c r="G28" s="105">
        <v>1</v>
      </c>
      <c r="H28" s="105"/>
      <c r="I28" s="96">
        <f t="shared" si="1"/>
        <v>3.5</v>
      </c>
    </row>
    <row r="29" spans="1:9" s="3" customFormat="1" ht="15" customHeight="1" thickBot="1" x14ac:dyDescent="0.25">
      <c r="A29" s="124"/>
      <c r="B29" s="125"/>
      <c r="C29" s="107" t="s">
        <v>117</v>
      </c>
      <c r="D29" s="134">
        <f>SUM(D30:D46)</f>
        <v>78</v>
      </c>
      <c r="E29" s="135">
        <f>SUM(E30:E46)</f>
        <v>33</v>
      </c>
      <c r="F29" s="135">
        <f>SUM(F30:F46)</f>
        <v>29</v>
      </c>
      <c r="G29" s="135">
        <f>SUM(G30:G46)</f>
        <v>15</v>
      </c>
      <c r="H29" s="135">
        <f>SUM(H30:H46)</f>
        <v>1</v>
      </c>
      <c r="I29" s="136">
        <f>AVERAGE(I30:I46)</f>
        <v>4.1732026143790852</v>
      </c>
    </row>
    <row r="30" spans="1:9" ht="15" customHeight="1" x14ac:dyDescent="0.25">
      <c r="A30" s="36">
        <v>1</v>
      </c>
      <c r="B30" s="12">
        <v>30070</v>
      </c>
      <c r="C30" s="23" t="s">
        <v>57</v>
      </c>
      <c r="D30" s="80">
        <v>5</v>
      </c>
      <c r="E30" s="88">
        <v>3</v>
      </c>
      <c r="F30" s="88">
        <v>2</v>
      </c>
      <c r="G30" s="88"/>
      <c r="H30" s="88"/>
      <c r="I30" s="82">
        <f t="shared" ref="I30:I45" si="2">(E30*5+F30*4+G30*3+H30*2)/D30</f>
        <v>4.5999999999999996</v>
      </c>
    </row>
    <row r="31" spans="1:9" ht="15" customHeight="1" x14ac:dyDescent="0.25">
      <c r="A31" s="36">
        <v>2</v>
      </c>
      <c r="B31" s="12">
        <v>30480</v>
      </c>
      <c r="C31" s="31" t="s">
        <v>122</v>
      </c>
      <c r="D31" s="80">
        <v>17</v>
      </c>
      <c r="E31" s="88">
        <v>10</v>
      </c>
      <c r="F31" s="88">
        <v>4</v>
      </c>
      <c r="G31" s="88">
        <v>3</v>
      </c>
      <c r="H31" s="88"/>
      <c r="I31" s="82">
        <f t="shared" si="2"/>
        <v>4.4117647058823533</v>
      </c>
    </row>
    <row r="32" spans="1:9" ht="15" customHeight="1" x14ac:dyDescent="0.25">
      <c r="A32" s="44">
        <v>3</v>
      </c>
      <c r="B32" s="14">
        <v>30460</v>
      </c>
      <c r="C32" s="115" t="s">
        <v>78</v>
      </c>
      <c r="D32" s="116">
        <v>6</v>
      </c>
      <c r="E32" s="117">
        <v>2</v>
      </c>
      <c r="F32" s="117">
        <v>3</v>
      </c>
      <c r="G32" s="117">
        <v>1</v>
      </c>
      <c r="H32" s="117"/>
      <c r="I32" s="118">
        <f t="shared" si="2"/>
        <v>4.166666666666667</v>
      </c>
    </row>
    <row r="33" spans="1:9" ht="15" customHeight="1" x14ac:dyDescent="0.25">
      <c r="A33" s="39">
        <v>4</v>
      </c>
      <c r="B33" s="12">
        <v>30030</v>
      </c>
      <c r="C33" s="337" t="s">
        <v>153</v>
      </c>
      <c r="D33" s="80">
        <v>8</v>
      </c>
      <c r="E33" s="88">
        <v>4</v>
      </c>
      <c r="F33" s="88">
        <v>1</v>
      </c>
      <c r="G33" s="88">
        <v>3</v>
      </c>
      <c r="H33" s="88"/>
      <c r="I33" s="82">
        <f t="shared" si="2"/>
        <v>4.125</v>
      </c>
    </row>
    <row r="34" spans="1:9" ht="15" customHeight="1" x14ac:dyDescent="0.25">
      <c r="A34" s="36">
        <v>5</v>
      </c>
      <c r="B34" s="14">
        <v>31000</v>
      </c>
      <c r="C34" s="115" t="s">
        <v>79</v>
      </c>
      <c r="D34" s="116">
        <v>6</v>
      </c>
      <c r="E34" s="117">
        <v>4</v>
      </c>
      <c r="F34" s="117">
        <v>1</v>
      </c>
      <c r="G34" s="117">
        <v>1</v>
      </c>
      <c r="H34" s="117"/>
      <c r="I34" s="118">
        <f t="shared" si="2"/>
        <v>4.5</v>
      </c>
    </row>
    <row r="35" spans="1:9" ht="15" customHeight="1" x14ac:dyDescent="0.25">
      <c r="A35" s="36">
        <v>6</v>
      </c>
      <c r="B35" s="14">
        <v>30130</v>
      </c>
      <c r="C35" s="120" t="s">
        <v>198</v>
      </c>
      <c r="D35" s="116">
        <v>2</v>
      </c>
      <c r="E35" s="117">
        <v>2</v>
      </c>
      <c r="F35" s="117"/>
      <c r="G35" s="117"/>
      <c r="H35" s="117"/>
      <c r="I35" s="118">
        <f t="shared" si="2"/>
        <v>5</v>
      </c>
    </row>
    <row r="36" spans="1:9" ht="15" customHeight="1" x14ac:dyDescent="0.25">
      <c r="A36" s="36">
        <v>7</v>
      </c>
      <c r="B36" s="14">
        <v>30160</v>
      </c>
      <c r="C36" s="120" t="s">
        <v>154</v>
      </c>
      <c r="D36" s="116">
        <v>4</v>
      </c>
      <c r="E36" s="117"/>
      <c r="F36" s="117">
        <v>3</v>
      </c>
      <c r="G36" s="117"/>
      <c r="H36" s="117">
        <v>1</v>
      </c>
      <c r="I36" s="118">
        <f t="shared" si="2"/>
        <v>3.5</v>
      </c>
    </row>
    <row r="37" spans="1:9" ht="15" customHeight="1" x14ac:dyDescent="0.25">
      <c r="A37" s="36">
        <v>8</v>
      </c>
      <c r="B37" s="14">
        <v>30310</v>
      </c>
      <c r="C37" s="115" t="s">
        <v>17</v>
      </c>
      <c r="D37" s="116">
        <v>5</v>
      </c>
      <c r="E37" s="117">
        <v>1</v>
      </c>
      <c r="F37" s="117"/>
      <c r="G37" s="117">
        <v>4</v>
      </c>
      <c r="H37" s="117"/>
      <c r="I37" s="118">
        <f t="shared" si="2"/>
        <v>3.4</v>
      </c>
    </row>
    <row r="38" spans="1:9" ht="15" customHeight="1" x14ac:dyDescent="0.25">
      <c r="A38" s="36">
        <v>9</v>
      </c>
      <c r="B38" s="14">
        <v>30440</v>
      </c>
      <c r="C38" s="115" t="s">
        <v>18</v>
      </c>
      <c r="D38" s="116">
        <v>3</v>
      </c>
      <c r="E38" s="117"/>
      <c r="F38" s="117">
        <v>2</v>
      </c>
      <c r="G38" s="117">
        <v>1</v>
      </c>
      <c r="H38" s="117"/>
      <c r="I38" s="118">
        <f t="shared" si="2"/>
        <v>3.6666666666666665</v>
      </c>
    </row>
    <row r="39" spans="1:9" ht="15" customHeight="1" x14ac:dyDescent="0.25">
      <c r="A39" s="36">
        <v>10</v>
      </c>
      <c r="B39" s="14">
        <v>30500</v>
      </c>
      <c r="C39" s="120" t="s">
        <v>192</v>
      </c>
      <c r="D39" s="116"/>
      <c r="E39" s="117"/>
      <c r="F39" s="117"/>
      <c r="G39" s="117"/>
      <c r="H39" s="117"/>
      <c r="I39" s="118"/>
    </row>
    <row r="40" spans="1:9" ht="15" customHeight="1" x14ac:dyDescent="0.25">
      <c r="A40" s="36">
        <v>11</v>
      </c>
      <c r="B40" s="12">
        <v>30530</v>
      </c>
      <c r="C40" s="15" t="s">
        <v>155</v>
      </c>
      <c r="D40" s="80">
        <v>8</v>
      </c>
      <c r="E40" s="88">
        <v>3</v>
      </c>
      <c r="F40" s="88">
        <v>4</v>
      </c>
      <c r="G40" s="88">
        <v>1</v>
      </c>
      <c r="H40" s="88"/>
      <c r="I40" s="82">
        <f t="shared" si="2"/>
        <v>4.25</v>
      </c>
    </row>
    <row r="41" spans="1:9" ht="15" customHeight="1" x14ac:dyDescent="0.25">
      <c r="A41" s="36">
        <v>12</v>
      </c>
      <c r="B41" s="12">
        <v>30640</v>
      </c>
      <c r="C41" s="15" t="s">
        <v>20</v>
      </c>
      <c r="D41" s="80">
        <v>6</v>
      </c>
      <c r="E41" s="88">
        <v>2</v>
      </c>
      <c r="F41" s="88">
        <v>4</v>
      </c>
      <c r="G41" s="88"/>
      <c r="H41" s="88"/>
      <c r="I41" s="82">
        <f t="shared" si="2"/>
        <v>4.333333333333333</v>
      </c>
    </row>
    <row r="42" spans="1:9" ht="15" customHeight="1" x14ac:dyDescent="0.25">
      <c r="A42" s="36">
        <v>13</v>
      </c>
      <c r="B42" s="12">
        <v>30650</v>
      </c>
      <c r="C42" s="15" t="s">
        <v>182</v>
      </c>
      <c r="D42" s="80"/>
      <c r="E42" s="88"/>
      <c r="F42" s="88"/>
      <c r="G42" s="88"/>
      <c r="H42" s="88"/>
      <c r="I42" s="82"/>
    </row>
    <row r="43" spans="1:9" ht="15" customHeight="1" x14ac:dyDescent="0.25">
      <c r="A43" s="36">
        <v>14</v>
      </c>
      <c r="B43" s="12">
        <v>30790</v>
      </c>
      <c r="C43" s="15" t="s">
        <v>136</v>
      </c>
      <c r="D43" s="80"/>
      <c r="E43" s="88"/>
      <c r="F43" s="88"/>
      <c r="G43" s="88"/>
      <c r="H43" s="88"/>
      <c r="I43" s="82"/>
    </row>
    <row r="44" spans="1:9" ht="15" customHeight="1" x14ac:dyDescent="0.25">
      <c r="A44" s="36">
        <v>15</v>
      </c>
      <c r="B44" s="12">
        <v>30890</v>
      </c>
      <c r="C44" s="15" t="s">
        <v>156</v>
      </c>
      <c r="D44" s="80"/>
      <c r="E44" s="88"/>
      <c r="F44" s="88"/>
      <c r="G44" s="88"/>
      <c r="H44" s="88"/>
      <c r="I44" s="82"/>
    </row>
    <row r="45" spans="1:9" ht="15" customHeight="1" x14ac:dyDescent="0.25">
      <c r="A45" s="36">
        <v>16</v>
      </c>
      <c r="B45" s="12">
        <v>30940</v>
      </c>
      <c r="C45" s="23" t="s">
        <v>22</v>
      </c>
      <c r="D45" s="80">
        <v>8</v>
      </c>
      <c r="E45" s="88">
        <v>2</v>
      </c>
      <c r="F45" s="88">
        <v>5</v>
      </c>
      <c r="G45" s="88">
        <v>1</v>
      </c>
      <c r="H45" s="88"/>
      <c r="I45" s="82">
        <f t="shared" si="2"/>
        <v>4.125</v>
      </c>
    </row>
    <row r="46" spans="1:9" ht="15" customHeight="1" thickBot="1" x14ac:dyDescent="0.3">
      <c r="A46" s="138">
        <v>17</v>
      </c>
      <c r="B46" s="18">
        <v>31480</v>
      </c>
      <c r="C46" s="139" t="s">
        <v>23</v>
      </c>
      <c r="D46" s="83"/>
      <c r="E46" s="89"/>
      <c r="F46" s="89"/>
      <c r="G46" s="89"/>
      <c r="H46" s="89"/>
      <c r="I46" s="84"/>
    </row>
    <row r="47" spans="1:9" ht="15" customHeight="1" thickBot="1" x14ac:dyDescent="0.3">
      <c r="A47" s="97"/>
      <c r="B47" s="98"/>
      <c r="C47" s="104" t="s">
        <v>116</v>
      </c>
      <c r="D47" s="99">
        <f>SUM(D48:D65)</f>
        <v>193</v>
      </c>
      <c r="E47" s="100">
        <f>SUM(E48:E65)</f>
        <v>80</v>
      </c>
      <c r="F47" s="100">
        <f>SUM(F48:F65)</f>
        <v>85</v>
      </c>
      <c r="G47" s="100">
        <f>SUM(G48:G65)</f>
        <v>27</v>
      </c>
      <c r="H47" s="100">
        <f>SUM(H48:H65)</f>
        <v>1</v>
      </c>
      <c r="I47" s="101">
        <f>AVERAGE(I48:I65)</f>
        <v>4.1691554523907461</v>
      </c>
    </row>
    <row r="48" spans="1:9" ht="15" customHeight="1" x14ac:dyDescent="0.25">
      <c r="A48" s="35">
        <v>1</v>
      </c>
      <c r="B48" s="17">
        <v>40010</v>
      </c>
      <c r="C48" s="21" t="s">
        <v>80</v>
      </c>
      <c r="D48" s="85">
        <v>55</v>
      </c>
      <c r="E48" s="86">
        <v>24</v>
      </c>
      <c r="F48" s="86">
        <v>27</v>
      </c>
      <c r="G48" s="86">
        <v>4</v>
      </c>
      <c r="H48" s="86"/>
      <c r="I48" s="87">
        <f t="shared" ref="I48:I65" si="3">(E48*5+F48*4+G48*3+H48*2)/D48</f>
        <v>4.3636363636363633</v>
      </c>
    </row>
    <row r="49" spans="1:9" ht="15" customHeight="1" x14ac:dyDescent="0.25">
      <c r="A49" s="36">
        <v>2</v>
      </c>
      <c r="B49" s="12">
        <v>40030</v>
      </c>
      <c r="C49" s="31" t="s">
        <v>123</v>
      </c>
      <c r="D49" s="80">
        <v>14</v>
      </c>
      <c r="E49" s="88">
        <v>8</v>
      </c>
      <c r="F49" s="88">
        <v>4</v>
      </c>
      <c r="G49" s="88">
        <v>2</v>
      </c>
      <c r="H49" s="88"/>
      <c r="I49" s="82">
        <f t="shared" si="3"/>
        <v>4.4285714285714288</v>
      </c>
    </row>
    <row r="50" spans="1:9" ht="15" customHeight="1" x14ac:dyDescent="0.25">
      <c r="A50" s="36">
        <v>3</v>
      </c>
      <c r="B50" s="12">
        <v>40410</v>
      </c>
      <c r="C50" s="23" t="s">
        <v>82</v>
      </c>
      <c r="D50" s="80">
        <v>25</v>
      </c>
      <c r="E50" s="88">
        <v>9</v>
      </c>
      <c r="F50" s="88">
        <v>11</v>
      </c>
      <c r="G50" s="88">
        <v>5</v>
      </c>
      <c r="H50" s="88"/>
      <c r="I50" s="82">
        <f t="shared" si="3"/>
        <v>4.16</v>
      </c>
    </row>
    <row r="51" spans="1:9" ht="15" customHeight="1" x14ac:dyDescent="0.25">
      <c r="A51" s="36">
        <v>4</v>
      </c>
      <c r="B51" s="12">
        <v>40011</v>
      </c>
      <c r="C51" s="31" t="s">
        <v>157</v>
      </c>
      <c r="D51" s="80">
        <v>25</v>
      </c>
      <c r="E51" s="88">
        <v>15</v>
      </c>
      <c r="F51" s="88">
        <v>6</v>
      </c>
      <c r="G51" s="88">
        <v>3</v>
      </c>
      <c r="H51" s="88">
        <v>1</v>
      </c>
      <c r="I51" s="82">
        <f t="shared" si="3"/>
        <v>4.4000000000000004</v>
      </c>
    </row>
    <row r="52" spans="1:9" ht="15" customHeight="1" x14ac:dyDescent="0.25">
      <c r="A52" s="36">
        <v>5</v>
      </c>
      <c r="B52" s="12">
        <v>40080</v>
      </c>
      <c r="C52" s="23" t="s">
        <v>26</v>
      </c>
      <c r="D52" s="80">
        <v>11</v>
      </c>
      <c r="E52" s="88">
        <v>4</v>
      </c>
      <c r="F52" s="88">
        <v>7</v>
      </c>
      <c r="G52" s="88"/>
      <c r="H52" s="88"/>
      <c r="I52" s="82">
        <f t="shared" si="3"/>
        <v>4.3636363636363633</v>
      </c>
    </row>
    <row r="53" spans="1:9" ht="15" customHeight="1" x14ac:dyDescent="0.25">
      <c r="A53" s="36">
        <v>6</v>
      </c>
      <c r="B53" s="12">
        <v>40100</v>
      </c>
      <c r="C53" s="23" t="s">
        <v>27</v>
      </c>
      <c r="D53" s="80">
        <v>6</v>
      </c>
      <c r="E53" s="88">
        <v>2</v>
      </c>
      <c r="F53" s="88">
        <v>4</v>
      </c>
      <c r="G53" s="88"/>
      <c r="H53" s="88"/>
      <c r="I53" s="82">
        <f t="shared" si="3"/>
        <v>4.333333333333333</v>
      </c>
    </row>
    <row r="54" spans="1:9" ht="15" customHeight="1" x14ac:dyDescent="0.25">
      <c r="A54" s="36">
        <v>7</v>
      </c>
      <c r="B54" s="12">
        <v>40020</v>
      </c>
      <c r="C54" s="31" t="s">
        <v>193</v>
      </c>
      <c r="D54" s="80">
        <v>2</v>
      </c>
      <c r="E54" s="88"/>
      <c r="F54" s="88">
        <v>2</v>
      </c>
      <c r="G54" s="88"/>
      <c r="H54" s="88"/>
      <c r="I54" s="82">
        <f t="shared" si="3"/>
        <v>4</v>
      </c>
    </row>
    <row r="55" spans="1:9" ht="15" customHeight="1" x14ac:dyDescent="0.25">
      <c r="A55" s="36">
        <v>8</v>
      </c>
      <c r="B55" s="12">
        <v>40031</v>
      </c>
      <c r="C55" s="31" t="s">
        <v>188</v>
      </c>
      <c r="D55" s="80">
        <v>8</v>
      </c>
      <c r="E55" s="88">
        <v>1</v>
      </c>
      <c r="F55" s="88">
        <v>7</v>
      </c>
      <c r="G55" s="88"/>
      <c r="H55" s="88"/>
      <c r="I55" s="82">
        <f t="shared" si="3"/>
        <v>4.125</v>
      </c>
    </row>
    <row r="56" spans="1:9" ht="15" customHeight="1" x14ac:dyDescent="0.25">
      <c r="A56" s="36">
        <v>9</v>
      </c>
      <c r="B56" s="12">
        <v>40210</v>
      </c>
      <c r="C56" s="31" t="s">
        <v>81</v>
      </c>
      <c r="D56" s="80"/>
      <c r="E56" s="88"/>
      <c r="F56" s="88"/>
      <c r="G56" s="88"/>
      <c r="H56" s="88"/>
      <c r="I56" s="82"/>
    </row>
    <row r="57" spans="1:9" ht="15" customHeight="1" x14ac:dyDescent="0.25">
      <c r="A57" s="36">
        <v>10</v>
      </c>
      <c r="B57" s="12">
        <v>40300</v>
      </c>
      <c r="C57" s="31" t="s">
        <v>195</v>
      </c>
      <c r="D57" s="80">
        <v>1</v>
      </c>
      <c r="E57" s="88"/>
      <c r="F57" s="88"/>
      <c r="G57" s="88">
        <v>1</v>
      </c>
      <c r="H57" s="88"/>
      <c r="I57" s="82">
        <f t="shared" si="3"/>
        <v>3</v>
      </c>
    </row>
    <row r="58" spans="1:9" ht="15" customHeight="1" x14ac:dyDescent="0.25">
      <c r="A58" s="36">
        <v>11</v>
      </c>
      <c r="B58" s="12">
        <v>40360</v>
      </c>
      <c r="C58" s="31" t="s">
        <v>28</v>
      </c>
      <c r="D58" s="80">
        <v>1</v>
      </c>
      <c r="E58" s="88">
        <v>1</v>
      </c>
      <c r="F58" s="88"/>
      <c r="G58" s="88"/>
      <c r="H58" s="88"/>
      <c r="I58" s="82">
        <f t="shared" si="3"/>
        <v>5</v>
      </c>
    </row>
    <row r="59" spans="1:9" ht="15" customHeight="1" x14ac:dyDescent="0.25">
      <c r="A59" s="36">
        <v>12</v>
      </c>
      <c r="B59" s="12">
        <v>40720</v>
      </c>
      <c r="C59" s="31" t="s">
        <v>187</v>
      </c>
      <c r="D59" s="80">
        <v>13</v>
      </c>
      <c r="E59" s="88">
        <v>6</v>
      </c>
      <c r="F59" s="88">
        <v>3</v>
      </c>
      <c r="G59" s="88">
        <v>4</v>
      </c>
      <c r="H59" s="88"/>
      <c r="I59" s="82">
        <f t="shared" si="3"/>
        <v>4.1538461538461542</v>
      </c>
    </row>
    <row r="60" spans="1:9" ht="15" customHeight="1" x14ac:dyDescent="0.25">
      <c r="A60" s="36">
        <v>13</v>
      </c>
      <c r="B60" s="16">
        <v>40730</v>
      </c>
      <c r="C60" s="31" t="s">
        <v>83</v>
      </c>
      <c r="D60" s="80">
        <v>1</v>
      </c>
      <c r="E60" s="211"/>
      <c r="F60" s="211">
        <v>1</v>
      </c>
      <c r="G60" s="211"/>
      <c r="H60" s="211"/>
      <c r="I60" s="90">
        <f t="shared" si="3"/>
        <v>4</v>
      </c>
    </row>
    <row r="61" spans="1:9" ht="15" customHeight="1" x14ac:dyDescent="0.25">
      <c r="A61" s="36">
        <v>14</v>
      </c>
      <c r="B61" s="16">
        <v>40820</v>
      </c>
      <c r="C61" s="31" t="s">
        <v>158</v>
      </c>
      <c r="D61" s="80">
        <v>3</v>
      </c>
      <c r="E61" s="212">
        <v>1</v>
      </c>
      <c r="F61" s="212">
        <v>1</v>
      </c>
      <c r="G61" s="212">
        <v>1</v>
      </c>
      <c r="H61" s="212"/>
      <c r="I61" s="210">
        <f t="shared" si="3"/>
        <v>4</v>
      </c>
    </row>
    <row r="62" spans="1:9" ht="15" customHeight="1" x14ac:dyDescent="0.25">
      <c r="A62" s="36">
        <v>15</v>
      </c>
      <c r="B62" s="12">
        <v>40840</v>
      </c>
      <c r="C62" s="31" t="s">
        <v>30</v>
      </c>
      <c r="D62" s="80">
        <v>3</v>
      </c>
      <c r="E62" s="88"/>
      <c r="F62" s="88">
        <v>2</v>
      </c>
      <c r="G62" s="88">
        <v>1</v>
      </c>
      <c r="H62" s="88"/>
      <c r="I62" s="82">
        <f t="shared" si="3"/>
        <v>3.6666666666666665</v>
      </c>
    </row>
    <row r="63" spans="1:9" ht="15" customHeight="1" x14ac:dyDescent="0.25">
      <c r="A63" s="36">
        <v>16</v>
      </c>
      <c r="B63" s="12">
        <v>40990</v>
      </c>
      <c r="C63" s="31" t="s">
        <v>31</v>
      </c>
      <c r="D63" s="80">
        <v>9</v>
      </c>
      <c r="E63" s="88">
        <v>7</v>
      </c>
      <c r="F63" s="88">
        <v>1</v>
      </c>
      <c r="G63" s="88">
        <v>1</v>
      </c>
      <c r="H63" s="88"/>
      <c r="I63" s="213">
        <f t="shared" si="3"/>
        <v>4.666666666666667</v>
      </c>
    </row>
    <row r="64" spans="1:9" ht="15" customHeight="1" x14ac:dyDescent="0.25">
      <c r="A64" s="36">
        <v>17</v>
      </c>
      <c r="B64" s="14">
        <v>40133</v>
      </c>
      <c r="C64" s="23" t="s">
        <v>131</v>
      </c>
      <c r="D64" s="80">
        <v>2</v>
      </c>
      <c r="E64" s="88">
        <v>1</v>
      </c>
      <c r="F64" s="88">
        <v>1</v>
      </c>
      <c r="G64" s="88"/>
      <c r="H64" s="88"/>
      <c r="I64" s="213">
        <f t="shared" ref="I64" si="4">(E64*5+F64*4+G64*3+H64*2)/D64</f>
        <v>4.5</v>
      </c>
    </row>
    <row r="65" spans="1:9" ht="15" customHeight="1" thickBot="1" x14ac:dyDescent="0.3">
      <c r="A65" s="36">
        <v>18</v>
      </c>
      <c r="B65" s="14">
        <v>40400</v>
      </c>
      <c r="C65" s="31" t="s">
        <v>194</v>
      </c>
      <c r="D65" s="80">
        <v>14</v>
      </c>
      <c r="E65" s="88">
        <v>1</v>
      </c>
      <c r="F65" s="88">
        <v>8</v>
      </c>
      <c r="G65" s="88">
        <v>5</v>
      </c>
      <c r="H65" s="88"/>
      <c r="I65" s="213">
        <f t="shared" si="3"/>
        <v>3.7142857142857144</v>
      </c>
    </row>
    <row r="66" spans="1:9" ht="15" customHeight="1" thickBot="1" x14ac:dyDescent="0.3">
      <c r="A66" s="124"/>
      <c r="B66" s="125"/>
      <c r="C66" s="107" t="s">
        <v>115</v>
      </c>
      <c r="D66" s="134">
        <f>SUM(D67:D80)</f>
        <v>144</v>
      </c>
      <c r="E66" s="135">
        <f>SUM(E67:E80)</f>
        <v>56</v>
      </c>
      <c r="F66" s="135">
        <f>SUM(F67:F80)</f>
        <v>57</v>
      </c>
      <c r="G66" s="135">
        <f>SUM(G67:G80)</f>
        <v>26</v>
      </c>
      <c r="H66" s="135">
        <f>SUM(H67:H80)</f>
        <v>5</v>
      </c>
      <c r="I66" s="214">
        <f>AVERAGE(I67:I80)</f>
        <v>4.0932534552282451</v>
      </c>
    </row>
    <row r="67" spans="1:9" ht="15" customHeight="1" x14ac:dyDescent="0.25">
      <c r="A67" s="36">
        <v>1</v>
      </c>
      <c r="B67" s="131">
        <v>50040</v>
      </c>
      <c r="C67" s="132" t="s">
        <v>86</v>
      </c>
      <c r="D67" s="133">
        <v>17</v>
      </c>
      <c r="E67" s="142">
        <v>9</v>
      </c>
      <c r="F67" s="142">
        <v>6</v>
      </c>
      <c r="G67" s="142">
        <v>2</v>
      </c>
      <c r="H67" s="142"/>
      <c r="I67" s="215">
        <f t="shared" ref="I67:I80" si="5">(E67*5+F67*4+G67*3+H67*2)/D67</f>
        <v>4.4117647058823533</v>
      </c>
    </row>
    <row r="68" spans="1:9" ht="15" customHeight="1" x14ac:dyDescent="0.25">
      <c r="A68" s="36">
        <v>2</v>
      </c>
      <c r="B68" s="12">
        <v>50003</v>
      </c>
      <c r="C68" s="23" t="s">
        <v>85</v>
      </c>
      <c r="D68" s="80">
        <v>10</v>
      </c>
      <c r="E68" s="88">
        <v>4</v>
      </c>
      <c r="F68" s="88">
        <v>5</v>
      </c>
      <c r="G68" s="88">
        <v>1</v>
      </c>
      <c r="H68" s="88"/>
      <c r="I68" s="213">
        <f t="shared" si="5"/>
        <v>4.3</v>
      </c>
    </row>
    <row r="69" spans="1:9" ht="15" customHeight="1" x14ac:dyDescent="0.25">
      <c r="A69" s="36">
        <v>3</v>
      </c>
      <c r="B69" s="12">
        <v>50060</v>
      </c>
      <c r="C69" s="31" t="s">
        <v>159</v>
      </c>
      <c r="D69" s="80">
        <v>13</v>
      </c>
      <c r="E69" s="88">
        <v>9</v>
      </c>
      <c r="F69" s="88">
        <v>3</v>
      </c>
      <c r="G69" s="88">
        <v>1</v>
      </c>
      <c r="H69" s="88"/>
      <c r="I69" s="82">
        <f t="shared" si="5"/>
        <v>4.615384615384615</v>
      </c>
    </row>
    <row r="70" spans="1:9" ht="15" customHeight="1" x14ac:dyDescent="0.25">
      <c r="A70" s="36">
        <v>4</v>
      </c>
      <c r="B70" s="12">
        <v>50170</v>
      </c>
      <c r="C70" s="31" t="s">
        <v>160</v>
      </c>
      <c r="D70" s="80">
        <v>4</v>
      </c>
      <c r="E70" s="88">
        <v>2</v>
      </c>
      <c r="F70" s="88">
        <v>1</v>
      </c>
      <c r="G70" s="88">
        <v>1</v>
      </c>
      <c r="H70" s="88"/>
      <c r="I70" s="82">
        <f t="shared" si="5"/>
        <v>4.25</v>
      </c>
    </row>
    <row r="71" spans="1:9" ht="15" customHeight="1" x14ac:dyDescent="0.25">
      <c r="A71" s="36">
        <v>5</v>
      </c>
      <c r="B71" s="12">
        <v>50230</v>
      </c>
      <c r="C71" s="23" t="s">
        <v>87</v>
      </c>
      <c r="D71" s="80">
        <v>13</v>
      </c>
      <c r="E71" s="88">
        <v>3</v>
      </c>
      <c r="F71" s="88">
        <v>7</v>
      </c>
      <c r="G71" s="88">
        <v>2</v>
      </c>
      <c r="H71" s="88">
        <v>1</v>
      </c>
      <c r="I71" s="82">
        <f t="shared" si="5"/>
        <v>3.9230769230769229</v>
      </c>
    </row>
    <row r="72" spans="1:9" ht="15" customHeight="1" x14ac:dyDescent="0.25">
      <c r="A72" s="36">
        <v>6</v>
      </c>
      <c r="B72" s="12">
        <v>50340</v>
      </c>
      <c r="C72" s="31" t="s">
        <v>161</v>
      </c>
      <c r="D72" s="80">
        <v>5</v>
      </c>
      <c r="E72" s="88">
        <v>1</v>
      </c>
      <c r="F72" s="88">
        <v>2</v>
      </c>
      <c r="G72" s="88">
        <v>2</v>
      </c>
      <c r="H72" s="88"/>
      <c r="I72" s="82">
        <f t="shared" si="5"/>
        <v>3.8</v>
      </c>
    </row>
    <row r="73" spans="1:9" ht="15" customHeight="1" x14ac:dyDescent="0.25">
      <c r="A73" s="36">
        <v>7</v>
      </c>
      <c r="B73" s="12">
        <v>50420</v>
      </c>
      <c r="C73" s="31" t="s">
        <v>162</v>
      </c>
      <c r="D73" s="80">
        <v>17</v>
      </c>
      <c r="E73" s="88">
        <v>7</v>
      </c>
      <c r="F73" s="88">
        <v>9</v>
      </c>
      <c r="G73" s="88">
        <v>1</v>
      </c>
      <c r="H73" s="88"/>
      <c r="I73" s="91">
        <f t="shared" si="5"/>
        <v>4.3529411764705879</v>
      </c>
    </row>
    <row r="74" spans="1:9" ht="15" customHeight="1" x14ac:dyDescent="0.25">
      <c r="A74" s="36">
        <v>8</v>
      </c>
      <c r="B74" s="12">
        <v>50450</v>
      </c>
      <c r="C74" s="31" t="s">
        <v>163</v>
      </c>
      <c r="D74" s="80">
        <v>12</v>
      </c>
      <c r="E74" s="88">
        <v>7</v>
      </c>
      <c r="F74" s="88">
        <v>3</v>
      </c>
      <c r="G74" s="88">
        <v>1</v>
      </c>
      <c r="H74" s="88">
        <v>1</v>
      </c>
      <c r="I74" s="82">
        <f t="shared" si="5"/>
        <v>4.333333333333333</v>
      </c>
    </row>
    <row r="75" spans="1:9" ht="15" customHeight="1" x14ac:dyDescent="0.25">
      <c r="A75" s="119">
        <v>9</v>
      </c>
      <c r="B75" s="12">
        <v>50620</v>
      </c>
      <c r="C75" s="23" t="s">
        <v>34</v>
      </c>
      <c r="D75" s="80">
        <v>5</v>
      </c>
      <c r="E75" s="88"/>
      <c r="F75" s="88">
        <v>3</v>
      </c>
      <c r="G75" s="88">
        <v>2</v>
      </c>
      <c r="H75" s="88"/>
      <c r="I75" s="82">
        <f t="shared" si="5"/>
        <v>3.6</v>
      </c>
    </row>
    <row r="76" spans="1:9" ht="15" customHeight="1" x14ac:dyDescent="0.25">
      <c r="A76" s="158">
        <v>10</v>
      </c>
      <c r="B76" s="12">
        <v>50760</v>
      </c>
      <c r="C76" s="15" t="s">
        <v>164</v>
      </c>
      <c r="D76" s="80">
        <v>15</v>
      </c>
      <c r="E76" s="88">
        <v>7</v>
      </c>
      <c r="F76" s="88">
        <v>5</v>
      </c>
      <c r="G76" s="88">
        <v>3</v>
      </c>
      <c r="H76" s="88"/>
      <c r="I76" s="82">
        <f t="shared" si="5"/>
        <v>4.2666666666666666</v>
      </c>
    </row>
    <row r="77" spans="1:9" ht="15" customHeight="1" x14ac:dyDescent="0.25">
      <c r="A77" s="158">
        <v>11</v>
      </c>
      <c r="B77" s="14">
        <v>50780</v>
      </c>
      <c r="C77" s="141" t="s">
        <v>165</v>
      </c>
      <c r="D77" s="116">
        <v>4</v>
      </c>
      <c r="E77" s="117">
        <v>1</v>
      </c>
      <c r="F77" s="117">
        <v>2</v>
      </c>
      <c r="G77" s="117"/>
      <c r="H77" s="117">
        <v>1</v>
      </c>
      <c r="I77" s="118">
        <f t="shared" si="5"/>
        <v>3.75</v>
      </c>
    </row>
    <row r="78" spans="1:9" ht="15" customHeight="1" x14ac:dyDescent="0.25">
      <c r="A78" s="158">
        <v>12</v>
      </c>
      <c r="B78" s="12">
        <v>50930</v>
      </c>
      <c r="C78" s="31" t="s">
        <v>166</v>
      </c>
      <c r="D78" s="80">
        <v>3</v>
      </c>
      <c r="E78" s="88">
        <v>1</v>
      </c>
      <c r="F78" s="88">
        <v>2</v>
      </c>
      <c r="G78" s="88"/>
      <c r="H78" s="88"/>
      <c r="I78" s="82">
        <f t="shared" si="5"/>
        <v>4.333333333333333</v>
      </c>
    </row>
    <row r="79" spans="1:9" ht="15" customHeight="1" x14ac:dyDescent="0.25">
      <c r="A79" s="158">
        <v>13</v>
      </c>
      <c r="B79" s="12">
        <v>51370</v>
      </c>
      <c r="C79" s="23" t="s">
        <v>90</v>
      </c>
      <c r="D79" s="80">
        <v>12</v>
      </c>
      <c r="E79" s="88">
        <v>5</v>
      </c>
      <c r="F79" s="88">
        <v>4</v>
      </c>
      <c r="G79" s="88">
        <v>2</v>
      </c>
      <c r="H79" s="88">
        <v>1</v>
      </c>
      <c r="I79" s="82">
        <f t="shared" si="5"/>
        <v>4.083333333333333</v>
      </c>
    </row>
    <row r="80" spans="1:9" ht="15" customHeight="1" thickBot="1" x14ac:dyDescent="0.3">
      <c r="A80" s="257">
        <v>14</v>
      </c>
      <c r="B80" s="14">
        <v>51580</v>
      </c>
      <c r="C80" s="120" t="s">
        <v>144</v>
      </c>
      <c r="D80" s="116">
        <v>14</v>
      </c>
      <c r="E80" s="117"/>
      <c r="F80" s="117">
        <v>5</v>
      </c>
      <c r="G80" s="117">
        <v>8</v>
      </c>
      <c r="H80" s="117">
        <v>1</v>
      </c>
      <c r="I80" s="118">
        <f t="shared" si="5"/>
        <v>3.2857142857142856</v>
      </c>
    </row>
    <row r="81" spans="1:9" ht="15" customHeight="1" thickBot="1" x14ac:dyDescent="0.3">
      <c r="A81" s="124"/>
      <c r="B81" s="125"/>
      <c r="C81" s="107" t="s">
        <v>114</v>
      </c>
      <c r="D81" s="134">
        <f>SUM(D82:D112)</f>
        <v>389</v>
      </c>
      <c r="E81" s="135">
        <f t="shared" ref="E81:H81" si="6">SUM(E82:E112)</f>
        <v>186</v>
      </c>
      <c r="F81" s="135">
        <f t="shared" si="6"/>
        <v>142</v>
      </c>
      <c r="G81" s="135">
        <f t="shared" si="6"/>
        <v>58</v>
      </c>
      <c r="H81" s="135">
        <f t="shared" si="6"/>
        <v>3</v>
      </c>
      <c r="I81" s="136">
        <f>AVERAGE(I82:I111)</f>
        <v>4.2739145930818019</v>
      </c>
    </row>
    <row r="82" spans="1:9" ht="15" customHeight="1" x14ac:dyDescent="0.25">
      <c r="A82" s="35">
        <v>1</v>
      </c>
      <c r="B82" s="17">
        <v>60010</v>
      </c>
      <c r="C82" s="19" t="s">
        <v>142</v>
      </c>
      <c r="D82" s="85">
        <v>6</v>
      </c>
      <c r="E82" s="86">
        <v>2</v>
      </c>
      <c r="F82" s="86">
        <v>3</v>
      </c>
      <c r="G82" s="86">
        <v>1</v>
      </c>
      <c r="H82" s="86"/>
      <c r="I82" s="87">
        <f t="shared" ref="I82:I112" si="7">(E82*5+F82*4+G82*3+H82*2)/D82</f>
        <v>4.166666666666667</v>
      </c>
    </row>
    <row r="83" spans="1:9" ht="15" customHeight="1" x14ac:dyDescent="0.25">
      <c r="A83" s="36">
        <v>2</v>
      </c>
      <c r="B83" s="131">
        <v>60020</v>
      </c>
      <c r="C83" s="148" t="s">
        <v>196</v>
      </c>
      <c r="D83" s="133">
        <v>2</v>
      </c>
      <c r="E83" s="142"/>
      <c r="F83" s="142">
        <v>1</v>
      </c>
      <c r="G83" s="142">
        <v>1</v>
      </c>
      <c r="H83" s="142"/>
      <c r="I83" s="143">
        <f t="shared" si="7"/>
        <v>3.5</v>
      </c>
    </row>
    <row r="84" spans="1:9" ht="15" customHeight="1" x14ac:dyDescent="0.25">
      <c r="A84" s="36">
        <v>3</v>
      </c>
      <c r="B84" s="131">
        <v>60050</v>
      </c>
      <c r="C84" s="148" t="s">
        <v>167</v>
      </c>
      <c r="D84" s="133">
        <v>6</v>
      </c>
      <c r="E84" s="142">
        <v>3</v>
      </c>
      <c r="F84" s="142">
        <v>1</v>
      </c>
      <c r="G84" s="142">
        <v>2</v>
      </c>
      <c r="H84" s="142"/>
      <c r="I84" s="143">
        <f t="shared" si="7"/>
        <v>4.166666666666667</v>
      </c>
    </row>
    <row r="85" spans="1:9" ht="15" customHeight="1" x14ac:dyDescent="0.25">
      <c r="A85" s="36">
        <v>4</v>
      </c>
      <c r="B85" s="12">
        <v>60070</v>
      </c>
      <c r="C85" s="15" t="s">
        <v>168</v>
      </c>
      <c r="D85" s="80">
        <v>22</v>
      </c>
      <c r="E85" s="88">
        <v>8</v>
      </c>
      <c r="F85" s="88">
        <v>8</v>
      </c>
      <c r="G85" s="88">
        <v>6</v>
      </c>
      <c r="H85" s="88"/>
      <c r="I85" s="82">
        <f t="shared" si="7"/>
        <v>4.0909090909090908</v>
      </c>
    </row>
    <row r="86" spans="1:9" ht="15" customHeight="1" x14ac:dyDescent="0.25">
      <c r="A86" s="36">
        <v>5</v>
      </c>
      <c r="B86" s="12">
        <v>60180</v>
      </c>
      <c r="C86" s="15" t="s">
        <v>169</v>
      </c>
      <c r="D86" s="80">
        <v>12</v>
      </c>
      <c r="E86" s="88">
        <v>7</v>
      </c>
      <c r="F86" s="88">
        <v>3</v>
      </c>
      <c r="G86" s="88">
        <v>2</v>
      </c>
      <c r="H86" s="88"/>
      <c r="I86" s="82">
        <f t="shared" si="7"/>
        <v>4.416666666666667</v>
      </c>
    </row>
    <row r="87" spans="1:9" ht="15" customHeight="1" x14ac:dyDescent="0.25">
      <c r="A87" s="36">
        <v>6</v>
      </c>
      <c r="B87" s="12">
        <v>60240</v>
      </c>
      <c r="C87" s="15" t="s">
        <v>170</v>
      </c>
      <c r="D87" s="80">
        <v>13</v>
      </c>
      <c r="E87" s="88">
        <v>4</v>
      </c>
      <c r="F87" s="88">
        <v>3</v>
      </c>
      <c r="G87" s="88">
        <v>6</v>
      </c>
      <c r="H87" s="88"/>
      <c r="I87" s="82">
        <f t="shared" si="7"/>
        <v>3.8461538461538463</v>
      </c>
    </row>
    <row r="88" spans="1:9" ht="15" customHeight="1" x14ac:dyDescent="0.25">
      <c r="A88" s="36">
        <v>7</v>
      </c>
      <c r="B88" s="12">
        <v>60560</v>
      </c>
      <c r="C88" s="15" t="s">
        <v>200</v>
      </c>
      <c r="D88" s="80">
        <v>1</v>
      </c>
      <c r="E88" s="88">
        <v>1</v>
      </c>
      <c r="F88" s="88"/>
      <c r="G88" s="88"/>
      <c r="H88" s="88"/>
      <c r="I88" s="82">
        <f t="shared" si="7"/>
        <v>5</v>
      </c>
    </row>
    <row r="89" spans="1:9" ht="15" customHeight="1" x14ac:dyDescent="0.25">
      <c r="A89" s="36">
        <v>8</v>
      </c>
      <c r="B89" s="12">
        <v>60660</v>
      </c>
      <c r="C89" s="15" t="s">
        <v>171</v>
      </c>
      <c r="D89" s="80">
        <v>3</v>
      </c>
      <c r="E89" s="88">
        <v>3</v>
      </c>
      <c r="F89" s="88"/>
      <c r="G89" s="88"/>
      <c r="H89" s="88"/>
      <c r="I89" s="82">
        <f t="shared" si="7"/>
        <v>5</v>
      </c>
    </row>
    <row r="90" spans="1:9" ht="15" customHeight="1" x14ac:dyDescent="0.25">
      <c r="A90" s="36">
        <v>9</v>
      </c>
      <c r="B90" s="12">
        <v>60690</v>
      </c>
      <c r="C90" s="15" t="s">
        <v>172</v>
      </c>
      <c r="D90" s="80">
        <v>3</v>
      </c>
      <c r="E90" s="88"/>
      <c r="F90" s="88">
        <v>1</v>
      </c>
      <c r="G90" s="88">
        <v>2</v>
      </c>
      <c r="H90" s="88"/>
      <c r="I90" s="82">
        <f t="shared" si="7"/>
        <v>3.3333333333333335</v>
      </c>
    </row>
    <row r="91" spans="1:9" ht="15" customHeight="1" x14ac:dyDescent="0.25">
      <c r="A91" s="36">
        <v>10</v>
      </c>
      <c r="B91" s="12">
        <v>60850</v>
      </c>
      <c r="C91" s="15" t="s">
        <v>179</v>
      </c>
      <c r="D91" s="80">
        <v>3</v>
      </c>
      <c r="E91" s="88">
        <v>3</v>
      </c>
      <c r="F91" s="88"/>
      <c r="G91" s="88"/>
      <c r="H91" s="88"/>
      <c r="I91" s="82">
        <f t="shared" si="7"/>
        <v>5</v>
      </c>
    </row>
    <row r="92" spans="1:9" ht="15" customHeight="1" x14ac:dyDescent="0.25">
      <c r="A92" s="36">
        <v>11</v>
      </c>
      <c r="B92" s="12">
        <v>60910</v>
      </c>
      <c r="C92" s="15" t="s">
        <v>191</v>
      </c>
      <c r="D92" s="80">
        <v>5</v>
      </c>
      <c r="E92" s="88">
        <v>3</v>
      </c>
      <c r="F92" s="88">
        <v>1</v>
      </c>
      <c r="G92" s="88">
        <v>1</v>
      </c>
      <c r="H92" s="88"/>
      <c r="I92" s="82">
        <f t="shared" si="7"/>
        <v>4.4000000000000004</v>
      </c>
    </row>
    <row r="93" spans="1:9" ht="15" customHeight="1" x14ac:dyDescent="0.25">
      <c r="A93" s="36">
        <v>12</v>
      </c>
      <c r="B93" s="12">
        <v>60980</v>
      </c>
      <c r="C93" s="15" t="s">
        <v>186</v>
      </c>
      <c r="D93" s="80">
        <v>4</v>
      </c>
      <c r="E93" s="88">
        <v>2</v>
      </c>
      <c r="F93" s="88">
        <v>1</v>
      </c>
      <c r="G93" s="88">
        <v>1</v>
      </c>
      <c r="H93" s="88"/>
      <c r="I93" s="82">
        <f t="shared" si="7"/>
        <v>4.25</v>
      </c>
    </row>
    <row r="94" spans="1:9" ht="15" customHeight="1" x14ac:dyDescent="0.25">
      <c r="A94" s="36">
        <v>13</v>
      </c>
      <c r="B94" s="12">
        <v>61080</v>
      </c>
      <c r="C94" s="15" t="s">
        <v>173</v>
      </c>
      <c r="D94" s="80">
        <v>9</v>
      </c>
      <c r="E94" s="88">
        <v>2</v>
      </c>
      <c r="F94" s="88">
        <v>6</v>
      </c>
      <c r="G94" s="88">
        <v>1</v>
      </c>
      <c r="H94" s="88"/>
      <c r="I94" s="82">
        <f t="shared" si="7"/>
        <v>4.1111111111111107</v>
      </c>
    </row>
    <row r="95" spans="1:9" ht="15" customHeight="1" x14ac:dyDescent="0.25">
      <c r="A95" s="36">
        <v>14</v>
      </c>
      <c r="B95" s="12">
        <v>61150</v>
      </c>
      <c r="C95" s="15" t="s">
        <v>174</v>
      </c>
      <c r="D95" s="80">
        <v>13</v>
      </c>
      <c r="E95" s="88">
        <v>3</v>
      </c>
      <c r="F95" s="88">
        <v>8</v>
      </c>
      <c r="G95" s="88">
        <v>2</v>
      </c>
      <c r="H95" s="88"/>
      <c r="I95" s="82">
        <f t="shared" si="7"/>
        <v>4.0769230769230766</v>
      </c>
    </row>
    <row r="96" spans="1:9" ht="15" customHeight="1" x14ac:dyDescent="0.25">
      <c r="A96" s="36">
        <v>15</v>
      </c>
      <c r="B96" s="12">
        <v>61210</v>
      </c>
      <c r="C96" s="15" t="s">
        <v>175</v>
      </c>
      <c r="D96" s="80">
        <v>4</v>
      </c>
      <c r="E96" s="88">
        <v>1</v>
      </c>
      <c r="F96" s="88">
        <v>3</v>
      </c>
      <c r="G96" s="88"/>
      <c r="H96" s="88"/>
      <c r="I96" s="82">
        <f t="shared" si="7"/>
        <v>4.25</v>
      </c>
    </row>
    <row r="97" spans="1:9" ht="15" customHeight="1" x14ac:dyDescent="0.25">
      <c r="A97" s="36">
        <v>16</v>
      </c>
      <c r="B97" s="12">
        <v>61290</v>
      </c>
      <c r="C97" s="15" t="s">
        <v>185</v>
      </c>
      <c r="D97" s="80"/>
      <c r="E97" s="88"/>
      <c r="F97" s="88"/>
      <c r="G97" s="88"/>
      <c r="H97" s="88"/>
      <c r="I97" s="82"/>
    </row>
    <row r="98" spans="1:9" ht="15" customHeight="1" x14ac:dyDescent="0.25">
      <c r="A98" s="36">
        <v>17</v>
      </c>
      <c r="B98" s="12">
        <v>61340</v>
      </c>
      <c r="C98" s="15" t="s">
        <v>176</v>
      </c>
      <c r="D98" s="80">
        <v>5</v>
      </c>
      <c r="E98" s="88">
        <v>1</v>
      </c>
      <c r="F98" s="88">
        <v>4</v>
      </c>
      <c r="G98" s="88"/>
      <c r="H98" s="88"/>
      <c r="I98" s="82">
        <f t="shared" si="7"/>
        <v>4.2</v>
      </c>
    </row>
    <row r="99" spans="1:9" ht="15" customHeight="1" x14ac:dyDescent="0.25">
      <c r="A99" s="36">
        <v>18</v>
      </c>
      <c r="B99" s="12">
        <v>61390</v>
      </c>
      <c r="C99" s="15" t="s">
        <v>181</v>
      </c>
      <c r="D99" s="80">
        <v>7</v>
      </c>
      <c r="E99" s="88">
        <v>2</v>
      </c>
      <c r="F99" s="88"/>
      <c r="G99" s="88">
        <v>5</v>
      </c>
      <c r="H99" s="88"/>
      <c r="I99" s="82">
        <f t="shared" si="7"/>
        <v>3.5714285714285716</v>
      </c>
    </row>
    <row r="100" spans="1:9" ht="15" customHeight="1" x14ac:dyDescent="0.25">
      <c r="A100" s="36">
        <v>19</v>
      </c>
      <c r="B100" s="12">
        <v>61410</v>
      </c>
      <c r="C100" s="15" t="s">
        <v>177</v>
      </c>
      <c r="D100" s="80">
        <v>6</v>
      </c>
      <c r="E100" s="88">
        <v>5</v>
      </c>
      <c r="F100" s="88">
        <v>1</v>
      </c>
      <c r="G100" s="88"/>
      <c r="H100" s="88"/>
      <c r="I100" s="82">
        <f t="shared" si="7"/>
        <v>4.833333333333333</v>
      </c>
    </row>
    <row r="101" spans="1:9" ht="15" customHeight="1" x14ac:dyDescent="0.25">
      <c r="A101" s="36">
        <v>20</v>
      </c>
      <c r="B101" s="12">
        <v>61430</v>
      </c>
      <c r="C101" s="15" t="s">
        <v>129</v>
      </c>
      <c r="D101" s="80">
        <v>32</v>
      </c>
      <c r="E101" s="88">
        <v>17</v>
      </c>
      <c r="F101" s="88">
        <v>8</v>
      </c>
      <c r="G101" s="88">
        <v>7</v>
      </c>
      <c r="H101" s="88"/>
      <c r="I101" s="82">
        <f t="shared" si="7"/>
        <v>4.3125</v>
      </c>
    </row>
    <row r="102" spans="1:9" ht="15" customHeight="1" x14ac:dyDescent="0.25">
      <c r="A102" s="36">
        <v>21</v>
      </c>
      <c r="B102" s="12">
        <v>61440</v>
      </c>
      <c r="C102" s="15" t="s">
        <v>178</v>
      </c>
      <c r="D102" s="80">
        <v>25</v>
      </c>
      <c r="E102" s="88">
        <v>10</v>
      </c>
      <c r="F102" s="88">
        <v>12</v>
      </c>
      <c r="G102" s="88">
        <v>3</v>
      </c>
      <c r="H102" s="88"/>
      <c r="I102" s="82">
        <f t="shared" si="7"/>
        <v>4.28</v>
      </c>
    </row>
    <row r="103" spans="1:9" ht="15" customHeight="1" x14ac:dyDescent="0.25">
      <c r="A103" s="36">
        <v>22</v>
      </c>
      <c r="B103" s="12">
        <v>61450</v>
      </c>
      <c r="C103" s="15" t="s">
        <v>128</v>
      </c>
      <c r="D103" s="80">
        <v>27</v>
      </c>
      <c r="E103" s="88">
        <v>16</v>
      </c>
      <c r="F103" s="88">
        <v>9</v>
      </c>
      <c r="G103" s="88">
        <v>2</v>
      </c>
      <c r="H103" s="88"/>
      <c r="I103" s="82">
        <f t="shared" si="7"/>
        <v>4.5185185185185182</v>
      </c>
    </row>
    <row r="104" spans="1:9" ht="15" customHeight="1" x14ac:dyDescent="0.25">
      <c r="A104" s="36">
        <v>23</v>
      </c>
      <c r="B104" s="12">
        <v>61470</v>
      </c>
      <c r="C104" s="15" t="s">
        <v>184</v>
      </c>
      <c r="D104" s="80">
        <v>11</v>
      </c>
      <c r="E104" s="88"/>
      <c r="F104" s="88">
        <v>8</v>
      </c>
      <c r="G104" s="88">
        <v>3</v>
      </c>
      <c r="H104" s="88"/>
      <c r="I104" s="82">
        <f t="shared" si="7"/>
        <v>3.7272727272727271</v>
      </c>
    </row>
    <row r="105" spans="1:9" ht="15" customHeight="1" x14ac:dyDescent="0.25">
      <c r="A105" s="36">
        <v>24</v>
      </c>
      <c r="B105" s="12">
        <v>61490</v>
      </c>
      <c r="C105" s="15" t="s">
        <v>127</v>
      </c>
      <c r="D105" s="80">
        <v>53</v>
      </c>
      <c r="E105" s="88">
        <v>28</v>
      </c>
      <c r="F105" s="88">
        <v>22</v>
      </c>
      <c r="G105" s="88">
        <v>2</v>
      </c>
      <c r="H105" s="88">
        <v>1</v>
      </c>
      <c r="I105" s="82">
        <f t="shared" si="7"/>
        <v>4.4528301886792452</v>
      </c>
    </row>
    <row r="106" spans="1:9" ht="15" customHeight="1" x14ac:dyDescent="0.25">
      <c r="A106" s="36">
        <v>25</v>
      </c>
      <c r="B106" s="12">
        <v>61500</v>
      </c>
      <c r="C106" s="15" t="s">
        <v>126</v>
      </c>
      <c r="D106" s="80">
        <v>30</v>
      </c>
      <c r="E106" s="88">
        <v>19</v>
      </c>
      <c r="F106" s="88">
        <v>8</v>
      </c>
      <c r="G106" s="88">
        <v>3</v>
      </c>
      <c r="H106" s="88"/>
      <c r="I106" s="82">
        <f t="shared" si="7"/>
        <v>4.5333333333333332</v>
      </c>
    </row>
    <row r="107" spans="1:9" ht="15" customHeight="1" x14ac:dyDescent="0.25">
      <c r="A107" s="36">
        <v>26</v>
      </c>
      <c r="B107" s="12">
        <v>61510</v>
      </c>
      <c r="C107" s="15" t="s">
        <v>51</v>
      </c>
      <c r="D107" s="80">
        <v>16</v>
      </c>
      <c r="E107" s="88">
        <v>8</v>
      </c>
      <c r="F107" s="88">
        <v>7</v>
      </c>
      <c r="G107" s="88">
        <v>1</v>
      </c>
      <c r="H107" s="88"/>
      <c r="I107" s="82">
        <f t="shared" si="7"/>
        <v>4.4375</v>
      </c>
    </row>
    <row r="108" spans="1:9" ht="15" customHeight="1" x14ac:dyDescent="0.25">
      <c r="A108" s="36">
        <v>27</v>
      </c>
      <c r="B108" s="12">
        <v>61520</v>
      </c>
      <c r="C108" s="15" t="s">
        <v>125</v>
      </c>
      <c r="D108" s="80">
        <v>25</v>
      </c>
      <c r="E108" s="88">
        <v>13</v>
      </c>
      <c r="F108" s="88">
        <v>10</v>
      </c>
      <c r="G108" s="88">
        <v>1</v>
      </c>
      <c r="H108" s="88">
        <v>1</v>
      </c>
      <c r="I108" s="82">
        <f t="shared" si="7"/>
        <v>4.4000000000000004</v>
      </c>
    </row>
    <row r="109" spans="1:9" ht="15" customHeight="1" x14ac:dyDescent="0.25">
      <c r="A109" s="36">
        <v>28</v>
      </c>
      <c r="B109" s="12">
        <v>61540</v>
      </c>
      <c r="C109" s="15" t="s">
        <v>138</v>
      </c>
      <c r="D109" s="80">
        <v>8</v>
      </c>
      <c r="E109" s="88">
        <v>5</v>
      </c>
      <c r="F109" s="88">
        <v>2</v>
      </c>
      <c r="G109" s="88">
        <v>1</v>
      </c>
      <c r="H109" s="88"/>
      <c r="I109" s="82">
        <f t="shared" si="7"/>
        <v>4.5</v>
      </c>
    </row>
    <row r="110" spans="1:9" ht="15" customHeight="1" x14ac:dyDescent="0.25">
      <c r="A110" s="36">
        <v>29</v>
      </c>
      <c r="B110" s="12">
        <v>61560</v>
      </c>
      <c r="C110" s="15" t="s">
        <v>139</v>
      </c>
      <c r="D110" s="80">
        <v>9</v>
      </c>
      <c r="E110" s="88">
        <v>5</v>
      </c>
      <c r="F110" s="88">
        <v>2</v>
      </c>
      <c r="G110" s="88">
        <v>1</v>
      </c>
      <c r="H110" s="88">
        <v>1</v>
      </c>
      <c r="I110" s="82">
        <f t="shared" si="7"/>
        <v>4.2222222222222223</v>
      </c>
    </row>
    <row r="111" spans="1:9" ht="15" customHeight="1" x14ac:dyDescent="0.25">
      <c r="A111" s="39">
        <v>30</v>
      </c>
      <c r="B111" s="12">
        <v>61570</v>
      </c>
      <c r="C111" s="15" t="s">
        <v>143</v>
      </c>
      <c r="D111" s="80">
        <v>26</v>
      </c>
      <c r="E111" s="88">
        <v>13</v>
      </c>
      <c r="F111" s="88">
        <v>9</v>
      </c>
      <c r="G111" s="88">
        <v>4</v>
      </c>
      <c r="H111" s="88"/>
      <c r="I111" s="82">
        <f t="shared" si="7"/>
        <v>4.3461538461538458</v>
      </c>
    </row>
    <row r="112" spans="1:9" ht="15" customHeight="1" thickBot="1" x14ac:dyDescent="0.3">
      <c r="A112" s="44">
        <v>31</v>
      </c>
      <c r="B112" s="94">
        <v>61600</v>
      </c>
      <c r="C112" s="447" t="s">
        <v>199</v>
      </c>
      <c r="D112" s="95">
        <v>3</v>
      </c>
      <c r="E112" s="448">
        <v>2</v>
      </c>
      <c r="F112" s="448">
        <v>1</v>
      </c>
      <c r="G112" s="448"/>
      <c r="H112" s="448"/>
      <c r="I112" s="96">
        <f t="shared" si="7"/>
        <v>4.666666666666667</v>
      </c>
    </row>
    <row r="113" spans="1:9" ht="15" customHeight="1" thickBot="1" x14ac:dyDescent="0.3">
      <c r="A113" s="124"/>
      <c r="B113" s="125"/>
      <c r="C113" s="201" t="s">
        <v>113</v>
      </c>
      <c r="D113" s="134">
        <f>SUM(D114:D122)</f>
        <v>230</v>
      </c>
      <c r="E113" s="135">
        <f>SUM(E114:E122)</f>
        <v>106</v>
      </c>
      <c r="F113" s="135">
        <f>SUM(F114:F122)</f>
        <v>94</v>
      </c>
      <c r="G113" s="135">
        <f>SUM(G114:G122)</f>
        <v>28</v>
      </c>
      <c r="H113" s="135">
        <f>SUM(H114:H122)</f>
        <v>2</v>
      </c>
      <c r="I113" s="136">
        <f>AVERAGE(I114:I122)</f>
        <v>4.1036002520215762</v>
      </c>
    </row>
    <row r="114" spans="1:9" ht="15" customHeight="1" x14ac:dyDescent="0.25">
      <c r="A114" s="35">
        <v>1</v>
      </c>
      <c r="B114" s="17">
        <v>70020</v>
      </c>
      <c r="C114" s="21" t="s">
        <v>94</v>
      </c>
      <c r="D114" s="85">
        <v>98</v>
      </c>
      <c r="E114" s="92">
        <v>62</v>
      </c>
      <c r="F114" s="92">
        <v>32</v>
      </c>
      <c r="G114" s="92">
        <v>4</v>
      </c>
      <c r="H114" s="92"/>
      <c r="I114" s="93">
        <f t="shared" ref="I114:I122" si="8">(E114*5+F114*4+G114*3+H114*2)/D114</f>
        <v>4.591836734693878</v>
      </c>
    </row>
    <row r="115" spans="1:9" ht="15" customHeight="1" x14ac:dyDescent="0.25">
      <c r="A115" s="36">
        <v>2</v>
      </c>
      <c r="B115" s="12">
        <v>70110</v>
      </c>
      <c r="C115" s="23" t="s">
        <v>96</v>
      </c>
      <c r="D115" s="80">
        <v>23</v>
      </c>
      <c r="E115" s="88">
        <v>3</v>
      </c>
      <c r="F115" s="88">
        <v>13</v>
      </c>
      <c r="G115" s="88">
        <v>7</v>
      </c>
      <c r="H115" s="88"/>
      <c r="I115" s="82">
        <f t="shared" si="8"/>
        <v>3.8260869565217392</v>
      </c>
    </row>
    <row r="116" spans="1:9" ht="15" customHeight="1" x14ac:dyDescent="0.25">
      <c r="A116" s="36">
        <v>3</v>
      </c>
      <c r="B116" s="12">
        <v>70021</v>
      </c>
      <c r="C116" s="23" t="s">
        <v>59</v>
      </c>
      <c r="D116" s="80">
        <v>18</v>
      </c>
      <c r="E116" s="88">
        <v>7</v>
      </c>
      <c r="F116" s="88">
        <v>9</v>
      </c>
      <c r="G116" s="88">
        <v>2</v>
      </c>
      <c r="H116" s="88"/>
      <c r="I116" s="82">
        <f t="shared" si="8"/>
        <v>4.2777777777777777</v>
      </c>
    </row>
    <row r="117" spans="1:9" ht="15" customHeight="1" x14ac:dyDescent="0.25">
      <c r="A117" s="36">
        <v>4</v>
      </c>
      <c r="B117" s="12">
        <v>70040</v>
      </c>
      <c r="C117" s="31" t="s">
        <v>95</v>
      </c>
      <c r="D117" s="80">
        <v>13</v>
      </c>
      <c r="E117" s="88">
        <v>6</v>
      </c>
      <c r="F117" s="88">
        <v>7</v>
      </c>
      <c r="G117" s="88">
        <v>0</v>
      </c>
      <c r="H117" s="88"/>
      <c r="I117" s="82">
        <f t="shared" si="8"/>
        <v>4.4615384615384617</v>
      </c>
    </row>
    <row r="118" spans="1:9" ht="15" customHeight="1" x14ac:dyDescent="0.25">
      <c r="A118" s="36">
        <v>5</v>
      </c>
      <c r="B118" s="12">
        <v>70100</v>
      </c>
      <c r="C118" s="31" t="s">
        <v>197</v>
      </c>
      <c r="D118" s="80">
        <v>16</v>
      </c>
      <c r="E118" s="88">
        <v>10</v>
      </c>
      <c r="F118" s="88">
        <v>3</v>
      </c>
      <c r="G118" s="88">
        <v>3</v>
      </c>
      <c r="H118" s="88"/>
      <c r="I118" s="82">
        <f t="shared" si="8"/>
        <v>4.4375</v>
      </c>
    </row>
    <row r="119" spans="1:9" ht="15" customHeight="1" x14ac:dyDescent="0.25">
      <c r="A119" s="36">
        <v>6</v>
      </c>
      <c r="B119" s="12">
        <v>70270</v>
      </c>
      <c r="C119" s="31" t="s">
        <v>97</v>
      </c>
      <c r="D119" s="80">
        <v>14</v>
      </c>
      <c r="E119" s="88">
        <v>4</v>
      </c>
      <c r="F119" s="88">
        <v>8</v>
      </c>
      <c r="G119" s="88">
        <v>1</v>
      </c>
      <c r="H119" s="88">
        <v>1</v>
      </c>
      <c r="I119" s="82">
        <f t="shared" si="8"/>
        <v>4.0714285714285712</v>
      </c>
    </row>
    <row r="120" spans="1:9" ht="15" customHeight="1" x14ac:dyDescent="0.25">
      <c r="A120" s="36">
        <v>7</v>
      </c>
      <c r="B120" s="12">
        <v>70510</v>
      </c>
      <c r="C120" s="31" t="s">
        <v>98</v>
      </c>
      <c r="D120" s="80">
        <v>1</v>
      </c>
      <c r="E120" s="88"/>
      <c r="F120" s="88"/>
      <c r="G120" s="88">
        <v>1</v>
      </c>
      <c r="H120" s="88"/>
      <c r="I120" s="82">
        <f t="shared" ref="I120" si="9">(E120*5+F120*4+G120*3+H120*2)/D120</f>
        <v>3</v>
      </c>
    </row>
    <row r="121" spans="1:9" ht="15" customHeight="1" x14ac:dyDescent="0.25">
      <c r="A121" s="39">
        <v>8</v>
      </c>
      <c r="B121" s="12">
        <v>10880</v>
      </c>
      <c r="C121" s="31" t="s">
        <v>135</v>
      </c>
      <c r="D121" s="80">
        <v>33</v>
      </c>
      <c r="E121" s="88">
        <v>7</v>
      </c>
      <c r="F121" s="88">
        <v>17</v>
      </c>
      <c r="G121" s="88">
        <v>8</v>
      </c>
      <c r="H121" s="88">
        <v>1</v>
      </c>
      <c r="I121" s="82">
        <f t="shared" ref="I121" si="10">(E121*5+F121*4+G121*3+H121*2)/D121</f>
        <v>3.9090909090909092</v>
      </c>
    </row>
    <row r="122" spans="1:9" ht="15" customHeight="1" thickBot="1" x14ac:dyDescent="0.3">
      <c r="A122" s="37">
        <v>9</v>
      </c>
      <c r="B122" s="255">
        <v>10890</v>
      </c>
      <c r="C122" s="173" t="s">
        <v>140</v>
      </c>
      <c r="D122" s="217">
        <v>14</v>
      </c>
      <c r="E122" s="256">
        <v>7</v>
      </c>
      <c r="F122" s="256">
        <v>5</v>
      </c>
      <c r="G122" s="256">
        <v>2</v>
      </c>
      <c r="H122" s="256"/>
      <c r="I122" s="218">
        <f t="shared" si="8"/>
        <v>4.3571428571428568</v>
      </c>
    </row>
    <row r="123" spans="1:9" ht="15" customHeight="1" x14ac:dyDescent="0.25">
      <c r="A123" s="34"/>
      <c r="B123" s="10"/>
      <c r="C123" s="10"/>
      <c r="E123" s="102"/>
      <c r="F123" s="102"/>
      <c r="G123" s="102"/>
      <c r="H123" s="103" t="s">
        <v>99</v>
      </c>
      <c r="I123" s="27">
        <f>AVERAGE(I8:I15,I17:I28,I30:I46,I48:I65,I67:I80,I82:I112,I114:I122)</f>
        <v>4.196202328245521</v>
      </c>
    </row>
    <row r="124" spans="1:9" x14ac:dyDescent="0.25">
      <c r="A124" s="34"/>
      <c r="B124" s="10"/>
      <c r="C124" s="10"/>
      <c r="D124" s="11"/>
      <c r="E124" s="11"/>
      <c r="F124" s="11"/>
      <c r="G124" s="11"/>
      <c r="H124" s="11"/>
      <c r="I124" s="11"/>
    </row>
    <row r="125" spans="1:9" x14ac:dyDescent="0.25">
      <c r="A125" s="34"/>
      <c r="B125" s="10"/>
      <c r="C125" s="10"/>
      <c r="D125" s="11"/>
      <c r="E125" s="11"/>
      <c r="F125" s="11"/>
      <c r="G125" s="11"/>
      <c r="H125" s="11"/>
      <c r="I125" s="11"/>
    </row>
    <row r="126" spans="1:9" x14ac:dyDescent="0.25">
      <c r="A126" s="34"/>
      <c r="B126" s="10"/>
      <c r="C126" s="10"/>
      <c r="D126" s="11"/>
      <c r="E126" s="11"/>
      <c r="F126" s="11"/>
      <c r="G126" s="11"/>
      <c r="H126" s="11"/>
      <c r="I126" s="11"/>
    </row>
    <row r="127" spans="1:9" x14ac:dyDescent="0.25">
      <c r="A127" s="34"/>
    </row>
    <row r="128" spans="1:9" x14ac:dyDescent="0.25">
      <c r="A128" s="34"/>
    </row>
    <row r="129" spans="1:1" x14ac:dyDescent="0.25">
      <c r="A129" s="34"/>
    </row>
    <row r="130" spans="1:1" x14ac:dyDescent="0.25">
      <c r="A130" s="34"/>
    </row>
    <row r="131" spans="1:1" x14ac:dyDescent="0.25">
      <c r="A131" s="34"/>
    </row>
    <row r="132" spans="1:1" x14ac:dyDescent="0.25">
      <c r="A132" s="34"/>
    </row>
    <row r="133" spans="1:1" x14ac:dyDescent="0.25">
      <c r="A133" s="34"/>
    </row>
    <row r="134" spans="1:1" x14ac:dyDescent="0.25">
      <c r="A134" s="34"/>
    </row>
  </sheetData>
  <mergeCells count="8">
    <mergeCell ref="C2:D2"/>
    <mergeCell ref="I4:I5"/>
    <mergeCell ref="D1:E1"/>
    <mergeCell ref="A4:A5"/>
    <mergeCell ref="B4:B5"/>
    <mergeCell ref="C4:C5"/>
    <mergeCell ref="D4:D5"/>
    <mergeCell ref="E4:H4"/>
  </mergeCells>
  <conditionalFormatting sqref="I6:I123">
    <cfRule type="containsBlanks" dxfId="29" priority="1">
      <formula>LEN(TRIM(I6))=0</formula>
    </cfRule>
    <cfRule type="cellIs" dxfId="28" priority="682" stopIfTrue="1" operator="equal">
      <formula>$I$123</formula>
    </cfRule>
    <cfRule type="cellIs" dxfId="27" priority="683" stopIfTrue="1" operator="lessThan">
      <formula>3.5</formula>
    </cfRule>
    <cfRule type="cellIs" dxfId="26" priority="684" stopIfTrue="1" operator="between">
      <formula>3.5</formula>
      <formula>$I$123</formula>
    </cfRule>
    <cfRule type="cellIs" dxfId="25" priority="685" stopIfTrue="1" operator="between">
      <formula>$I$123</formula>
      <formula>4.499</formula>
    </cfRule>
    <cfRule type="cellIs" dxfId="24" priority="686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Английск-9 диаграмма по районам</vt:lpstr>
      <vt:lpstr>Английск-9 диаграмма</vt:lpstr>
      <vt:lpstr>Рейтинги 2022-2025</vt:lpstr>
      <vt:lpstr>Рейтинг по сумме мест</vt:lpstr>
      <vt:lpstr>Английский-9 2025 Итоги</vt:lpstr>
      <vt:lpstr>Английский-9 2025расклад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2017-12-09T17:36:16Z</dcterms:created>
  <dcterms:modified xsi:type="dcterms:W3CDTF">2025-09-04T11:55:05Z</dcterms:modified>
</cp:coreProperties>
</file>